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10" windowWidth="10410" windowHeight="9975" tabRatio="773" activeTab="0"/>
  </bookViews>
  <sheets>
    <sheet name="6.資金計画" sheetId="1" r:id="rId1"/>
    <sheet name="原・機" sheetId="2" r:id="rId2"/>
    <sheet name="委・産" sheetId="3" r:id="rId3"/>
    <sheet name="技・P" sheetId="4" r:id="rId4"/>
    <sheet name="人" sheetId="5" r:id="rId5"/>
    <sheet name="展・広・そ" sheetId="6" r:id="rId6"/>
    <sheet name="事業資金計画書（期別）" sheetId="7" r:id="rId7"/>
  </sheets>
  <definedNames>
    <definedName name="_xlnm.Print_Area" localSheetId="0">'6.資金計画'!$A$1:$G$34</definedName>
    <definedName name="_xlnm.Print_Area" localSheetId="2">'委・産'!$A$1:$H$26</definedName>
    <definedName name="_xlnm.Print_Area" localSheetId="3">'技・P'!$A$1:$G$24</definedName>
    <definedName name="_xlnm.Print_Area" localSheetId="6">'事業資金計画書（期別）'!$A$1:$AN$27</definedName>
    <definedName name="_xlnm.Print_Area" localSheetId="4">'人'!$A$1:$H$13</definedName>
    <definedName name="_xlnm.Print_Area" localSheetId="5">'展・広・そ'!$A$1:$H$31</definedName>
  </definedNames>
  <calcPr fullCalcOnLoad="1"/>
</workbook>
</file>

<file path=xl/sharedStrings.xml><?xml version="1.0" encoding="utf-8"?>
<sst xmlns="http://schemas.openxmlformats.org/spreadsheetml/2006/main" count="375" uniqueCount="172">
  <si>
    <t>(１)　経費区分別内訳</t>
  </si>
  <si>
    <t>(２)　資金調達内訳</t>
  </si>
  <si>
    <t>資金調達金額</t>
  </si>
  <si>
    <t>その他</t>
  </si>
  <si>
    <t>　区分　</t>
  </si>
  <si>
    <t>数量</t>
  </si>
  <si>
    <t>単価
（税抜）</t>
  </si>
  <si>
    <t>(A)</t>
  </si>
  <si>
    <t>(B)</t>
  </si>
  <si>
    <t>(A)×(B)</t>
  </si>
  <si>
    <t>計　</t>
  </si>
  <si>
    <t>（単位：円）</t>
  </si>
  <si>
    <t>数量</t>
  </si>
  <si>
    <t>単価
(税抜)</t>
  </si>
  <si>
    <t>助成対象経費</t>
  </si>
  <si>
    <t xml:space="preserve">計 </t>
  </si>
  <si>
    <t>件名</t>
  </si>
  <si>
    <t>（単位：円）</t>
  </si>
  <si>
    <t>数量
（回）</t>
  </si>
  <si>
    <t>経費内容明細</t>
  </si>
  <si>
    <t>助成対象経費
（税抜）</t>
  </si>
  <si>
    <t>助成金交付申請額
（千円未満切捨）</t>
  </si>
  <si>
    <t>「助成事業に要する経費」には当該研究開発を遂行するために必要な経費を記入してください。</t>
  </si>
  <si>
    <t>用途</t>
  </si>
  <si>
    <t>購入企業名</t>
  </si>
  <si>
    <t>品名</t>
  </si>
  <si>
    <t>仕様</t>
  </si>
  <si>
    <t>品名
設置場所</t>
  </si>
  <si>
    <t>購入</t>
  </si>
  <si>
    <t>リース・レンタル</t>
  </si>
  <si>
    <t>(A)×(B)</t>
  </si>
  <si>
    <t>（単位：円）</t>
  </si>
  <si>
    <t>委託・外注内容等</t>
  </si>
  <si>
    <t>数量・
日数等</t>
  </si>
  <si>
    <t>内容</t>
  </si>
  <si>
    <t>（単位：円）</t>
  </si>
  <si>
    <t>従事内容</t>
  </si>
  <si>
    <t>所属/
役職</t>
  </si>
  <si>
    <t>保有資格又は
主な開発従事物</t>
  </si>
  <si>
    <t>支払予定先</t>
  </si>
  <si>
    <t>(A)×(B)</t>
  </si>
  <si>
    <t>(A)×(B)</t>
  </si>
  <si>
    <t>備考</t>
  </si>
  <si>
    <t>助成事業に要する経費(税込)</t>
  </si>
  <si>
    <t>内容</t>
  </si>
  <si>
    <t>（単位：円）</t>
  </si>
  <si>
    <t>（単位：円）</t>
  </si>
  <si>
    <t>事業資金計画書（期別／第　期）</t>
  </si>
  <si>
    <t>支出</t>
  </si>
  <si>
    <t>原材料・副資材費</t>
  </si>
  <si>
    <t>機械装置・工具器具費</t>
  </si>
  <si>
    <t>委託・外注費</t>
  </si>
  <si>
    <t>産業財産権出願・導入費</t>
  </si>
  <si>
    <t>直接人件費</t>
  </si>
  <si>
    <t>展示会等参加費</t>
  </si>
  <si>
    <t>区分</t>
  </si>
  <si>
    <t>資金調達金額</t>
  </si>
  <si>
    <t>広告費</t>
  </si>
  <si>
    <t>その他助成対象外経費</t>
  </si>
  <si>
    <t>事業資金計画書（期別／第　期）</t>
  </si>
  <si>
    <t>自己資金</t>
  </si>
  <si>
    <t>銀行借入金</t>
  </si>
  <si>
    <t>役員借入金</t>
  </si>
  <si>
    <t>その他</t>
  </si>
  <si>
    <t>合計</t>
  </si>
  <si>
    <t>（注１）</t>
  </si>
  <si>
    <t>（注３）</t>
  </si>
  <si>
    <t>（注４）</t>
  </si>
  <si>
    <t>本研究開発に用いる設備・試作金型は、機械装置・工具器具費の区分に経費を記入してください。</t>
  </si>
  <si>
    <t>（注５）</t>
  </si>
  <si>
    <t>自社内では不可能であるが、当該改良の一部を外部の事業者等へ委託・外注する場合に要する経費を記入してください。</t>
  </si>
  <si>
    <t>（注６）</t>
  </si>
  <si>
    <t>（注７）</t>
  </si>
  <si>
    <t>助成対象外の経費として本助成事業に要する経費があれば、これを含み「助成事業に要する経費の合計」と「資金調達金額の合計」とが一致するように記入してください。</t>
  </si>
  <si>
    <t>（注８）</t>
  </si>
  <si>
    <t>助成金は事業完了後に交付されます。「資金調達内訳」には助成金が交付されるまでの間の資金調達額等について記入してください。</t>
  </si>
  <si>
    <t>（１）原材料・副資材費</t>
  </si>
  <si>
    <t>（４）産業財産権出願・導入費</t>
  </si>
  <si>
    <t>合計</t>
  </si>
  <si>
    <t xml:space="preserve">（単位：円） </t>
  </si>
  <si>
    <t>自己資金</t>
  </si>
  <si>
    <t>銀行借入金</t>
  </si>
  <si>
    <t>役員借入金</t>
  </si>
  <si>
    <t>（２）機械装置・工具器具費</t>
  </si>
  <si>
    <t>（注４）</t>
  </si>
  <si>
    <t>（３）委託・外注費</t>
  </si>
  <si>
    <t>（注５）</t>
  </si>
  <si>
    <t>（注６）</t>
  </si>
  <si>
    <t>（注７）</t>
  </si>
  <si>
    <t>（注８）</t>
  </si>
  <si>
    <t>「助成金交付申請額」とは、「助成対象経費」のうち、助成金の交付を希望する額で「助成対象経費」に助成率の２／３を乗じた金額(千円未満切り捨て)で、かつ助成限度額以内となります。</t>
  </si>
  <si>
    <t>「助成対象経費」には、「助成事業に要する経費」から消費税、振込手数料、交通費、通信費、光熱費、収入印紙代等の間接経費を除いたものを記入してください。</t>
  </si>
  <si>
    <t>　助成対象期間の全体経費を記入してください。</t>
  </si>
  <si>
    <t>（２）機械装置・工具器具費</t>
  </si>
  <si>
    <t>研究開発に直接必要な経費が対象です。量産用経費や消費税、振込手数料、交通費、通信費、光熱費、収入印紙代等の間接経費は助成対象外となります。</t>
  </si>
  <si>
    <t>中小企業グループによる共同申請の場合は、各経費区分の用途の欄に「負担する企業名」を用途と合わせて記載してください。</t>
  </si>
  <si>
    <t>＜注意事項＞</t>
  </si>
  <si>
    <t>助成対象
経費</t>
  </si>
  <si>
    <t>（単位：円）</t>
  </si>
  <si>
    <t>　　リース・レンタルの場合は、助成実施期間内に機械装置・工具器具を使用した月数×月額リース料・</t>
  </si>
  <si>
    <t>　　レンタル料が計上できます。</t>
  </si>
  <si>
    <t>規格
（メーカー、
型番等）</t>
  </si>
  <si>
    <t>助成事業に
要する経費
（税込）</t>
  </si>
  <si>
    <t>(A)</t>
  </si>
  <si>
    <t>リース・
レンタル先
及び借入期間
又は購入企業名</t>
  </si>
  <si>
    <t>仕様
(具体的
な内容)</t>
  </si>
  <si>
    <t>助成事業に
要する
経費(税込)</t>
  </si>
  <si>
    <t>助成対象
経費</t>
  </si>
  <si>
    <t>従事者
氏名</t>
  </si>
  <si>
    <t>従事
時間</t>
  </si>
  <si>
    <t>時間
単価</t>
  </si>
  <si>
    <t>助成事業に
要する経費</t>
  </si>
  <si>
    <t>弁理士事務所
又は
導入先企業名</t>
  </si>
  <si>
    <t>（３）委託・外注費</t>
  </si>
  <si>
    <t>（４）産業財産権出願・導入費</t>
  </si>
  <si>
    <t xml:space="preserve">  　※　支払予定先が複数の場合は複数記入してください。</t>
  </si>
  <si>
    <t>数量
(小間)</t>
  </si>
  <si>
    <t>単価
(税抜)</t>
  </si>
  <si>
    <t>助成事業
に要する
経費(税込)</t>
  </si>
  <si>
    <t>助成対象
経費</t>
  </si>
  <si>
    <t xml:space="preserve">  　※　支払予定先が複数の場合は複数記入してください。</t>
  </si>
  <si>
    <t>調達</t>
  </si>
  <si>
    <t xml:space="preserve"> 　　　　　合計</t>
  </si>
  <si>
    <t>助成対象経費
(税抜)
（注２）</t>
  </si>
  <si>
    <t>助成金交付申請額
(千円未満切捨)
（注３）</t>
  </si>
  <si>
    <t xml:space="preserve">（注２）
</t>
  </si>
  <si>
    <t>購入単価又はリース料等
合計(税抜)</t>
  </si>
  <si>
    <t>※　期を設定した場合に添付して下さい。</t>
  </si>
  <si>
    <t>　　各期の合算額が、端数処理等により通期の金額と異なる場合があります。</t>
  </si>
  <si>
    <t>調達先(名称等)</t>
  </si>
  <si>
    <t>備考(進捗状況等)</t>
  </si>
  <si>
    <t>助成事業に
要する経費
(税込)</t>
  </si>
  <si>
    <t>調達先(名称等)</t>
  </si>
  <si>
    <t xml:space="preserve">（単位：円） </t>
  </si>
  <si>
    <t>助成事業に要する
経費(税込)
（注１）</t>
  </si>
  <si>
    <t xml:space="preserve">       ① 
　</t>
  </si>
  <si>
    <t xml:space="preserve">       ②
</t>
  </si>
  <si>
    <t>備考(進捗状況等)</t>
  </si>
  <si>
    <t>積算根拠
(単価、数量等）</t>
  </si>
  <si>
    <t>作成物・掲載誌等</t>
  </si>
  <si>
    <t>経費名</t>
  </si>
  <si>
    <t>展示会名・開催期間</t>
  </si>
  <si>
    <t>（８）展示会等参加費</t>
  </si>
  <si>
    <t>（９）広告費</t>
  </si>
  <si>
    <t>（10）その他助成対象外経費</t>
  </si>
  <si>
    <t>委託・
外注先</t>
  </si>
  <si>
    <t>指導者名等</t>
  </si>
  <si>
    <t>数量
(回)</t>
  </si>
  <si>
    <t>件　名</t>
  </si>
  <si>
    <t>（８）展示会等参加費</t>
  </si>
  <si>
    <t>（10） その他助成対象外経費</t>
  </si>
  <si>
    <t>技術指導受入れ費</t>
  </si>
  <si>
    <t>ＰＭＤＡ等相談料
及び審査手数料</t>
  </si>
  <si>
    <t>直接人件費に係る助成金交付申請額は、１年につき２００万円が上限となります。直接人件費のみを申請する場合も同様です。</t>
  </si>
  <si>
    <t>期別合計</t>
  </si>
  <si>
    <t>６　助成事業の資金計画</t>
  </si>
  <si>
    <t>７　資金支出明細</t>
  </si>
  <si>
    <t>（５）技術指導受入れ費</t>
  </si>
  <si>
    <t>（６）ＰＭＤＡ等相談料及び審査手数料</t>
  </si>
  <si>
    <t>（７）直接人件費</t>
  </si>
  <si>
    <t>人件費</t>
  </si>
  <si>
    <t>経費
区分</t>
  </si>
  <si>
    <t>経　費</t>
  </si>
  <si>
    <t>開発費</t>
  </si>
  <si>
    <t>販路
開拓
費</t>
  </si>
  <si>
    <t>（５）技術指導受入れ費</t>
  </si>
  <si>
    <t>（６）ＰＭＤＡ等相談料及び審査手数料</t>
  </si>
  <si>
    <t>経費
区分</t>
  </si>
  <si>
    <t>人件費</t>
  </si>
  <si>
    <t>販路開拓費</t>
  </si>
  <si>
    <t>開発費</t>
  </si>
  <si>
    <t>経　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</si>
</sst>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Red]\(#,##0\)"/>
    <numFmt numFmtId="179" formatCode="0_ "/>
    <numFmt numFmtId="180" formatCode="#,##0_ ;[Red]\-#,##0\ "/>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1"/>
      <name val="ＭＳ 明朝"/>
      <family val="1"/>
    </font>
    <font>
      <sz val="10.5"/>
      <name val="ＭＳ 明朝"/>
      <family val="1"/>
    </font>
    <font>
      <b/>
      <sz val="10.5"/>
      <name val="ＭＳ 明朝"/>
      <family val="1"/>
    </font>
    <font>
      <sz val="12"/>
      <name val="HG丸ｺﾞｼｯｸM-PRO"/>
      <family val="3"/>
    </font>
    <font>
      <sz val="10.5"/>
      <name val="HG丸ｺﾞｼｯｸM-PRO"/>
      <family val="3"/>
    </font>
    <font>
      <sz val="11"/>
      <name val="HG丸ｺﾞｼｯｸM-PRO"/>
      <family val="3"/>
    </font>
    <font>
      <sz val="12"/>
      <name val="ＭＳ 明朝"/>
      <family val="1"/>
    </font>
    <font>
      <sz val="14"/>
      <name val="ＭＳ 明朝"/>
      <family val="1"/>
    </font>
    <font>
      <sz val="14"/>
      <name val="ＭＳ Ｐ明朝"/>
      <family val="1"/>
    </font>
    <font>
      <sz val="16"/>
      <name val="ＭＳ 明朝"/>
      <family val="1"/>
    </font>
    <font>
      <b/>
      <sz val="16"/>
      <name val="ＭＳ 明朝"/>
      <family val="1"/>
    </font>
    <font>
      <sz val="8"/>
      <name val="HG丸ｺﾞｼｯｸM-PRO"/>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name val="ＭＳ Ｐゴシック"/>
      <family val="3"/>
    </font>
    <font>
      <sz val="14"/>
      <name val="ＭＳ Ｐゴシック"/>
      <family val="3"/>
    </font>
    <font>
      <sz val="14"/>
      <color indexed="62"/>
      <name val="ＭＳ 明朝"/>
      <family val="1"/>
    </font>
    <font>
      <sz val="10"/>
      <name val="ＭＳ Ｐゴシック"/>
      <family val="3"/>
    </font>
    <font>
      <sz val="16"/>
      <name val="ＭＳ Ｐゴシック"/>
      <family val="3"/>
    </font>
    <font>
      <sz val="8"/>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4"/>
      <name val="Calibri"/>
      <family val="3"/>
    </font>
    <font>
      <sz val="14"/>
      <color theme="3" tint="0.39998000860214233"/>
      <name val="ＭＳ 明朝"/>
      <family val="1"/>
    </font>
    <font>
      <sz val="10"/>
      <name val="Calibri"/>
      <family val="3"/>
    </font>
    <font>
      <sz val="16"/>
      <name val="Calibri"/>
      <family val="3"/>
    </font>
    <font>
      <sz val="8"/>
      <color theme="1"/>
      <name val="ＭＳ 明朝"/>
      <family val="1"/>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diagonalUp="1">
      <left style="thin"/>
      <right style="thin"/>
      <top style="thin"/>
      <bottom style="thin"/>
      <diagonal style="thin"/>
    </border>
    <border diagonalUp="1">
      <left/>
      <right style="thin"/>
      <top style="thin"/>
      <bottom style="thin"/>
      <diagonal style="thin"/>
    </border>
    <border>
      <left style="thin"/>
      <right style="thin"/>
      <top style="double"/>
      <bottom style="thin"/>
    </border>
    <border>
      <left style="thin"/>
      <right style="thin"/>
      <top style="thin"/>
      <bottom style="double"/>
    </border>
    <border diagonalUp="1">
      <left style="thin"/>
      <right style="thin"/>
      <top style="thin"/>
      <bottom style="double"/>
      <diagonal style="thin"/>
    </border>
    <border diagonalUp="1">
      <left/>
      <right style="thin"/>
      <top style="thin"/>
      <bottom style="double"/>
      <diagonal style="thin"/>
    </border>
    <border>
      <left/>
      <right/>
      <top style="thin"/>
      <bottom style="thin"/>
    </border>
    <border>
      <left/>
      <right style="thin"/>
      <top style="thin"/>
      <bottom style="double"/>
    </border>
    <border>
      <left style="thin"/>
      <right/>
      <top style="thin"/>
      <bottom style="double"/>
    </border>
    <border>
      <left style="thin"/>
      <right/>
      <top style="hair"/>
      <bottom style="thin"/>
    </border>
    <border>
      <left/>
      <right style="thin"/>
      <top style="hair"/>
      <bottom style="thin"/>
    </border>
    <border>
      <left style="thin"/>
      <right style="thin"/>
      <top style="hair"/>
      <bottom style="thin"/>
    </border>
    <border>
      <left style="thin"/>
      <right/>
      <top style="thin"/>
      <bottom style="hair"/>
    </border>
    <border>
      <left/>
      <right style="thin"/>
      <top style="thin"/>
      <bottom style="hair"/>
    </border>
    <border>
      <left/>
      <right style="thin"/>
      <top style="thin"/>
      <bottom/>
    </border>
    <border>
      <left style="thin"/>
      <right/>
      <top style="thin"/>
      <bottom/>
    </border>
    <border>
      <left style="thin"/>
      <right/>
      <top style="double"/>
      <bottom style="thin"/>
    </border>
    <border diagonalUp="1">
      <left style="thin"/>
      <right/>
      <top style="thin"/>
      <bottom style="double"/>
      <diagonal style="thin"/>
    </border>
    <border diagonalUp="1">
      <left style="thin"/>
      <right style="thin"/>
      <top style="double"/>
      <bottom style="thin"/>
      <diagonal style="thin"/>
    </border>
    <border>
      <left/>
      <right/>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bottom style="double"/>
    </border>
    <border>
      <left/>
      <right/>
      <top style="thin"/>
      <bottom style="double"/>
    </border>
    <border>
      <left>
        <color indexed="63"/>
      </left>
      <right>
        <color indexed="63"/>
      </right>
      <top style="double"/>
      <bottom style="thin"/>
    </border>
    <border>
      <left/>
      <right style="thin"/>
      <top style="double"/>
      <bottom style="thin"/>
    </border>
    <border>
      <left/>
      <right/>
      <top style="thin"/>
      <bottom/>
    </border>
    <border>
      <left/>
      <right/>
      <top style="hair"/>
      <bottom style="thin"/>
    </border>
    <border diagonalUp="1">
      <left style="thin"/>
      <right/>
      <top style="double"/>
      <bottom style="thin"/>
      <diagonal style="thin"/>
    </border>
    <border diagonalUp="1">
      <left/>
      <right style="thin"/>
      <top style="double"/>
      <bottom style="thin"/>
      <diagonal style="thin"/>
    </border>
    <border>
      <left style="thin"/>
      <right style="thin"/>
      <top style="double"/>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28">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8" fillId="0" borderId="0" xfId="43" applyFill="1" applyAlignment="1">
      <alignment vertical="center"/>
    </xf>
    <xf numFmtId="0" fontId="62"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62" fillId="0" borderId="0" xfId="0" applyFont="1" applyAlignment="1">
      <alignment vertical="center"/>
    </xf>
    <xf numFmtId="0" fontId="5" fillId="0" borderId="0" xfId="0" applyFont="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6" fillId="0" borderId="0" xfId="0" applyFont="1" applyBorder="1" applyAlignment="1">
      <alignment horizontal="center" vertical="center"/>
    </xf>
    <xf numFmtId="0" fontId="62" fillId="0" borderId="0" xfId="0" applyFont="1" applyAlignment="1">
      <alignment horizontal="right" vertical="center"/>
    </xf>
    <xf numFmtId="0" fontId="10" fillId="0" borderId="10" xfId="0" applyFont="1" applyBorder="1" applyAlignment="1">
      <alignment vertical="center"/>
    </xf>
    <xf numFmtId="0" fontId="8" fillId="0" borderId="15"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178" fontId="10" fillId="0" borderId="22" xfId="0" applyNumberFormat="1" applyFont="1" applyBorder="1" applyAlignment="1">
      <alignment vertical="center"/>
    </xf>
    <xf numFmtId="178" fontId="10" fillId="0" borderId="15" xfId="0" applyNumberFormat="1" applyFont="1" applyBorder="1" applyAlignment="1">
      <alignment vertical="center"/>
    </xf>
    <xf numFmtId="178" fontId="10" fillId="0" borderId="15" xfId="0" applyNumberFormat="1" applyFont="1" applyFill="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wrapText="1"/>
    </xf>
    <xf numFmtId="176" fontId="8" fillId="0" borderId="15" xfId="0" applyNumberFormat="1" applyFont="1" applyFill="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176" fontId="8" fillId="0" borderId="11" xfId="0" applyNumberFormat="1" applyFont="1" applyFill="1" applyBorder="1" applyAlignment="1">
      <alignment vertical="center"/>
    </xf>
    <xf numFmtId="0" fontId="10" fillId="0" borderId="0" xfId="0" applyFont="1" applyBorder="1" applyAlignment="1">
      <alignment horizontal="left" vertical="center" wrapText="1"/>
    </xf>
    <xf numFmtId="0" fontId="8" fillId="0" borderId="11" xfId="0" applyFont="1" applyFill="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176" fontId="8" fillId="0" borderId="0" xfId="0" applyNumberFormat="1" applyFont="1" applyFill="1" applyBorder="1" applyAlignment="1">
      <alignment vertical="center"/>
    </xf>
    <xf numFmtId="0" fontId="6" fillId="0" borderId="0" xfId="0" applyFont="1" applyBorder="1" applyAlignment="1">
      <alignment vertical="center"/>
    </xf>
    <xf numFmtId="176" fontId="8" fillId="0" borderId="0" xfId="0" applyNumberFormat="1" applyFont="1" applyFill="1" applyBorder="1" applyAlignment="1">
      <alignment vertical="center"/>
    </xf>
    <xf numFmtId="0" fontId="10" fillId="0" borderId="0" xfId="0" applyFont="1" applyBorder="1" applyAlignment="1">
      <alignment vertical="center"/>
    </xf>
    <xf numFmtId="0" fontId="8" fillId="0" borderId="0" xfId="0" applyFont="1" applyFill="1" applyBorder="1" applyAlignment="1">
      <alignment vertical="center"/>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3"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4" fillId="0" borderId="0" xfId="0" applyFont="1" applyAlignment="1">
      <alignment vertical="center"/>
    </xf>
    <xf numFmtId="0" fontId="12" fillId="0" borderId="0" xfId="0" applyFont="1" applyAlignment="1">
      <alignment vertical="center"/>
    </xf>
    <xf numFmtId="0" fontId="64" fillId="0" borderId="0" xfId="0" applyFont="1" applyAlignment="1">
      <alignment horizontal="center" vertical="center"/>
    </xf>
    <xf numFmtId="0" fontId="12" fillId="0" borderId="0" xfId="0" applyFont="1" applyAlignment="1">
      <alignment horizontal="righ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1" fillId="0" borderId="31" xfId="0" applyFont="1" applyBorder="1" applyAlignment="1">
      <alignment horizontal="center" vertical="center"/>
    </xf>
    <xf numFmtId="0" fontId="12" fillId="0" borderId="31"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center" vertical="center" textRotation="255"/>
    </xf>
    <xf numFmtId="0" fontId="65" fillId="0" borderId="0" xfId="0" applyFont="1" applyAlignment="1">
      <alignment vertical="center"/>
    </xf>
    <xf numFmtId="0" fontId="11" fillId="0" borderId="3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32"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1" fillId="0" borderId="34" xfId="0" applyFont="1" applyBorder="1" applyAlignment="1">
      <alignment horizontal="center" vertical="center" wrapText="1"/>
    </xf>
    <xf numFmtId="176" fontId="10" fillId="0" borderId="15" xfId="0" applyNumberFormat="1" applyFont="1" applyBorder="1" applyAlignment="1">
      <alignment vertical="center"/>
    </xf>
    <xf numFmtId="0" fontId="5" fillId="0" borderId="35"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66" fillId="0" borderId="0" xfId="0" applyFont="1" applyAlignment="1">
      <alignment vertical="center"/>
    </xf>
    <xf numFmtId="0" fontId="5" fillId="0" borderId="0" xfId="0" applyFont="1" applyFill="1" applyAlignment="1">
      <alignment vertical="center"/>
    </xf>
    <xf numFmtId="176" fontId="6" fillId="0" borderId="37" xfId="0" applyNumberFormat="1" applyFont="1" applyFill="1" applyBorder="1" applyAlignment="1">
      <alignment vertical="center" wrapText="1"/>
    </xf>
    <xf numFmtId="176" fontId="6" fillId="0" borderId="24" xfId="0" applyNumberFormat="1" applyFont="1" applyFill="1" applyBorder="1" applyAlignment="1">
      <alignment vertical="center" wrapTex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176" fontId="6" fillId="0" borderId="38" xfId="0" applyNumberFormat="1" applyFont="1" applyFill="1" applyBorder="1" applyAlignment="1">
      <alignment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67" fillId="0" borderId="0" xfId="0" applyFont="1" applyAlignment="1">
      <alignment vertical="center"/>
    </xf>
    <xf numFmtId="0" fontId="14" fillId="0" borderId="0" xfId="0" applyFont="1" applyAlignment="1">
      <alignment horizontal="center" vertical="center" wrapText="1"/>
    </xf>
    <xf numFmtId="176" fontId="8" fillId="28" borderId="14" xfId="0" applyNumberFormat="1" applyFont="1" applyFill="1" applyBorder="1" applyAlignment="1">
      <alignment vertical="center"/>
    </xf>
    <xf numFmtId="176" fontId="8" fillId="28" borderId="15" xfId="0" applyNumberFormat="1" applyFont="1" applyFill="1" applyBorder="1" applyAlignment="1">
      <alignment vertical="center"/>
    </xf>
    <xf numFmtId="178" fontId="10" fillId="28" borderId="18" xfId="0" applyNumberFormat="1" applyFont="1" applyFill="1" applyBorder="1" applyAlignment="1">
      <alignment vertical="center"/>
    </xf>
    <xf numFmtId="178" fontId="10" fillId="28" borderId="22" xfId="0" applyNumberFormat="1" applyFont="1" applyFill="1" applyBorder="1" applyAlignment="1">
      <alignment vertical="center"/>
    </xf>
    <xf numFmtId="178" fontId="10" fillId="28" borderId="18" xfId="0" applyNumberFormat="1" applyFont="1" applyFill="1" applyBorder="1" applyAlignment="1" applyProtection="1">
      <alignment vertical="center"/>
      <protection/>
    </xf>
    <xf numFmtId="176" fontId="8" fillId="0" borderId="1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8" xfId="0" applyNumberFormat="1" applyFont="1" applyBorder="1" applyAlignment="1">
      <alignment vertical="center" shrinkToFit="1"/>
    </xf>
    <xf numFmtId="176" fontId="8" fillId="0" borderId="12" xfId="0" applyNumberFormat="1" applyFont="1" applyBorder="1" applyAlignment="1">
      <alignment vertical="center" shrinkToFit="1"/>
    </xf>
    <xf numFmtId="176" fontId="8" fillId="0" borderId="15" xfId="0" applyNumberFormat="1" applyFont="1" applyBorder="1" applyAlignment="1">
      <alignment vertical="center" shrinkToFit="1"/>
    </xf>
    <xf numFmtId="176" fontId="8" fillId="28" borderId="22" xfId="0" applyNumberFormat="1" applyFont="1" applyFill="1" applyBorder="1" applyAlignment="1">
      <alignment horizontal="right" vertical="center"/>
    </xf>
    <xf numFmtId="176" fontId="8" fillId="28" borderId="36" xfId="0" applyNumberFormat="1" applyFont="1" applyFill="1" applyBorder="1" applyAlignment="1">
      <alignment vertical="center"/>
    </xf>
    <xf numFmtId="176" fontId="8" fillId="28" borderId="22" xfId="0" applyNumberFormat="1" applyFont="1" applyFill="1" applyBorder="1" applyAlignment="1">
      <alignment vertical="center"/>
    </xf>
    <xf numFmtId="176" fontId="8" fillId="28" borderId="15" xfId="0" applyNumberFormat="1" applyFont="1" applyFill="1" applyBorder="1" applyAlignment="1">
      <alignment horizontal="right" vertical="center"/>
    </xf>
    <xf numFmtId="176" fontId="8" fillId="28" borderId="23" xfId="0" applyNumberFormat="1" applyFont="1" applyFill="1" applyBorder="1" applyAlignment="1">
      <alignment horizontal="right" vertical="center"/>
    </xf>
    <xf numFmtId="176" fontId="8" fillId="28" borderId="18" xfId="0" applyNumberFormat="1" applyFont="1" applyFill="1" applyBorder="1" applyAlignment="1">
      <alignment horizontal="right" vertical="center"/>
    </xf>
    <xf numFmtId="176" fontId="9" fillId="0" borderId="36" xfId="0" applyNumberFormat="1" applyFont="1" applyFill="1" applyBorder="1" applyAlignment="1">
      <alignment vertical="center"/>
    </xf>
    <xf numFmtId="176" fontId="9" fillId="0" borderId="14" xfId="0" applyNumberFormat="1" applyFont="1" applyFill="1" applyBorder="1" applyAlignment="1">
      <alignment vertical="center"/>
    </xf>
    <xf numFmtId="176" fontId="9" fillId="0" borderId="28" xfId="0" applyNumberFormat="1" applyFont="1" applyFill="1" applyBorder="1" applyAlignment="1">
      <alignment vertical="center"/>
    </xf>
    <xf numFmtId="176" fontId="9" fillId="0" borderId="15" xfId="0" applyNumberFormat="1" applyFont="1" applyFill="1" applyBorder="1" applyAlignment="1">
      <alignment vertical="center"/>
    </xf>
    <xf numFmtId="176" fontId="9"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15" xfId="0" applyFont="1" applyFill="1" applyBorder="1" applyAlignment="1">
      <alignment vertical="center"/>
    </xf>
    <xf numFmtId="0" fontId="9" fillId="0" borderId="23" xfId="0" applyFont="1" applyFill="1" applyBorder="1" applyAlignment="1">
      <alignment vertical="center"/>
    </xf>
    <xf numFmtId="176" fontId="9" fillId="28" borderId="36" xfId="0" applyNumberFormat="1" applyFont="1" applyFill="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6" fontId="10" fillId="28" borderId="16"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18" xfId="0" applyNumberFormat="1" applyFont="1" applyBorder="1" applyAlignment="1">
      <alignment horizontal="center" vertical="center"/>
    </xf>
    <xf numFmtId="178" fontId="10" fillId="0" borderId="17" xfId="0" applyNumberFormat="1" applyFont="1" applyBorder="1" applyAlignment="1">
      <alignment vertical="center" shrinkToFit="1"/>
    </xf>
    <xf numFmtId="178" fontId="10" fillId="28" borderId="18" xfId="0" applyNumberFormat="1" applyFont="1" applyFill="1" applyBorder="1" applyAlignment="1">
      <alignment vertical="center"/>
    </xf>
    <xf numFmtId="178" fontId="10" fillId="28" borderId="19" xfId="0" applyNumberFormat="1" applyFont="1" applyFill="1" applyBorder="1" applyAlignment="1">
      <alignment vertical="center"/>
    </xf>
    <xf numFmtId="176" fontId="10" fillId="0" borderId="15" xfId="0" applyNumberFormat="1" applyFont="1" applyBorder="1" applyAlignment="1">
      <alignment horizontal="center" vertical="center" wrapText="1"/>
    </xf>
    <xf numFmtId="178" fontId="10" fillId="0" borderId="14" xfId="0" applyNumberFormat="1" applyFont="1" applyBorder="1" applyAlignment="1">
      <alignment vertical="center" shrinkToFit="1"/>
    </xf>
    <xf numFmtId="176" fontId="10" fillId="0" borderId="15" xfId="0" applyNumberFormat="1" applyFont="1" applyFill="1" applyBorder="1" applyAlignment="1">
      <alignment vertical="center"/>
    </xf>
    <xf numFmtId="0" fontId="10" fillId="0" borderId="39" xfId="0" applyFont="1" applyBorder="1" applyAlignment="1">
      <alignment vertical="center"/>
    </xf>
    <xf numFmtId="176" fontId="10" fillId="28" borderId="14"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34" xfId="0" applyNumberFormat="1" applyFont="1" applyBorder="1" applyAlignment="1">
      <alignment horizontal="center" vertical="center"/>
    </xf>
    <xf numFmtId="176" fontId="10" fillId="0" borderId="34" xfId="0" applyNumberFormat="1" applyFont="1" applyBorder="1" applyAlignment="1">
      <alignment vertical="center" shrinkToFit="1"/>
    </xf>
    <xf numFmtId="176" fontId="10" fillId="28" borderId="10" xfId="0" applyNumberFormat="1" applyFont="1" applyFill="1" applyBorder="1" applyAlignment="1">
      <alignment vertical="center"/>
    </xf>
    <xf numFmtId="0" fontId="10" fillId="0" borderId="34" xfId="0" applyFont="1" applyBorder="1" applyAlignment="1">
      <alignment vertical="center" wrapText="1"/>
    </xf>
    <xf numFmtId="176" fontId="10" fillId="0" borderId="16" xfId="0" applyNumberFormat="1" applyFont="1" applyBorder="1" applyAlignment="1">
      <alignment horizontal="center" vertical="center"/>
    </xf>
    <xf numFmtId="176" fontId="10" fillId="0" borderId="16" xfId="0" applyNumberFormat="1" applyFont="1" applyBorder="1" applyAlignment="1">
      <alignment vertical="center" shrinkToFit="1"/>
    </xf>
    <xf numFmtId="176" fontId="10" fillId="0" borderId="14" xfId="0" applyNumberFormat="1" applyFont="1" applyBorder="1" applyAlignment="1">
      <alignment horizontal="center" vertical="center" shrinkToFit="1"/>
    </xf>
    <xf numFmtId="176" fontId="10" fillId="0" borderId="10" xfId="0" applyNumberFormat="1" applyFont="1" applyBorder="1" applyAlignment="1">
      <alignment vertical="center"/>
    </xf>
    <xf numFmtId="176" fontId="10" fillId="0" borderId="12" xfId="0" applyNumberFormat="1" applyFont="1" applyBorder="1" applyAlignment="1">
      <alignment vertical="center"/>
    </xf>
    <xf numFmtId="176" fontId="10" fillId="28" borderId="35" xfId="0" applyNumberFormat="1" applyFont="1" applyFill="1" applyBorder="1" applyAlignment="1">
      <alignment vertical="center"/>
    </xf>
    <xf numFmtId="176" fontId="10" fillId="28" borderId="14" xfId="0" applyNumberFormat="1" applyFont="1" applyFill="1" applyBorder="1" applyAlignment="1">
      <alignment vertical="center"/>
    </xf>
    <xf numFmtId="176" fontId="10" fillId="0" borderId="10"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5" fillId="0" borderId="14" xfId="0" applyFont="1" applyBorder="1" applyAlignment="1">
      <alignment horizontal="center" vertical="center" wrapText="1" shrinkToFit="1"/>
    </xf>
    <xf numFmtId="0" fontId="6" fillId="0" borderId="0" xfId="0" applyFont="1" applyFill="1" applyAlignment="1">
      <alignment vertical="center" wrapText="1"/>
    </xf>
    <xf numFmtId="0" fontId="0" fillId="0" borderId="15" xfId="0"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10" fillId="0" borderId="16" xfId="0" applyFont="1" applyBorder="1" applyAlignment="1">
      <alignment vertical="center"/>
    </xf>
    <xf numFmtId="176" fontId="10" fillId="28" borderId="14" xfId="0" applyNumberFormat="1" applyFont="1" applyFill="1" applyBorder="1" applyAlignment="1">
      <alignment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6" fillId="0" borderId="19"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pplyProtection="1">
      <alignment vertical="center"/>
      <protection locked="0"/>
    </xf>
    <xf numFmtId="0" fontId="5" fillId="0" borderId="35" xfId="0" applyFont="1" applyBorder="1" applyAlignment="1">
      <alignment horizontal="center" vertical="center" wrapText="1" shrinkToFit="1"/>
    </xf>
    <xf numFmtId="0" fontId="0" fillId="0" borderId="18" xfId="0" applyBorder="1" applyAlignment="1">
      <alignment vertical="center"/>
    </xf>
    <xf numFmtId="0" fontId="0" fillId="0" borderId="23" xfId="0" applyBorder="1" applyAlignment="1">
      <alignment vertical="center"/>
    </xf>
    <xf numFmtId="0" fontId="0" fillId="0" borderId="15" xfId="0" applyBorder="1" applyAlignment="1">
      <alignment vertical="center" textRotation="255"/>
    </xf>
    <xf numFmtId="0" fontId="7" fillId="0" borderId="0" xfId="0" applyFont="1" applyFill="1" applyAlignment="1">
      <alignment vertical="center"/>
    </xf>
    <xf numFmtId="0" fontId="68" fillId="0" borderId="15" xfId="0" applyFont="1" applyFill="1" applyBorder="1" applyAlignment="1">
      <alignment horizontal="center" vertical="center"/>
    </xf>
    <xf numFmtId="0" fontId="69" fillId="0" borderId="15" xfId="0" applyFont="1" applyBorder="1" applyAlignment="1">
      <alignment vertical="center" textRotation="255"/>
    </xf>
    <xf numFmtId="0" fontId="70" fillId="0" borderId="23" xfId="0" applyFont="1" applyFill="1" applyBorder="1" applyAlignment="1">
      <alignment horizontal="center" vertical="center" wrapText="1"/>
    </xf>
    <xf numFmtId="0" fontId="0" fillId="0" borderId="14" xfId="0" applyFill="1" applyBorder="1" applyAlignment="1">
      <alignment vertical="center"/>
    </xf>
    <xf numFmtId="0" fontId="0" fillId="0" borderId="26" xfId="0" applyFill="1" applyBorder="1" applyAlignment="1">
      <alignment vertical="center"/>
    </xf>
    <xf numFmtId="0" fontId="0" fillId="0" borderId="16"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7" fillId="0" borderId="1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8" xfId="0" applyFont="1" applyFill="1" applyBorder="1" applyAlignment="1">
      <alignment horizontal="center" vertical="center"/>
    </xf>
    <xf numFmtId="0" fontId="6" fillId="0" borderId="0" xfId="0" applyFont="1" applyFill="1" applyAlignment="1">
      <alignment vertical="center"/>
    </xf>
    <xf numFmtId="0" fontId="68"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7" xfId="0" applyFont="1" applyFill="1" applyBorder="1" applyAlignment="1">
      <alignment vertical="center"/>
    </xf>
    <xf numFmtId="0" fontId="6" fillId="0" borderId="28"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0" fillId="0" borderId="10" xfId="0" applyFont="1" applyBorder="1" applyAlignment="1">
      <alignment vertical="center" wrapText="1"/>
    </xf>
    <xf numFmtId="0" fontId="10" fillId="0" borderId="18" xfId="0" applyFont="1" applyBorder="1" applyAlignment="1">
      <alignment vertical="center" wrapText="1"/>
    </xf>
    <xf numFmtId="176" fontId="8" fillId="0" borderId="10" xfId="0" applyNumberFormat="1" applyFont="1" applyBorder="1" applyAlignment="1">
      <alignment vertical="center" shrinkToFit="1"/>
    </xf>
    <xf numFmtId="176" fontId="8" fillId="0" borderId="18" xfId="0" applyNumberFormat="1" applyFont="1" applyBorder="1" applyAlignment="1">
      <alignment vertical="center" shrinkToFit="1"/>
    </xf>
    <xf numFmtId="0" fontId="12" fillId="0" borderId="1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4" fillId="0" borderId="0" xfId="0" applyFont="1" applyAlignment="1">
      <alignment vertical="center" wrapText="1"/>
    </xf>
    <xf numFmtId="0" fontId="14" fillId="0" borderId="0" xfId="0" applyFont="1" applyAlignment="1">
      <alignment vertical="center"/>
    </xf>
    <xf numFmtId="176" fontId="10" fillId="28" borderId="10" xfId="0" applyNumberFormat="1" applyFont="1" applyFill="1" applyBorder="1" applyAlignment="1">
      <alignment vertical="center"/>
    </xf>
    <xf numFmtId="176" fontId="10" fillId="28" borderId="18" xfId="0" applyNumberFormat="1" applyFont="1" applyFill="1" applyBorder="1" applyAlignment="1">
      <alignmen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0" fillId="0" borderId="1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11" fillId="0" borderId="10" xfId="0" applyFont="1" applyBorder="1" applyAlignment="1">
      <alignment horizontal="center" vertical="center" wrapText="1"/>
    </xf>
    <xf numFmtId="0" fontId="11" fillId="0" borderId="18" xfId="0" applyFont="1" applyBorder="1" applyAlignment="1">
      <alignment horizontal="center" vertical="center"/>
    </xf>
    <xf numFmtId="0" fontId="10" fillId="0" borderId="3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35" xfId="0" applyFont="1" applyBorder="1" applyAlignment="1">
      <alignment horizontal="center" vertical="center"/>
    </xf>
    <xf numFmtId="0" fontId="12" fillId="0" borderId="47"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48" xfId="0" applyFont="1" applyBorder="1" applyAlignment="1">
      <alignment horizontal="center" vertical="center"/>
    </xf>
    <xf numFmtId="0" fontId="12" fillId="0" borderId="30" xfId="0" applyFont="1" applyBorder="1" applyAlignment="1">
      <alignment horizontal="center" vertical="center"/>
    </xf>
    <xf numFmtId="176" fontId="8" fillId="0" borderId="34" xfId="0" applyNumberFormat="1" applyFont="1" applyBorder="1" applyAlignment="1">
      <alignment vertical="center" shrinkToFit="1"/>
    </xf>
    <xf numFmtId="176" fontId="8" fillId="0" borderId="19" xfId="0" applyNumberFormat="1" applyFont="1" applyBorder="1" applyAlignment="1">
      <alignment vertical="center" shrinkToFit="1"/>
    </xf>
    <xf numFmtId="0" fontId="10" fillId="0" borderId="14" xfId="0" applyFont="1" applyBorder="1" applyAlignment="1">
      <alignment vertical="center"/>
    </xf>
    <xf numFmtId="0" fontId="10" fillId="0" borderId="16" xfId="0" applyFont="1" applyBorder="1" applyAlignment="1">
      <alignment vertical="center"/>
    </xf>
    <xf numFmtId="0" fontId="12" fillId="0" borderId="35" xfId="0" applyFont="1" applyBorder="1" applyAlignment="1">
      <alignment horizontal="center"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0" fillId="0" borderId="14" xfId="0" applyFont="1" applyBorder="1" applyAlignment="1">
      <alignment vertical="center" wrapText="1"/>
    </xf>
    <xf numFmtId="0" fontId="10" fillId="0" borderId="16" xfId="0" applyFont="1" applyBorder="1" applyAlignment="1">
      <alignment vertical="center" wrapText="1"/>
    </xf>
    <xf numFmtId="0" fontId="11" fillId="0" borderId="1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5"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0" fillId="0" borderId="15" xfId="0" applyFont="1" applyBorder="1" applyAlignment="1">
      <alignment vertical="center"/>
    </xf>
    <xf numFmtId="0" fontId="11" fillId="0" borderId="47" xfId="0" applyFont="1" applyBorder="1" applyAlignment="1">
      <alignment horizontal="center" vertical="center" wrapText="1"/>
    </xf>
    <xf numFmtId="0" fontId="11" fillId="0" borderId="39"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1" fillId="0" borderId="10" xfId="0" applyFont="1" applyBorder="1" applyAlignment="1">
      <alignment horizontal="center" vertical="center"/>
    </xf>
    <xf numFmtId="176" fontId="10" fillId="0" borderId="14" xfId="0" applyNumberFormat="1" applyFont="1" applyBorder="1" applyAlignment="1">
      <alignment vertical="center"/>
    </xf>
    <xf numFmtId="176" fontId="10" fillId="0" borderId="16" xfId="0" applyNumberFormat="1" applyFont="1" applyBorder="1" applyAlignment="1">
      <alignment vertical="center"/>
    </xf>
    <xf numFmtId="176" fontId="10" fillId="28" borderId="14" xfId="0" applyNumberFormat="1" applyFont="1" applyFill="1" applyBorder="1" applyAlignment="1">
      <alignment vertical="center"/>
    </xf>
    <xf numFmtId="176" fontId="10" fillId="28" borderId="16" xfId="0" applyNumberFormat="1" applyFont="1" applyFill="1" applyBorder="1" applyAlignment="1">
      <alignment vertical="center"/>
    </xf>
    <xf numFmtId="176" fontId="10" fillId="0" borderId="14" xfId="0" applyNumberFormat="1" applyFont="1" applyFill="1" applyBorder="1" applyAlignment="1">
      <alignment vertical="center"/>
    </xf>
    <xf numFmtId="176" fontId="10" fillId="0" borderId="16" xfId="0" applyNumberFormat="1" applyFont="1" applyFill="1" applyBorder="1" applyAlignment="1">
      <alignment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3" fontId="16" fillId="0" borderId="14" xfId="0" applyNumberFormat="1"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left" vertical="center" wrapText="1"/>
    </xf>
    <xf numFmtId="0" fontId="10" fillId="0" borderId="36" xfId="0" applyFont="1" applyBorder="1" applyAlignment="1">
      <alignment horizontal="center" vertical="center"/>
    </xf>
    <xf numFmtId="0" fontId="10" fillId="0" borderId="46" xfId="0" applyFont="1" applyBorder="1" applyAlignment="1">
      <alignment horizontal="center" vertical="center"/>
    </xf>
    <xf numFmtId="0" fontId="0" fillId="0" borderId="51" xfId="0" applyBorder="1" applyAlignment="1">
      <alignment vertical="center" textRotation="255"/>
    </xf>
    <xf numFmtId="0" fontId="0" fillId="0" borderId="12" xfId="0" applyBorder="1" applyAlignment="1">
      <alignment vertical="center" textRotation="255"/>
    </xf>
    <xf numFmtId="0" fontId="0" fillId="0" borderId="18" xfId="0" applyBorder="1" applyAlignment="1">
      <alignment vertical="center" textRotation="255"/>
    </xf>
    <xf numFmtId="0" fontId="0" fillId="0" borderId="10" xfId="0" applyBorder="1" applyAlignment="1">
      <alignment vertical="center" textRotation="255"/>
    </xf>
    <xf numFmtId="0" fontId="5" fillId="0" borderId="0" xfId="0" applyFont="1" applyAlignment="1">
      <alignment horizontal="center" vertical="center"/>
    </xf>
    <xf numFmtId="0" fontId="16" fillId="0" borderId="36" xfId="0" applyFont="1" applyFill="1" applyBorder="1" applyAlignment="1">
      <alignment horizontal="left" vertical="top" wrapText="1"/>
    </xf>
    <xf numFmtId="0" fontId="16" fillId="0" borderId="46" xfId="0" applyFont="1" applyFill="1" applyBorder="1" applyAlignment="1">
      <alignment horizontal="left" vertical="top"/>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38" fontId="10" fillId="0" borderId="22" xfId="49" applyFont="1" applyBorder="1" applyAlignment="1">
      <alignment vertical="center"/>
    </xf>
    <xf numFmtId="176" fontId="10" fillId="28" borderId="18" xfId="0" applyNumberFormat="1" applyFont="1" applyFill="1" applyBorder="1" applyAlignment="1">
      <alignment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62" fillId="0" borderId="15" xfId="0" applyFont="1" applyBorder="1" applyAlignment="1">
      <alignment vertical="center"/>
    </xf>
    <xf numFmtId="0" fontId="62" fillId="0" borderId="23" xfId="0" applyFont="1" applyBorder="1" applyAlignment="1">
      <alignment vertical="center"/>
    </xf>
    <xf numFmtId="38" fontId="10" fillId="0" borderId="15" xfId="49" applyFont="1" applyBorder="1" applyAlignment="1">
      <alignment vertical="center"/>
    </xf>
    <xf numFmtId="0" fontId="69" fillId="0" borderId="10" xfId="0" applyFont="1" applyBorder="1" applyAlignment="1">
      <alignment vertical="center" textRotation="255"/>
    </xf>
    <xf numFmtId="0" fontId="69" fillId="0" borderId="18" xfId="0" applyFont="1" applyBorder="1" applyAlignment="1">
      <alignment vertical="center" textRotation="255"/>
    </xf>
    <xf numFmtId="0" fontId="69" fillId="0" borderId="51" xfId="0" applyFont="1" applyBorder="1" applyAlignment="1">
      <alignment vertical="center" textRotation="255"/>
    </xf>
    <xf numFmtId="0" fontId="69" fillId="0" borderId="12" xfId="0" applyFont="1" applyBorder="1" applyAlignment="1">
      <alignment vertical="center" textRotation="255"/>
    </xf>
    <xf numFmtId="0" fontId="5" fillId="0" borderId="35" xfId="0" applyFont="1" applyBorder="1" applyAlignment="1">
      <alignment horizontal="center" vertical="center"/>
    </xf>
    <xf numFmtId="0" fontId="5" fillId="0" borderId="34" xfId="0" applyFont="1" applyBorder="1" applyAlignment="1">
      <alignment horizontal="center" vertical="center"/>
    </xf>
    <xf numFmtId="38" fontId="10" fillId="0" borderId="23"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4"/>
  <sheetViews>
    <sheetView showZeros="0" tabSelected="1" view="pageBreakPreview" zoomScale="80" zoomScaleNormal="80" zoomScaleSheetLayoutView="80" zoomScalePageLayoutView="0" workbookViewId="0" topLeftCell="A1">
      <selection activeCell="E24" sqref="A24:E25"/>
    </sheetView>
  </sheetViews>
  <sheetFormatPr defaultColWidth="9.140625" defaultRowHeight="15"/>
  <cols>
    <col min="1" max="1" width="5.8515625" style="164" customWidth="1"/>
    <col min="2" max="2" width="8.57421875" style="5" customWidth="1"/>
    <col min="3" max="3" width="20.57421875" style="5" customWidth="1"/>
    <col min="4" max="4" width="8.57421875" style="5" customWidth="1"/>
    <col min="5" max="7" width="16.57421875" style="5" customWidth="1"/>
    <col min="8" max="8" width="2.28125" style="5" customWidth="1"/>
    <col min="9" max="9" width="16.28125" style="3" customWidth="1"/>
    <col min="10" max="16384" width="9.00390625" style="3" customWidth="1"/>
  </cols>
  <sheetData>
    <row r="1" spans="1:8" ht="18" customHeight="1">
      <c r="A1" s="173" t="s">
        <v>155</v>
      </c>
      <c r="C1" s="6"/>
      <c r="D1" s="6"/>
      <c r="E1" s="89"/>
      <c r="F1" s="89"/>
      <c r="G1" s="89"/>
      <c r="H1" s="89"/>
    </row>
    <row r="2" spans="1:8" ht="18" customHeight="1">
      <c r="A2" s="7" t="s">
        <v>92</v>
      </c>
      <c r="C2" s="7"/>
      <c r="D2" s="7"/>
      <c r="E2" s="7"/>
      <c r="F2" s="7"/>
      <c r="G2" s="7"/>
      <c r="H2" s="7"/>
    </row>
    <row r="3" spans="1:8" ht="18" customHeight="1">
      <c r="A3" s="7" t="s">
        <v>0</v>
      </c>
      <c r="C3" s="8"/>
      <c r="D3" s="8"/>
      <c r="E3" s="89"/>
      <c r="F3" s="89"/>
      <c r="G3" s="9"/>
      <c r="H3" s="7"/>
    </row>
    <row r="4" spans="2:8" ht="15" customHeight="1">
      <c r="B4" s="8"/>
      <c r="C4" s="8"/>
      <c r="D4" s="8"/>
      <c r="E4" s="89"/>
      <c r="F4" s="89"/>
      <c r="G4" s="9" t="s">
        <v>79</v>
      </c>
      <c r="H4" s="7"/>
    </row>
    <row r="5" spans="1:9" ht="48" customHeight="1" thickBot="1">
      <c r="A5" s="176" t="s">
        <v>161</v>
      </c>
      <c r="B5" s="188" t="s">
        <v>162</v>
      </c>
      <c r="C5" s="189"/>
      <c r="D5" s="190"/>
      <c r="E5" s="10" t="s">
        <v>134</v>
      </c>
      <c r="F5" s="54" t="s">
        <v>123</v>
      </c>
      <c r="G5" s="55" t="s">
        <v>124</v>
      </c>
      <c r="H5" s="7"/>
      <c r="I5" s="10" t="s">
        <v>154</v>
      </c>
    </row>
    <row r="6" spans="1:9" ht="24.75" customHeight="1" thickTop="1">
      <c r="A6" s="205" t="s">
        <v>163</v>
      </c>
      <c r="B6" s="191" t="s">
        <v>76</v>
      </c>
      <c r="C6" s="192"/>
      <c r="D6" s="193"/>
      <c r="E6" s="113">
        <f>'原・機'!G22</f>
        <v>0</v>
      </c>
      <c r="F6" s="114">
        <f>'原・機'!H22</f>
        <v>0</v>
      </c>
      <c r="G6" s="115">
        <f>ROUNDDOWN(F6*2/3,-3)</f>
        <v>0</v>
      </c>
      <c r="H6" s="7"/>
      <c r="I6" s="159">
        <f>'事業資金計画書（期別）'!H9+'事業資金計画書（期別）'!P9+'事業資金計画書（期別）'!X9+'事業資金計画書（期別）'!AF9+'事業資金計画書（期別）'!AN9</f>
        <v>0</v>
      </c>
    </row>
    <row r="7" spans="1:9" ht="24.75" customHeight="1">
      <c r="A7" s="205"/>
      <c r="B7" s="194" t="s">
        <v>83</v>
      </c>
      <c r="C7" s="195"/>
      <c r="D7" s="52" t="s">
        <v>84</v>
      </c>
      <c r="E7" s="116">
        <f>'原・機'!G37</f>
        <v>0</v>
      </c>
      <c r="F7" s="102">
        <f>'原・機'!H37</f>
        <v>0</v>
      </c>
      <c r="G7" s="103">
        <f aca="true" t="shared" si="0" ref="G7:G14">ROUNDDOWN(F7*2/3,-3)</f>
        <v>0</v>
      </c>
      <c r="H7" s="7"/>
      <c r="I7" s="159">
        <f>'事業資金計画書（期別）'!H10+'事業資金計画書（期別）'!P10+'事業資金計画書（期別）'!X10+'事業資金計画書（期別）'!AF10+'事業資金計画書（期別）'!AN10</f>
        <v>0</v>
      </c>
    </row>
    <row r="8" spans="1:11" ht="24.75" customHeight="1">
      <c r="A8" s="205"/>
      <c r="B8" s="194" t="s">
        <v>85</v>
      </c>
      <c r="C8" s="195"/>
      <c r="D8" s="52" t="s">
        <v>86</v>
      </c>
      <c r="E8" s="116">
        <f>'委・産'!F15</f>
        <v>0</v>
      </c>
      <c r="F8" s="102">
        <f>'委・産'!G15</f>
        <v>0</v>
      </c>
      <c r="G8" s="103">
        <f t="shared" si="0"/>
        <v>0</v>
      </c>
      <c r="H8" s="7"/>
      <c r="I8" s="159">
        <f>'事業資金計画書（期別）'!H11+'事業資金計画書（期別）'!P11+'事業資金計画書（期別）'!X11+'事業資金計画書（期別）'!AF11+'事業資金計画書（期別）'!AN11</f>
        <v>0</v>
      </c>
      <c r="K8" s="4"/>
    </row>
    <row r="9" spans="1:11" ht="24.75" customHeight="1">
      <c r="A9" s="205"/>
      <c r="B9" s="194" t="s">
        <v>77</v>
      </c>
      <c r="C9" s="195"/>
      <c r="D9" s="196"/>
      <c r="E9" s="116">
        <f>'委・産'!F25</f>
        <v>0</v>
      </c>
      <c r="F9" s="102">
        <f>'委・産'!G25</f>
        <v>0</v>
      </c>
      <c r="G9" s="103">
        <f t="shared" si="0"/>
        <v>0</v>
      </c>
      <c r="H9" s="7"/>
      <c r="I9" s="159">
        <f>'事業資金計画書（期別）'!H12+'事業資金計画書（期別）'!P12+'事業資金計画書（期別）'!X12+'事業資金計画書（期別）'!AF12+'事業資金計画書（期別）'!AN12</f>
        <v>0</v>
      </c>
      <c r="K9" s="4"/>
    </row>
    <row r="10" spans="1:9" ht="24.75" customHeight="1">
      <c r="A10" s="205"/>
      <c r="B10" s="194" t="s">
        <v>157</v>
      </c>
      <c r="C10" s="195"/>
      <c r="D10" s="196"/>
      <c r="E10" s="116">
        <f>'技・P'!E11</f>
        <v>0</v>
      </c>
      <c r="F10" s="102">
        <f>'技・P'!F11</f>
        <v>0</v>
      </c>
      <c r="G10" s="103">
        <f>ROUNDDOWN(F10*2/3,-3)</f>
        <v>0</v>
      </c>
      <c r="H10" s="7"/>
      <c r="I10" s="159">
        <f>'事業資金計画書（期別）'!H11+'事業資金計画書（期別）'!P11+'事業資金計画書（期別）'!X11+'事業資金計画書（期別）'!AF11+'事業資金計画書（期別）'!AN11</f>
        <v>0</v>
      </c>
    </row>
    <row r="11" spans="1:9" ht="24.75" customHeight="1">
      <c r="A11" s="203"/>
      <c r="B11" s="194" t="s">
        <v>158</v>
      </c>
      <c r="C11" s="195"/>
      <c r="D11" s="196"/>
      <c r="E11" s="116">
        <f>'技・P'!E22</f>
        <v>0</v>
      </c>
      <c r="F11" s="102">
        <f>'技・P'!F22</f>
        <v>0</v>
      </c>
      <c r="G11" s="103">
        <f>ROUNDDOWN(F11*2/3,-3)</f>
        <v>0</v>
      </c>
      <c r="H11" s="7"/>
      <c r="I11" s="159">
        <f>'事業資金計画書（期別）'!H12+'事業資金計画書（期別）'!P12+'事業資金計画書（期別）'!X12+'事業資金計画書（期別）'!AF12+'事業資金計画書（期別）'!AN12</f>
        <v>0</v>
      </c>
    </row>
    <row r="12" spans="1:9" ht="24.75" customHeight="1">
      <c r="A12" s="174" t="s">
        <v>160</v>
      </c>
      <c r="B12" s="194" t="s">
        <v>159</v>
      </c>
      <c r="C12" s="195"/>
      <c r="D12" s="52" t="s">
        <v>87</v>
      </c>
      <c r="E12" s="116">
        <f>'人'!F13</f>
        <v>0</v>
      </c>
      <c r="F12" s="116">
        <f>'人'!G13</f>
        <v>0</v>
      </c>
      <c r="G12" s="103">
        <f t="shared" si="0"/>
        <v>0</v>
      </c>
      <c r="H12" s="7"/>
      <c r="I12" s="159">
        <f>'事業資金計画書（期別）'!H15+'事業資金計画書（期別）'!P15+'事業資金計画書（期別）'!X15+'事業資金計画書（期別）'!AF15+'事業資金計画書（期別）'!AN15</f>
        <v>0</v>
      </c>
    </row>
    <row r="13" spans="1:9" ht="24.75" customHeight="1">
      <c r="A13" s="202" t="s">
        <v>164</v>
      </c>
      <c r="B13" s="194" t="s">
        <v>142</v>
      </c>
      <c r="C13" s="195"/>
      <c r="D13" s="196"/>
      <c r="E13" s="116">
        <f>'展・広・そ'!F11</f>
        <v>0</v>
      </c>
      <c r="F13" s="102">
        <f>'展・広・そ'!G11</f>
        <v>0</v>
      </c>
      <c r="G13" s="103">
        <f t="shared" si="0"/>
        <v>0</v>
      </c>
      <c r="H13" s="7"/>
      <c r="I13" s="159">
        <f>'事業資金計画書（期別）'!H16+'事業資金計画書（期別）'!P16+'事業資金計画書（期別）'!X16+'事業資金計画書（期別）'!AF16+'事業資金計画書（期別）'!AN16</f>
        <v>0</v>
      </c>
    </row>
    <row r="14" spans="1:9" ht="24.75" customHeight="1">
      <c r="A14" s="203"/>
      <c r="B14" s="194" t="s">
        <v>143</v>
      </c>
      <c r="C14" s="195"/>
      <c r="D14" s="52"/>
      <c r="E14" s="116">
        <f>'展・広・そ'!F22</f>
        <v>0</v>
      </c>
      <c r="F14" s="102">
        <f>'展・広・そ'!G22</f>
        <v>0</v>
      </c>
      <c r="G14" s="103">
        <f t="shared" si="0"/>
        <v>0</v>
      </c>
      <c r="H14" s="7"/>
      <c r="I14" s="159">
        <f>'事業資金計画書（期別）'!H17+'事業資金計画書（期別）'!P17+'事業資金計画書（期別）'!X17+'事業資金計画書（期別）'!AF17+'事業資金計画書（期別）'!AN17</f>
        <v>0</v>
      </c>
    </row>
    <row r="15" spans="1:9" ht="24.75" customHeight="1" thickBot="1">
      <c r="A15" s="165"/>
      <c r="B15" s="209" t="s">
        <v>144</v>
      </c>
      <c r="C15" s="210"/>
      <c r="D15" s="53" t="s">
        <v>88</v>
      </c>
      <c r="E15" s="117">
        <f>'展・広・そ'!F30</f>
        <v>0</v>
      </c>
      <c r="F15" s="90"/>
      <c r="G15" s="91"/>
      <c r="H15" s="7"/>
      <c r="I15" s="91"/>
    </row>
    <row r="16" spans="1:9" ht="24.75" customHeight="1" thickTop="1">
      <c r="A16" s="199" t="s">
        <v>78</v>
      </c>
      <c r="B16" s="200"/>
      <c r="C16" s="200"/>
      <c r="D16" s="201"/>
      <c r="E16" s="118">
        <f>SUM(E6:E15)</f>
        <v>0</v>
      </c>
      <c r="F16" s="114">
        <f>SUM(F6:F14)</f>
        <v>0</v>
      </c>
      <c r="G16" s="115">
        <f>SUM(G6:G14)</f>
        <v>0</v>
      </c>
      <c r="H16" s="7"/>
      <c r="I16" s="115">
        <f>SUM(I6:I14)</f>
        <v>0</v>
      </c>
    </row>
    <row r="17" spans="2:8" ht="6" customHeight="1">
      <c r="B17" s="89"/>
      <c r="C17" s="89"/>
      <c r="D17" s="89"/>
      <c r="E17" s="89"/>
      <c r="F17" s="89"/>
      <c r="G17" s="89"/>
      <c r="H17" s="7"/>
    </row>
    <row r="18" spans="1:8" ht="18" customHeight="1">
      <c r="A18" s="8" t="s">
        <v>1</v>
      </c>
      <c r="C18" s="8"/>
      <c r="D18" s="8"/>
      <c r="E18" s="89"/>
      <c r="F18" s="89"/>
      <c r="G18" s="9"/>
      <c r="H18" s="7"/>
    </row>
    <row r="19" spans="2:8" ht="15" customHeight="1">
      <c r="B19" s="8"/>
      <c r="C19" s="8"/>
      <c r="D19" s="8"/>
      <c r="E19" s="89"/>
      <c r="F19" s="89"/>
      <c r="G19" s="9" t="s">
        <v>133</v>
      </c>
      <c r="H19" s="7"/>
    </row>
    <row r="20" spans="1:8" ht="24.75" customHeight="1" thickBot="1">
      <c r="A20" s="206" t="s">
        <v>4</v>
      </c>
      <c r="B20" s="206"/>
      <c r="C20" s="206"/>
      <c r="D20" s="206"/>
      <c r="E20" s="92" t="s">
        <v>2</v>
      </c>
      <c r="F20" s="93" t="s">
        <v>129</v>
      </c>
      <c r="G20" s="93" t="s">
        <v>130</v>
      </c>
      <c r="H20" s="7"/>
    </row>
    <row r="21" spans="1:8" ht="24.75" customHeight="1" thickTop="1">
      <c r="A21" s="207" t="s">
        <v>80</v>
      </c>
      <c r="B21" s="207"/>
      <c r="C21" s="207"/>
      <c r="D21" s="207"/>
      <c r="E21" s="119"/>
      <c r="F21" s="94"/>
      <c r="G21" s="124"/>
      <c r="H21" s="7"/>
    </row>
    <row r="22" spans="1:8" ht="24.75" customHeight="1">
      <c r="A22" s="198" t="s">
        <v>81</v>
      </c>
      <c r="B22" s="198"/>
      <c r="C22" s="198"/>
      <c r="D22" s="198"/>
      <c r="E22" s="120"/>
      <c r="F22" s="122"/>
      <c r="G22" s="125"/>
      <c r="H22" s="160"/>
    </row>
    <row r="23" spans="1:8" ht="24.75" customHeight="1">
      <c r="A23" s="198" t="s">
        <v>82</v>
      </c>
      <c r="B23" s="198"/>
      <c r="C23" s="198"/>
      <c r="D23" s="198"/>
      <c r="E23" s="120"/>
      <c r="F23" s="122"/>
      <c r="G23" s="125"/>
      <c r="H23" s="160"/>
    </row>
    <row r="24" spans="1:8" ht="24.75" customHeight="1">
      <c r="A24" s="186" t="s">
        <v>3</v>
      </c>
      <c r="B24" s="177"/>
      <c r="C24" s="178"/>
      <c r="D24" s="179"/>
      <c r="E24" s="120"/>
      <c r="F24" s="122"/>
      <c r="G24" s="125"/>
      <c r="H24" s="160"/>
    </row>
    <row r="25" spans="1:8" ht="24.75" customHeight="1" thickBot="1">
      <c r="A25" s="187"/>
      <c r="B25" s="180"/>
      <c r="C25" s="181"/>
      <c r="D25" s="182"/>
      <c r="E25" s="121"/>
      <c r="F25" s="123"/>
      <c r="G25" s="126"/>
      <c r="H25" s="160"/>
    </row>
    <row r="26" spans="1:8" ht="24.75" customHeight="1" thickTop="1">
      <c r="A26" s="183" t="s">
        <v>122</v>
      </c>
      <c r="B26" s="184"/>
      <c r="C26" s="185"/>
      <c r="D26" s="166" t="s">
        <v>89</v>
      </c>
      <c r="E26" s="127">
        <f>SUM(E21:F25)</f>
        <v>0</v>
      </c>
      <c r="F26" s="94"/>
      <c r="G26" s="124"/>
      <c r="H26" s="160"/>
    </row>
    <row r="27" spans="1:8" ht="19.5" customHeight="1">
      <c r="A27" s="167" t="s">
        <v>65</v>
      </c>
      <c r="B27" s="208" t="s">
        <v>22</v>
      </c>
      <c r="C27" s="208"/>
      <c r="D27" s="208"/>
      <c r="E27" s="208"/>
      <c r="F27" s="208"/>
      <c r="G27" s="208"/>
      <c r="H27" s="161"/>
    </row>
    <row r="28" spans="1:8" ht="33" customHeight="1">
      <c r="A28" s="168" t="s">
        <v>125</v>
      </c>
      <c r="B28" s="197" t="s">
        <v>91</v>
      </c>
      <c r="C28" s="197"/>
      <c r="D28" s="197"/>
      <c r="E28" s="197"/>
      <c r="F28" s="197"/>
      <c r="G28" s="197"/>
      <c r="H28" s="158"/>
    </row>
    <row r="29" spans="1:8" ht="33" customHeight="1">
      <c r="A29" s="167" t="s">
        <v>66</v>
      </c>
      <c r="B29" s="197" t="s">
        <v>90</v>
      </c>
      <c r="C29" s="197"/>
      <c r="D29" s="197"/>
      <c r="E29" s="197"/>
      <c r="F29" s="197"/>
      <c r="G29" s="197"/>
      <c r="H29" s="158"/>
    </row>
    <row r="30" spans="1:8" ht="19.5" customHeight="1">
      <c r="A30" s="167" t="s">
        <v>67</v>
      </c>
      <c r="B30" s="204" t="s">
        <v>68</v>
      </c>
      <c r="C30" s="204"/>
      <c r="D30" s="204"/>
      <c r="E30" s="204"/>
      <c r="F30" s="204"/>
      <c r="G30" s="204"/>
      <c r="H30" s="7"/>
    </row>
    <row r="31" spans="1:8" ht="33" customHeight="1">
      <c r="A31" s="167" t="s">
        <v>69</v>
      </c>
      <c r="B31" s="197" t="s">
        <v>70</v>
      </c>
      <c r="C31" s="197"/>
      <c r="D31" s="197"/>
      <c r="E31" s="197"/>
      <c r="F31" s="197"/>
      <c r="G31" s="197"/>
      <c r="H31" s="158"/>
    </row>
    <row r="32" spans="1:8" ht="33.75" customHeight="1">
      <c r="A32" s="167" t="s">
        <v>71</v>
      </c>
      <c r="B32" s="197" t="s">
        <v>153</v>
      </c>
      <c r="C32" s="197"/>
      <c r="D32" s="197"/>
      <c r="E32" s="197"/>
      <c r="F32" s="197"/>
      <c r="G32" s="197"/>
      <c r="H32" s="158"/>
    </row>
    <row r="33" spans="1:8" s="56" customFormat="1" ht="33" customHeight="1">
      <c r="A33" s="167" t="s">
        <v>72</v>
      </c>
      <c r="B33" s="197" t="s">
        <v>73</v>
      </c>
      <c r="C33" s="197"/>
      <c r="D33" s="197"/>
      <c r="E33" s="197"/>
      <c r="F33" s="197"/>
      <c r="G33" s="197"/>
      <c r="H33" s="158"/>
    </row>
    <row r="34" spans="1:8" ht="33" customHeight="1">
      <c r="A34" s="167" t="s">
        <v>74</v>
      </c>
      <c r="B34" s="197" t="s">
        <v>75</v>
      </c>
      <c r="C34" s="197"/>
      <c r="D34" s="197"/>
      <c r="E34" s="197"/>
      <c r="F34" s="197"/>
      <c r="G34" s="197"/>
      <c r="H34" s="158"/>
    </row>
  </sheetData>
  <sheetProtection/>
  <mergeCells count="30">
    <mergeCell ref="A6:A11"/>
    <mergeCell ref="A20:D20"/>
    <mergeCell ref="A21:D21"/>
    <mergeCell ref="B27:G27"/>
    <mergeCell ref="B28:G28"/>
    <mergeCell ref="B29:G29"/>
    <mergeCell ref="B15:C15"/>
    <mergeCell ref="B12:C12"/>
    <mergeCell ref="B10:D10"/>
    <mergeCell ref="B11:D11"/>
    <mergeCell ref="B32:G32"/>
    <mergeCell ref="B33:G33"/>
    <mergeCell ref="B34:G34"/>
    <mergeCell ref="B14:C14"/>
    <mergeCell ref="A22:D22"/>
    <mergeCell ref="A16:D16"/>
    <mergeCell ref="A13:A14"/>
    <mergeCell ref="B30:G30"/>
    <mergeCell ref="B31:G31"/>
    <mergeCell ref="A23:D23"/>
    <mergeCell ref="B24:D24"/>
    <mergeCell ref="B25:D25"/>
    <mergeCell ref="A26:C26"/>
    <mergeCell ref="A24:A25"/>
    <mergeCell ref="B5:D5"/>
    <mergeCell ref="B6:D6"/>
    <mergeCell ref="B9:D9"/>
    <mergeCell ref="B13:D13"/>
    <mergeCell ref="B7:C7"/>
    <mergeCell ref="B8:C8"/>
  </mergeCells>
  <printOptions/>
  <pageMargins left="0.4724409448818898" right="0.4724409448818898" top="0.5511811023622047" bottom="0.35433070866141736" header="0.31496062992125984" footer="0.31496062992125984"/>
  <pageSetup firstPageNumber="17" useFirstPageNumber="1" horizontalDpi="600" verticalDpi="600" orientation="portrait" paperSize="9" r:id="rId1"/>
  <headerFooter scaleWithDoc="0">
    <oddFooter>&amp;C&amp;"Century,標準"&amp;P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showZeros="0" view="pageBreakPreview" zoomScale="60" zoomScaleNormal="70" workbookViewId="0" topLeftCell="A1">
      <selection activeCell="A37" sqref="A36:F37"/>
    </sheetView>
  </sheetViews>
  <sheetFormatPr defaultColWidth="18.57421875" defaultRowHeight="15"/>
  <cols>
    <col min="1" max="2" width="17.57421875" style="11" customWidth="1"/>
    <col min="3" max="5" width="5.57421875" style="11" customWidth="1"/>
    <col min="6" max="8" width="15.57421875" style="11" customWidth="1"/>
    <col min="9" max="10" width="19.57421875" style="11" customWidth="1"/>
    <col min="11" max="247" width="9.00390625" style="0" customWidth="1"/>
    <col min="248" max="248" width="3.57421875" style="0" customWidth="1"/>
    <col min="249" max="250" width="17.57421875" style="0" customWidth="1"/>
    <col min="251" max="251" width="8.57421875" style="0" customWidth="1"/>
  </cols>
  <sheetData>
    <row r="1" spans="1:10" ht="21.75" customHeight="1">
      <c r="A1" s="99" t="s">
        <v>156</v>
      </c>
      <c r="B1" s="100"/>
      <c r="C1" s="100"/>
      <c r="D1" s="100"/>
      <c r="E1" s="100"/>
      <c r="F1" s="100"/>
      <c r="G1" s="100"/>
      <c r="H1" s="100"/>
      <c r="I1" s="100"/>
      <c r="J1" s="100"/>
    </row>
    <row r="2" spans="1:10" ht="21.75" customHeight="1">
      <c r="A2" s="227" t="s">
        <v>96</v>
      </c>
      <c r="B2" s="227"/>
      <c r="C2" s="100"/>
      <c r="D2" s="100"/>
      <c r="E2" s="100"/>
      <c r="F2" s="100"/>
      <c r="G2" s="100"/>
      <c r="H2" s="100"/>
      <c r="I2" s="100"/>
      <c r="J2" s="100"/>
    </row>
    <row r="3" spans="1:10" ht="39.75" customHeight="1">
      <c r="A3" s="101" t="s">
        <v>135</v>
      </c>
      <c r="B3" s="228" t="s">
        <v>94</v>
      </c>
      <c r="C3" s="228"/>
      <c r="D3" s="228"/>
      <c r="E3" s="228"/>
      <c r="F3" s="228"/>
      <c r="G3" s="228"/>
      <c r="H3" s="228"/>
      <c r="I3" s="228"/>
      <c r="J3" s="228"/>
    </row>
    <row r="4" spans="1:12" ht="39.75" customHeight="1">
      <c r="A4" s="101" t="s">
        <v>136</v>
      </c>
      <c r="B4" s="228" t="s">
        <v>95</v>
      </c>
      <c r="C4" s="228"/>
      <c r="D4" s="228"/>
      <c r="E4" s="228"/>
      <c r="F4" s="228"/>
      <c r="G4" s="228"/>
      <c r="H4" s="228"/>
      <c r="I4" s="228"/>
      <c r="J4" s="228"/>
      <c r="K4" s="2"/>
      <c r="L4" s="2"/>
    </row>
    <row r="5" spans="1:10" ht="19.5" customHeight="1">
      <c r="A5" s="64"/>
      <c r="B5" s="64"/>
      <c r="C5" s="64"/>
      <c r="D5" s="64"/>
      <c r="E5" s="64"/>
      <c r="F5" s="64"/>
      <c r="G5" s="64"/>
      <c r="H5" s="64"/>
      <c r="I5" s="64"/>
      <c r="J5" s="64"/>
    </row>
    <row r="6" spans="1:10" ht="21.75" customHeight="1">
      <c r="A6" s="98" t="s">
        <v>76</v>
      </c>
      <c r="B6" s="64"/>
      <c r="C6" s="64"/>
      <c r="D6" s="64"/>
      <c r="E6" s="64"/>
      <c r="F6" s="64"/>
      <c r="G6" s="64"/>
      <c r="H6" s="64"/>
      <c r="I6" s="64"/>
      <c r="J6" s="64"/>
    </row>
    <row r="7" spans="1:10" ht="19.5" customHeight="1">
      <c r="A7" s="64"/>
      <c r="B7" s="66"/>
      <c r="C7" s="66"/>
      <c r="D7" s="66"/>
      <c r="E7" s="64"/>
      <c r="F7" s="64"/>
      <c r="G7" s="64"/>
      <c r="H7" s="64"/>
      <c r="I7" s="64"/>
      <c r="J7" s="67" t="s">
        <v>11</v>
      </c>
    </row>
    <row r="8" spans="1:10" ht="39.75" customHeight="1">
      <c r="A8" s="211" t="s">
        <v>25</v>
      </c>
      <c r="B8" s="211" t="s">
        <v>26</v>
      </c>
      <c r="C8" s="244" t="s">
        <v>5</v>
      </c>
      <c r="D8" s="245"/>
      <c r="E8" s="246"/>
      <c r="F8" s="60" t="s">
        <v>6</v>
      </c>
      <c r="G8" s="219" t="s">
        <v>102</v>
      </c>
      <c r="H8" s="60" t="s">
        <v>97</v>
      </c>
      <c r="I8" s="211" t="s">
        <v>23</v>
      </c>
      <c r="J8" s="211" t="s">
        <v>24</v>
      </c>
    </row>
    <row r="9" spans="1:10" ht="19.5" customHeight="1">
      <c r="A9" s="212"/>
      <c r="B9" s="212"/>
      <c r="C9" s="247" t="s">
        <v>103</v>
      </c>
      <c r="D9" s="248"/>
      <c r="E9" s="249"/>
      <c r="F9" s="71" t="s">
        <v>8</v>
      </c>
      <c r="G9" s="220"/>
      <c r="H9" s="71" t="s">
        <v>9</v>
      </c>
      <c r="I9" s="212"/>
      <c r="J9" s="212"/>
    </row>
    <row r="10" spans="1:10" ht="19.5" customHeight="1">
      <c r="A10" s="231"/>
      <c r="B10" s="213"/>
      <c r="C10" s="238"/>
      <c r="D10" s="239"/>
      <c r="E10" s="240"/>
      <c r="F10" s="215"/>
      <c r="G10" s="225">
        <f>H10*1.08</f>
        <v>0</v>
      </c>
      <c r="H10" s="225">
        <f>(C10+C11)*F10</f>
        <v>0</v>
      </c>
      <c r="I10" s="213"/>
      <c r="J10" s="229"/>
    </row>
    <row r="11" spans="1:10" ht="19.5" customHeight="1">
      <c r="A11" s="232"/>
      <c r="B11" s="214"/>
      <c r="C11" s="241"/>
      <c r="D11" s="242"/>
      <c r="E11" s="243"/>
      <c r="F11" s="216"/>
      <c r="G11" s="226"/>
      <c r="H11" s="226"/>
      <c r="I11" s="214"/>
      <c r="J11" s="230"/>
    </row>
    <row r="12" spans="1:10" ht="19.5" customHeight="1">
      <c r="A12" s="231"/>
      <c r="B12" s="213"/>
      <c r="C12" s="238"/>
      <c r="D12" s="239"/>
      <c r="E12" s="240"/>
      <c r="F12" s="215"/>
      <c r="G12" s="225">
        <f>H12*1.08</f>
        <v>0</v>
      </c>
      <c r="H12" s="225">
        <f>(C12+C13)*F12</f>
        <v>0</v>
      </c>
      <c r="I12" s="213"/>
      <c r="J12" s="229"/>
    </row>
    <row r="13" spans="1:10" ht="19.5" customHeight="1">
      <c r="A13" s="232"/>
      <c r="B13" s="214"/>
      <c r="C13" s="241"/>
      <c r="D13" s="242"/>
      <c r="E13" s="243"/>
      <c r="F13" s="216"/>
      <c r="G13" s="226"/>
      <c r="H13" s="226"/>
      <c r="I13" s="214"/>
      <c r="J13" s="230"/>
    </row>
    <row r="14" spans="1:10" ht="19.5" customHeight="1">
      <c r="A14" s="231"/>
      <c r="B14" s="213"/>
      <c r="C14" s="238"/>
      <c r="D14" s="239"/>
      <c r="E14" s="240"/>
      <c r="F14" s="215"/>
      <c r="G14" s="225">
        <f>H14*1.08</f>
        <v>0</v>
      </c>
      <c r="H14" s="225">
        <f>(C14+C15)*F14</f>
        <v>0</v>
      </c>
      <c r="I14" s="213"/>
      <c r="J14" s="229"/>
    </row>
    <row r="15" spans="1:10" ht="19.5" customHeight="1">
      <c r="A15" s="232"/>
      <c r="B15" s="214"/>
      <c r="C15" s="241"/>
      <c r="D15" s="242"/>
      <c r="E15" s="243"/>
      <c r="F15" s="216"/>
      <c r="G15" s="226"/>
      <c r="H15" s="226"/>
      <c r="I15" s="214"/>
      <c r="J15" s="230"/>
    </row>
    <row r="16" spans="1:10" ht="19.5" customHeight="1">
      <c r="A16" s="231"/>
      <c r="B16" s="213"/>
      <c r="C16" s="238"/>
      <c r="D16" s="239"/>
      <c r="E16" s="240"/>
      <c r="F16" s="215"/>
      <c r="G16" s="225">
        <f>H16*1.08</f>
        <v>0</v>
      </c>
      <c r="H16" s="225">
        <f>(C16+C17)*F16</f>
        <v>0</v>
      </c>
      <c r="I16" s="213"/>
      <c r="J16" s="229"/>
    </row>
    <row r="17" spans="1:10" ht="19.5" customHeight="1">
      <c r="A17" s="232"/>
      <c r="B17" s="214"/>
      <c r="C17" s="241"/>
      <c r="D17" s="242"/>
      <c r="E17" s="243"/>
      <c r="F17" s="216"/>
      <c r="G17" s="226"/>
      <c r="H17" s="226"/>
      <c r="I17" s="214"/>
      <c r="J17" s="230"/>
    </row>
    <row r="18" spans="1:10" ht="19.5" customHeight="1">
      <c r="A18" s="231"/>
      <c r="B18" s="213"/>
      <c r="C18" s="238"/>
      <c r="D18" s="239"/>
      <c r="E18" s="240"/>
      <c r="F18" s="215"/>
      <c r="G18" s="225">
        <f>H18*1.08</f>
        <v>0</v>
      </c>
      <c r="H18" s="225">
        <f>(C18+C19)*F18</f>
        <v>0</v>
      </c>
      <c r="I18" s="213"/>
      <c r="J18" s="229"/>
    </row>
    <row r="19" spans="1:10" ht="19.5" customHeight="1">
      <c r="A19" s="232"/>
      <c r="B19" s="214"/>
      <c r="C19" s="241"/>
      <c r="D19" s="242"/>
      <c r="E19" s="243"/>
      <c r="F19" s="216"/>
      <c r="G19" s="226"/>
      <c r="H19" s="226"/>
      <c r="I19" s="214"/>
      <c r="J19" s="230"/>
    </row>
    <row r="20" spans="1:10" ht="19.5" customHeight="1">
      <c r="A20" s="231"/>
      <c r="B20" s="213"/>
      <c r="C20" s="238"/>
      <c r="D20" s="239"/>
      <c r="E20" s="240"/>
      <c r="F20" s="250"/>
      <c r="G20" s="225">
        <f>H20*1.08</f>
        <v>0</v>
      </c>
      <c r="H20" s="225">
        <f>(C20+C21)*F20</f>
        <v>0</v>
      </c>
      <c r="I20" s="213"/>
      <c r="J20" s="229"/>
    </row>
    <row r="21" spans="1:10" ht="19.5" customHeight="1">
      <c r="A21" s="232"/>
      <c r="B21" s="214"/>
      <c r="C21" s="241"/>
      <c r="D21" s="242"/>
      <c r="E21" s="243"/>
      <c r="F21" s="251"/>
      <c r="G21" s="226"/>
      <c r="H21" s="226"/>
      <c r="I21" s="214"/>
      <c r="J21" s="230"/>
    </row>
    <row r="22" spans="1:10" ht="39.75" customHeight="1">
      <c r="A22" s="233" t="s">
        <v>10</v>
      </c>
      <c r="B22" s="234"/>
      <c r="C22" s="234"/>
      <c r="D22" s="234"/>
      <c r="E22" s="234"/>
      <c r="F22" s="235"/>
      <c r="G22" s="132">
        <f>SUM(G10:G20)</f>
        <v>0</v>
      </c>
      <c r="H22" s="133">
        <f>SUM(H10:H20)</f>
        <v>0</v>
      </c>
      <c r="I22" s="23"/>
      <c r="J22" s="24"/>
    </row>
    <row r="23" ht="19.5" customHeight="1"/>
    <row r="24" spans="1:10" ht="19.5" customHeight="1">
      <c r="A24" s="98" t="s">
        <v>93</v>
      </c>
      <c r="B24" s="100"/>
      <c r="C24" s="100"/>
      <c r="D24" s="100"/>
      <c r="E24" s="100"/>
      <c r="F24" s="100"/>
      <c r="G24" s="100"/>
      <c r="H24" s="100"/>
      <c r="I24" s="100"/>
      <c r="J24" s="100"/>
    </row>
    <row r="25" spans="1:10" ht="19.5" customHeight="1">
      <c r="A25" s="223" t="s">
        <v>99</v>
      </c>
      <c r="B25" s="223"/>
      <c r="C25" s="223"/>
      <c r="D25" s="223"/>
      <c r="E25" s="223"/>
      <c r="F25" s="223"/>
      <c r="G25" s="223"/>
      <c r="H25" s="223"/>
      <c r="I25" s="223"/>
      <c r="J25" s="223"/>
    </row>
    <row r="26" spans="1:10" ht="19.5" customHeight="1">
      <c r="A26" s="224" t="s">
        <v>100</v>
      </c>
      <c r="B26" s="224"/>
      <c r="C26" s="224"/>
      <c r="D26" s="224"/>
      <c r="E26" s="224"/>
      <c r="F26" s="224"/>
      <c r="G26" s="224"/>
      <c r="H26" s="224"/>
      <c r="I26" s="224"/>
      <c r="J26" s="224"/>
    </row>
    <row r="27" spans="1:10" ht="19.5" customHeight="1">
      <c r="A27" s="64"/>
      <c r="B27" s="64"/>
      <c r="C27" s="64"/>
      <c r="D27" s="64"/>
      <c r="E27" s="64"/>
      <c r="F27" s="64"/>
      <c r="G27" s="64"/>
      <c r="H27" s="64"/>
      <c r="I27" s="64"/>
      <c r="J27" s="67" t="s">
        <v>98</v>
      </c>
    </row>
    <row r="28" spans="1:10" ht="65.25" customHeight="1">
      <c r="A28" s="219" t="s">
        <v>27</v>
      </c>
      <c r="B28" s="219" t="s">
        <v>101</v>
      </c>
      <c r="C28" s="217" t="s">
        <v>28</v>
      </c>
      <c r="D28" s="221" t="s">
        <v>29</v>
      </c>
      <c r="E28" s="73" t="s">
        <v>5</v>
      </c>
      <c r="F28" s="58" t="s">
        <v>126</v>
      </c>
      <c r="G28" s="219" t="s">
        <v>102</v>
      </c>
      <c r="H28" s="60" t="s">
        <v>97</v>
      </c>
      <c r="I28" s="211" t="s">
        <v>23</v>
      </c>
      <c r="J28" s="236" t="s">
        <v>104</v>
      </c>
    </row>
    <row r="29" spans="1:10" ht="19.5" customHeight="1">
      <c r="A29" s="212"/>
      <c r="B29" s="212"/>
      <c r="C29" s="218"/>
      <c r="D29" s="222"/>
      <c r="E29" s="71" t="s">
        <v>7</v>
      </c>
      <c r="F29" s="71" t="s">
        <v>8</v>
      </c>
      <c r="G29" s="220"/>
      <c r="H29" s="71" t="s">
        <v>9</v>
      </c>
      <c r="I29" s="212"/>
      <c r="J29" s="237"/>
    </row>
    <row r="30" spans="1:10" ht="39.75" customHeight="1">
      <c r="A30" s="13"/>
      <c r="B30" s="14"/>
      <c r="C30" s="130"/>
      <c r="D30" s="130"/>
      <c r="E30" s="108"/>
      <c r="F30" s="111"/>
      <c r="G30" s="133">
        <f>H30*1.08</f>
        <v>0</v>
      </c>
      <c r="H30" s="133">
        <f>E30*F30</f>
        <v>0</v>
      </c>
      <c r="I30" s="14"/>
      <c r="J30" s="15"/>
    </row>
    <row r="31" spans="1:10" ht="39.75" customHeight="1">
      <c r="A31" s="16"/>
      <c r="B31" s="17"/>
      <c r="C31" s="131"/>
      <c r="D31" s="131"/>
      <c r="E31" s="109"/>
      <c r="F31" s="112"/>
      <c r="G31" s="133">
        <f aca="true" t="shared" si="0" ref="G31:G36">H31*1.08</f>
        <v>0</v>
      </c>
      <c r="H31" s="133">
        <f aca="true" t="shared" si="1" ref="H31:H36">E31*F31</f>
        <v>0</v>
      </c>
      <c r="I31" s="17"/>
      <c r="J31" s="18"/>
    </row>
    <row r="32" spans="1:10" ht="39.75" customHeight="1">
      <c r="A32" s="16"/>
      <c r="B32" s="17"/>
      <c r="C32" s="131"/>
      <c r="D32" s="131"/>
      <c r="E32" s="109"/>
      <c r="F32" s="112"/>
      <c r="G32" s="133">
        <f t="shared" si="0"/>
        <v>0</v>
      </c>
      <c r="H32" s="133">
        <f t="shared" si="1"/>
        <v>0</v>
      </c>
      <c r="I32" s="17"/>
      <c r="J32" s="19"/>
    </row>
    <row r="33" spans="1:10" ht="39.75" customHeight="1">
      <c r="A33" s="16"/>
      <c r="B33" s="17"/>
      <c r="C33" s="131"/>
      <c r="D33" s="131"/>
      <c r="E33" s="109"/>
      <c r="F33" s="112"/>
      <c r="G33" s="133">
        <f t="shared" si="0"/>
        <v>0</v>
      </c>
      <c r="H33" s="133">
        <f t="shared" si="1"/>
        <v>0</v>
      </c>
      <c r="I33" s="17"/>
      <c r="J33" s="19"/>
    </row>
    <row r="34" spans="1:10" ht="39.75" customHeight="1">
      <c r="A34" s="20"/>
      <c r="B34" s="21"/>
      <c r="C34" s="128"/>
      <c r="D34" s="128"/>
      <c r="E34" s="107"/>
      <c r="F34" s="110"/>
      <c r="G34" s="133">
        <f t="shared" si="0"/>
        <v>0</v>
      </c>
      <c r="H34" s="133">
        <f t="shared" si="1"/>
        <v>0</v>
      </c>
      <c r="I34" s="21"/>
      <c r="J34" s="22"/>
    </row>
    <row r="35" spans="1:10" ht="39.75" customHeight="1">
      <c r="A35" s="16"/>
      <c r="B35" s="17"/>
      <c r="C35" s="131"/>
      <c r="D35" s="131"/>
      <c r="E35" s="109"/>
      <c r="F35" s="112"/>
      <c r="G35" s="133">
        <f t="shared" si="0"/>
        <v>0</v>
      </c>
      <c r="H35" s="133">
        <f t="shared" si="1"/>
        <v>0</v>
      </c>
      <c r="I35" s="17"/>
      <c r="J35" s="19"/>
    </row>
    <row r="36" spans="1:10" ht="39.75" customHeight="1">
      <c r="A36" s="16"/>
      <c r="B36" s="17"/>
      <c r="C36" s="131"/>
      <c r="D36" s="131"/>
      <c r="E36" s="109"/>
      <c r="F36" s="112"/>
      <c r="G36" s="133">
        <f t="shared" si="0"/>
        <v>0</v>
      </c>
      <c r="H36" s="133">
        <f t="shared" si="1"/>
        <v>0</v>
      </c>
      <c r="I36" s="17"/>
      <c r="J36" s="19"/>
    </row>
    <row r="37" spans="1:10" ht="39.75" customHeight="1">
      <c r="A37" s="233" t="s">
        <v>10</v>
      </c>
      <c r="B37" s="234"/>
      <c r="C37" s="234"/>
      <c r="D37" s="234"/>
      <c r="E37" s="234"/>
      <c r="F37" s="235"/>
      <c r="G37" s="132">
        <f>SUM(G30:G36)</f>
        <v>0</v>
      </c>
      <c r="H37" s="133">
        <f>SUM(H30:H36)</f>
        <v>0</v>
      </c>
      <c r="I37" s="23"/>
      <c r="J37" s="24"/>
    </row>
  </sheetData>
  <sheetProtection/>
  <mergeCells count="69">
    <mergeCell ref="C14:E15"/>
    <mergeCell ref="C16:E17"/>
    <mergeCell ref="C18:E19"/>
    <mergeCell ref="C20:E21"/>
    <mergeCell ref="I20:I21"/>
    <mergeCell ref="H20:H21"/>
    <mergeCell ref="G18:G19"/>
    <mergeCell ref="H18:H19"/>
    <mergeCell ref="I18:I19"/>
    <mergeCell ref="J20:J21"/>
    <mergeCell ref="A20:A21"/>
    <mergeCell ref="B20:B21"/>
    <mergeCell ref="F20:F21"/>
    <mergeCell ref="G20:G21"/>
    <mergeCell ref="I16:I17"/>
    <mergeCell ref="J16:J17"/>
    <mergeCell ref="A18:A19"/>
    <mergeCell ref="B18:B19"/>
    <mergeCell ref="F18:F19"/>
    <mergeCell ref="J18:J19"/>
    <mergeCell ref="A16:A17"/>
    <mergeCell ref="B16:B17"/>
    <mergeCell ref="F16:F17"/>
    <mergeCell ref="G16:G17"/>
    <mergeCell ref="H16:H17"/>
    <mergeCell ref="J12:J13"/>
    <mergeCell ref="A10:A11"/>
    <mergeCell ref="A14:A15"/>
    <mergeCell ref="B14:B15"/>
    <mergeCell ref="F14:F15"/>
    <mergeCell ref="G14:G15"/>
    <mergeCell ref="H14:H15"/>
    <mergeCell ref="I14:I15"/>
    <mergeCell ref="J14:J15"/>
    <mergeCell ref="C12:E13"/>
    <mergeCell ref="B8:B9"/>
    <mergeCell ref="I8:I9"/>
    <mergeCell ref="G10:G11"/>
    <mergeCell ref="C10:E11"/>
    <mergeCell ref="C8:E8"/>
    <mergeCell ref="C9:E9"/>
    <mergeCell ref="H10:H11"/>
    <mergeCell ref="I10:I11"/>
    <mergeCell ref="A37:F37"/>
    <mergeCell ref="B28:B29"/>
    <mergeCell ref="I28:I29"/>
    <mergeCell ref="J28:J29"/>
    <mergeCell ref="A28:A29"/>
    <mergeCell ref="A22:F22"/>
    <mergeCell ref="A2:B2"/>
    <mergeCell ref="B3:J3"/>
    <mergeCell ref="B4:J4"/>
    <mergeCell ref="J10:J11"/>
    <mergeCell ref="A12:A13"/>
    <mergeCell ref="B12:B13"/>
    <mergeCell ref="J8:J9"/>
    <mergeCell ref="G8:G9"/>
    <mergeCell ref="F12:F13"/>
    <mergeCell ref="I12:I13"/>
    <mergeCell ref="A8:A9"/>
    <mergeCell ref="B10:B11"/>
    <mergeCell ref="F10:F11"/>
    <mergeCell ref="C28:C29"/>
    <mergeCell ref="G28:G29"/>
    <mergeCell ref="D28:D29"/>
    <mergeCell ref="A25:J25"/>
    <mergeCell ref="A26:J26"/>
    <mergeCell ref="G12:G13"/>
    <mergeCell ref="H12:H13"/>
  </mergeCells>
  <printOptions/>
  <pageMargins left="0.5905511811023623" right="0.5905511811023623" top="0.5511811023622047" bottom="0.35433070866141736" header="0.31496062992125984" footer="0.31496062992125984"/>
  <pageSetup firstPageNumber="2" useFirstPageNumber="1" fitToHeight="0" fitToWidth="1" horizontalDpi="600" verticalDpi="600" orientation="portrait" paperSize="9" scale="65" r:id="rId1"/>
  <headerFooter scaleWithDoc="0">
    <oddFooter>&amp;C&amp;"Century,標準"18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25"/>
  <sheetViews>
    <sheetView showZeros="0" view="pageBreakPreview" zoomScale="60" zoomScaleNormal="80" zoomScalePageLayoutView="0" workbookViewId="0" topLeftCell="A1">
      <selection activeCell="E13" sqref="E13"/>
    </sheetView>
  </sheetViews>
  <sheetFormatPr defaultColWidth="9.140625" defaultRowHeight="15"/>
  <cols>
    <col min="1" max="2" width="12.57421875" style="11" customWidth="1"/>
    <col min="3" max="3" width="13.57421875" style="11" customWidth="1"/>
    <col min="4" max="4" width="8.7109375" style="11" customWidth="1"/>
    <col min="5" max="5" width="13.57421875" style="11" customWidth="1"/>
    <col min="6"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ht="19.5" customHeight="1">
      <c r="A1" s="65" t="s">
        <v>113</v>
      </c>
      <c r="B1" s="65"/>
      <c r="C1" s="64"/>
      <c r="D1" s="64"/>
      <c r="E1" s="64"/>
      <c r="F1" s="64"/>
      <c r="G1" s="64"/>
      <c r="H1" s="64"/>
    </row>
    <row r="2" spans="1:8" ht="19.5" customHeight="1">
      <c r="A2" s="65"/>
      <c r="B2" s="74"/>
      <c r="C2" s="64"/>
      <c r="D2" s="64"/>
      <c r="E2" s="64"/>
      <c r="F2" s="64"/>
      <c r="G2" s="64"/>
      <c r="H2" s="64"/>
    </row>
    <row r="3" spans="1:15" ht="19.5" customHeight="1">
      <c r="A3" s="64"/>
      <c r="B3" s="64"/>
      <c r="C3" s="64"/>
      <c r="D3" s="64"/>
      <c r="E3" s="64"/>
      <c r="F3" s="64"/>
      <c r="G3" s="64"/>
      <c r="H3" s="67" t="s">
        <v>31</v>
      </c>
      <c r="O3" s="26"/>
    </row>
    <row r="4" spans="1:15" ht="39.75" customHeight="1">
      <c r="A4" s="244" t="s">
        <v>32</v>
      </c>
      <c r="B4" s="246"/>
      <c r="C4" s="254" t="s">
        <v>105</v>
      </c>
      <c r="D4" s="60" t="s">
        <v>33</v>
      </c>
      <c r="E4" s="76" t="s">
        <v>13</v>
      </c>
      <c r="F4" s="219" t="s">
        <v>106</v>
      </c>
      <c r="G4" s="77" t="s">
        <v>107</v>
      </c>
      <c r="H4" s="219" t="s">
        <v>145</v>
      </c>
      <c r="I4" s="39"/>
      <c r="J4" s="48"/>
      <c r="K4" s="48"/>
      <c r="L4" s="48"/>
      <c r="M4" s="48"/>
      <c r="N4" s="25"/>
      <c r="O4" s="1"/>
    </row>
    <row r="5" spans="1:15" ht="19.5" customHeight="1">
      <c r="A5" s="255"/>
      <c r="B5" s="256"/>
      <c r="C5" s="255"/>
      <c r="D5" s="71" t="s">
        <v>7</v>
      </c>
      <c r="E5" s="68" t="s">
        <v>8</v>
      </c>
      <c r="F5" s="220"/>
      <c r="G5" s="69" t="s">
        <v>40</v>
      </c>
      <c r="H5" s="220"/>
      <c r="I5" s="39"/>
      <c r="J5" s="48"/>
      <c r="K5" s="48"/>
      <c r="L5" s="48"/>
      <c r="M5" s="48"/>
      <c r="N5" s="40"/>
      <c r="O5" s="1"/>
    </row>
    <row r="6" spans="1:15" ht="39.75" customHeight="1">
      <c r="A6" s="252"/>
      <c r="B6" s="253"/>
      <c r="C6" s="141"/>
      <c r="D6" s="134"/>
      <c r="E6" s="135"/>
      <c r="F6" s="136">
        <f>G6*1.08</f>
        <v>0</v>
      </c>
      <c r="G6" s="137">
        <f>D6*E6</f>
        <v>0</v>
      </c>
      <c r="H6" s="129"/>
      <c r="I6" s="39"/>
      <c r="J6" s="25"/>
      <c r="K6" s="25"/>
      <c r="L6" s="25"/>
      <c r="M6" s="25"/>
      <c r="N6" s="40"/>
      <c r="O6" s="1"/>
    </row>
    <row r="7" spans="1:15" ht="39.75" customHeight="1">
      <c r="A7" s="252"/>
      <c r="B7" s="253"/>
      <c r="C7" s="141"/>
      <c r="D7" s="134"/>
      <c r="E7" s="135"/>
      <c r="F7" s="136">
        <f aca="true" t="shared" si="0" ref="F7:F14">G7*1.08</f>
        <v>0</v>
      </c>
      <c r="G7" s="137">
        <f aca="true" t="shared" si="1" ref="G7:G14">D7*E7</f>
        <v>0</v>
      </c>
      <c r="H7" s="129"/>
      <c r="I7" s="39"/>
      <c r="J7" s="25"/>
      <c r="K7" s="25"/>
      <c r="L7" s="25"/>
      <c r="M7" s="25"/>
      <c r="N7" s="40"/>
      <c r="O7" s="1"/>
    </row>
    <row r="8" spans="1:15" ht="39.75" customHeight="1">
      <c r="A8" s="252"/>
      <c r="B8" s="253"/>
      <c r="C8" s="141"/>
      <c r="D8" s="134"/>
      <c r="E8" s="135"/>
      <c r="F8" s="136">
        <f t="shared" si="0"/>
        <v>0</v>
      </c>
      <c r="G8" s="137">
        <f t="shared" si="1"/>
        <v>0</v>
      </c>
      <c r="H8" s="129"/>
      <c r="I8" s="39"/>
      <c r="J8" s="25"/>
      <c r="K8" s="25"/>
      <c r="L8" s="25"/>
      <c r="M8" s="25"/>
      <c r="N8" s="40"/>
      <c r="O8" s="1"/>
    </row>
    <row r="9" spans="1:15" ht="39.75" customHeight="1">
      <c r="A9" s="252"/>
      <c r="B9" s="253"/>
      <c r="C9" s="141"/>
      <c r="D9" s="134"/>
      <c r="E9" s="135"/>
      <c r="F9" s="136">
        <f t="shared" si="0"/>
        <v>0</v>
      </c>
      <c r="G9" s="137">
        <f t="shared" si="1"/>
        <v>0</v>
      </c>
      <c r="H9" s="129"/>
      <c r="I9" s="39"/>
      <c r="J9" s="25"/>
      <c r="K9" s="25"/>
      <c r="L9" s="25"/>
      <c r="M9" s="25"/>
      <c r="N9" s="40"/>
      <c r="O9" s="1"/>
    </row>
    <row r="10" spans="1:15" ht="39.75" customHeight="1">
      <c r="A10" s="45"/>
      <c r="B10" s="162"/>
      <c r="C10" s="141"/>
      <c r="D10" s="134"/>
      <c r="E10" s="135"/>
      <c r="F10" s="136"/>
      <c r="G10" s="137"/>
      <c r="H10" s="129"/>
      <c r="I10" s="39"/>
      <c r="J10" s="25"/>
      <c r="K10" s="25"/>
      <c r="L10" s="25"/>
      <c r="M10" s="25"/>
      <c r="N10" s="40"/>
      <c r="O10" s="1"/>
    </row>
    <row r="11" spans="1:15" ht="39.75" customHeight="1">
      <c r="A11" s="45"/>
      <c r="B11" s="162"/>
      <c r="C11" s="141"/>
      <c r="D11" s="134"/>
      <c r="E11" s="135"/>
      <c r="F11" s="136"/>
      <c r="G11" s="137"/>
      <c r="H11" s="129"/>
      <c r="I11" s="39"/>
      <c r="J11" s="25"/>
      <c r="K11" s="25"/>
      <c r="L11" s="25"/>
      <c r="M11" s="25"/>
      <c r="N11" s="40"/>
      <c r="O11" s="1"/>
    </row>
    <row r="12" spans="1:15" ht="39.75" customHeight="1">
      <c r="A12" s="252"/>
      <c r="B12" s="253"/>
      <c r="C12" s="141"/>
      <c r="D12" s="134"/>
      <c r="E12" s="135"/>
      <c r="F12" s="136">
        <f t="shared" si="0"/>
        <v>0</v>
      </c>
      <c r="G12" s="137">
        <f t="shared" si="1"/>
        <v>0</v>
      </c>
      <c r="H12" s="129"/>
      <c r="I12" s="39"/>
      <c r="J12" s="25"/>
      <c r="K12" s="25"/>
      <c r="L12" s="25"/>
      <c r="M12" s="25"/>
      <c r="N12" s="40"/>
      <c r="O12" s="1"/>
    </row>
    <row r="13" spans="1:15" ht="39.75" customHeight="1">
      <c r="A13" s="252"/>
      <c r="B13" s="253"/>
      <c r="C13" s="141"/>
      <c r="D13" s="134"/>
      <c r="E13" s="135"/>
      <c r="F13" s="136">
        <f t="shared" si="0"/>
        <v>0</v>
      </c>
      <c r="G13" s="137">
        <f t="shared" si="1"/>
        <v>0</v>
      </c>
      <c r="H13" s="129"/>
      <c r="I13" s="39"/>
      <c r="J13" s="25"/>
      <c r="K13" s="25"/>
      <c r="L13" s="25"/>
      <c r="M13" s="25"/>
      <c r="N13" s="40"/>
      <c r="O13" s="1"/>
    </row>
    <row r="14" spans="1:15" ht="39.75" customHeight="1">
      <c r="A14" s="257"/>
      <c r="B14" s="258"/>
      <c r="C14" s="37"/>
      <c r="D14" s="138"/>
      <c r="E14" s="139"/>
      <c r="F14" s="136">
        <f t="shared" si="0"/>
        <v>0</v>
      </c>
      <c r="G14" s="137">
        <f t="shared" si="1"/>
        <v>0</v>
      </c>
      <c r="H14" s="140"/>
      <c r="I14" s="41"/>
      <c r="J14" s="49"/>
      <c r="K14" s="49"/>
      <c r="L14" s="50"/>
      <c r="M14" s="50"/>
      <c r="N14" s="42"/>
      <c r="O14"/>
    </row>
    <row r="15" spans="1:15" ht="39.75" customHeight="1">
      <c r="A15" s="233" t="s">
        <v>15</v>
      </c>
      <c r="B15" s="234"/>
      <c r="C15" s="234"/>
      <c r="D15" s="234"/>
      <c r="E15" s="235"/>
      <c r="F15" s="142">
        <f>SUM(F6:F14)</f>
        <v>0</v>
      </c>
      <c r="G15" s="143">
        <f>SUM(G6:G14)</f>
        <v>0</v>
      </c>
      <c r="H15" s="38">
        <f>SUM(H14:I14)</f>
        <v>0</v>
      </c>
      <c r="I15" s="43"/>
      <c r="J15" s="49">
        <f>SUM(J14:K14)</f>
        <v>0</v>
      </c>
      <c r="K15" s="51"/>
      <c r="L15" s="50"/>
      <c r="M15" s="50"/>
      <c r="N15" s="44"/>
      <c r="O15"/>
    </row>
    <row r="16" ht="19.5" customHeight="1"/>
    <row r="17" spans="1:8" ht="19.5" customHeight="1">
      <c r="A17" s="65" t="s">
        <v>114</v>
      </c>
      <c r="B17" s="65"/>
      <c r="C17" s="65"/>
      <c r="D17" s="65"/>
      <c r="E17" s="65"/>
      <c r="F17" s="65"/>
      <c r="G17" s="65"/>
      <c r="H17" s="65"/>
    </row>
    <row r="18" spans="1:8" ht="19.5" customHeight="1">
      <c r="A18" s="65"/>
      <c r="B18" s="65"/>
      <c r="C18" s="65"/>
      <c r="D18" s="65"/>
      <c r="E18" s="65"/>
      <c r="F18" s="65"/>
      <c r="G18" s="65"/>
      <c r="H18" s="67" t="s">
        <v>35</v>
      </c>
    </row>
    <row r="19" spans="1:8" ht="39.75" customHeight="1">
      <c r="A19" s="244" t="s">
        <v>16</v>
      </c>
      <c r="B19" s="246"/>
      <c r="C19" s="254" t="s">
        <v>34</v>
      </c>
      <c r="D19" s="60" t="s">
        <v>12</v>
      </c>
      <c r="E19" s="76" t="s">
        <v>13</v>
      </c>
      <c r="F19" s="219" t="s">
        <v>106</v>
      </c>
      <c r="G19" s="77" t="s">
        <v>107</v>
      </c>
      <c r="H19" s="219" t="s">
        <v>112</v>
      </c>
    </row>
    <row r="20" spans="1:8" ht="19.5" customHeight="1">
      <c r="A20" s="255"/>
      <c r="B20" s="256"/>
      <c r="C20" s="255"/>
      <c r="D20" s="71" t="s">
        <v>7</v>
      </c>
      <c r="E20" s="68" t="s">
        <v>8</v>
      </c>
      <c r="F20" s="220"/>
      <c r="G20" s="69" t="s">
        <v>30</v>
      </c>
      <c r="H20" s="220"/>
    </row>
    <row r="21" spans="1:8" ht="39.75" customHeight="1">
      <c r="A21" s="252"/>
      <c r="B21" s="253"/>
      <c r="C21" s="141"/>
      <c r="D21" s="134"/>
      <c r="E21" s="135"/>
      <c r="F21" s="136">
        <f>G21*1.08</f>
        <v>0</v>
      </c>
      <c r="G21" s="137">
        <f>D21*E21</f>
        <v>0</v>
      </c>
      <c r="H21" s="129"/>
    </row>
    <row r="22" spans="1:8" ht="39.75" customHeight="1">
      <c r="A22" s="45"/>
      <c r="B22" s="162"/>
      <c r="C22" s="141"/>
      <c r="D22" s="134"/>
      <c r="E22" s="135"/>
      <c r="F22" s="136"/>
      <c r="G22" s="137"/>
      <c r="H22" s="129"/>
    </row>
    <row r="23" spans="1:8" ht="39.75" customHeight="1">
      <c r="A23" s="252"/>
      <c r="B23" s="253"/>
      <c r="C23" s="141"/>
      <c r="D23" s="134"/>
      <c r="E23" s="135"/>
      <c r="F23" s="136">
        <f>G23*1.08</f>
        <v>0</v>
      </c>
      <c r="G23" s="137">
        <f>D23*E23</f>
        <v>0</v>
      </c>
      <c r="H23" s="129"/>
    </row>
    <row r="24" spans="1:8" ht="39.75" customHeight="1">
      <c r="A24" s="252"/>
      <c r="B24" s="253"/>
      <c r="C24" s="141"/>
      <c r="D24" s="134"/>
      <c r="E24" s="135"/>
      <c r="F24" s="136">
        <f>G24*1.08</f>
        <v>0</v>
      </c>
      <c r="G24" s="137">
        <f>D24*E24</f>
        <v>0</v>
      </c>
      <c r="H24" s="129"/>
    </row>
    <row r="25" spans="1:8" ht="39.75" customHeight="1">
      <c r="A25" s="233" t="s">
        <v>15</v>
      </c>
      <c r="B25" s="234"/>
      <c r="C25" s="234"/>
      <c r="D25" s="234"/>
      <c r="E25" s="235"/>
      <c r="F25" s="142">
        <f>SUM(F21:F24)</f>
        <v>0</v>
      </c>
      <c r="G25" s="143">
        <f>SUM(G21:G24)</f>
        <v>0</v>
      </c>
      <c r="H25" s="38"/>
    </row>
    <row r="26" ht="19.5" customHeight="1"/>
  </sheetData>
  <sheetProtection/>
  <mergeCells count="20">
    <mergeCell ref="F4:F5"/>
    <mergeCell ref="H4:H5"/>
    <mergeCell ref="F19:F20"/>
    <mergeCell ref="H19:H20"/>
    <mergeCell ref="C4:C5"/>
    <mergeCell ref="A21:B21"/>
    <mergeCell ref="A19:B20"/>
    <mergeCell ref="A9:B9"/>
    <mergeCell ref="A12:B12"/>
    <mergeCell ref="A13:B13"/>
    <mergeCell ref="A23:B23"/>
    <mergeCell ref="A24:B24"/>
    <mergeCell ref="A15:E15"/>
    <mergeCell ref="C19:C20"/>
    <mergeCell ref="A25:E25"/>
    <mergeCell ref="A4:B5"/>
    <mergeCell ref="A6:B6"/>
    <mergeCell ref="A7:B7"/>
    <mergeCell ref="A8:B8"/>
    <mergeCell ref="A14:B14"/>
  </mergeCells>
  <printOptions/>
  <pageMargins left="0.5905511811023623" right="0.5905511811023623" top="0.5511811023622047" bottom="0.35433070866141736" header="0.31496062992125984" footer="0.1968503937007874"/>
  <pageSetup firstPageNumber="3" useFirstPageNumber="1" fitToHeight="0" fitToWidth="1" horizontalDpi="600" verticalDpi="600" orientation="portrait" paperSize="9" scale="75" r:id="rId1"/>
  <headerFooter scaleWithDoc="0">
    <oddFooter>&amp;C&amp;"Century,標準"19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showZeros="0" view="pageBreakPreview" zoomScale="60" zoomScaleNormal="60" zoomScalePageLayoutView="0" workbookViewId="0" topLeftCell="A1">
      <selection activeCell="E13" sqref="E13"/>
    </sheetView>
  </sheetViews>
  <sheetFormatPr defaultColWidth="9.140625" defaultRowHeight="15"/>
  <cols>
    <col min="1" max="1" width="12.28125" style="11" customWidth="1"/>
    <col min="2" max="2" width="23.8515625" style="11" customWidth="1"/>
    <col min="3" max="3" width="10.57421875" style="11" customWidth="1"/>
    <col min="4" max="7" width="14.57421875" style="11" customWidth="1"/>
    <col min="8" max="10" width="9.00390625" style="11" customWidth="1"/>
    <col min="11" max="11" width="7.421875" style="11" customWidth="1"/>
    <col min="12" max="12" width="15.28125" style="11" customWidth="1"/>
  </cols>
  <sheetData>
    <row r="1" spans="1:7" ht="19.5" customHeight="1">
      <c r="A1" s="62" t="s">
        <v>165</v>
      </c>
      <c r="B1" s="62"/>
      <c r="C1" s="62"/>
      <c r="D1" s="62"/>
      <c r="E1" s="62"/>
      <c r="F1" s="62"/>
      <c r="G1" s="62"/>
    </row>
    <row r="2" spans="1:7" ht="19.5" customHeight="1">
      <c r="A2" s="62" t="s">
        <v>115</v>
      </c>
      <c r="B2" s="62"/>
      <c r="C2" s="62"/>
      <c r="D2" s="62"/>
      <c r="E2" s="62"/>
      <c r="F2" s="62"/>
      <c r="G2" s="62"/>
    </row>
    <row r="3" spans="1:7" ht="19.5" customHeight="1">
      <c r="A3" s="62"/>
      <c r="B3" s="62"/>
      <c r="C3" s="62"/>
      <c r="D3" s="62"/>
      <c r="E3" s="62"/>
      <c r="F3" s="63"/>
      <c r="G3" s="63" t="s">
        <v>31</v>
      </c>
    </row>
    <row r="4" spans="1:7" ht="39.75" customHeight="1">
      <c r="A4" s="260" t="s">
        <v>148</v>
      </c>
      <c r="B4" s="261"/>
      <c r="C4" s="59" t="s">
        <v>147</v>
      </c>
      <c r="D4" s="81" t="s">
        <v>13</v>
      </c>
      <c r="E4" s="236" t="s">
        <v>118</v>
      </c>
      <c r="F4" s="59" t="s">
        <v>119</v>
      </c>
      <c r="G4" s="236" t="s">
        <v>146</v>
      </c>
    </row>
    <row r="5" spans="1:7" ht="19.5" customHeight="1">
      <c r="A5" s="262"/>
      <c r="B5" s="263"/>
      <c r="C5" s="70" t="s">
        <v>7</v>
      </c>
      <c r="D5" s="75" t="s">
        <v>8</v>
      </c>
      <c r="E5" s="259"/>
      <c r="F5" s="70" t="s">
        <v>9</v>
      </c>
      <c r="G5" s="259"/>
    </row>
    <row r="6" spans="1:7" ht="39.75" customHeight="1">
      <c r="A6" s="264"/>
      <c r="B6" s="264"/>
      <c r="C6" s="144"/>
      <c r="D6" s="145"/>
      <c r="E6" s="153">
        <f>F6*1.08</f>
        <v>0</v>
      </c>
      <c r="F6" s="146">
        <f>C6*D6</f>
        <v>0</v>
      </c>
      <c r="G6" s="147"/>
    </row>
    <row r="7" spans="1:7" ht="39.75" customHeight="1">
      <c r="A7" s="257"/>
      <c r="B7" s="258"/>
      <c r="C7" s="144"/>
      <c r="D7" s="145"/>
      <c r="E7" s="153">
        <f>F7*1.08</f>
        <v>0</v>
      </c>
      <c r="F7" s="146">
        <f>C7*D7</f>
        <v>0</v>
      </c>
      <c r="G7" s="147"/>
    </row>
    <row r="8" spans="1:7" ht="39.75" customHeight="1">
      <c r="A8" s="257"/>
      <c r="B8" s="258"/>
      <c r="C8" s="144"/>
      <c r="D8" s="145"/>
      <c r="E8" s="153">
        <f>F8*1.08</f>
        <v>0</v>
      </c>
      <c r="F8" s="146">
        <f>C8*D8</f>
        <v>0</v>
      </c>
      <c r="G8" s="147"/>
    </row>
    <row r="9" spans="1:7" ht="39.75" customHeight="1">
      <c r="A9" s="257"/>
      <c r="B9" s="258"/>
      <c r="C9" s="144"/>
      <c r="D9" s="145"/>
      <c r="E9" s="153">
        <f>F9*1.08</f>
        <v>0</v>
      </c>
      <c r="F9" s="146">
        <f>C9*D9</f>
        <v>0</v>
      </c>
      <c r="G9" s="147"/>
    </row>
    <row r="10" spans="1:7" ht="39.75" customHeight="1">
      <c r="A10" s="270"/>
      <c r="B10" s="270"/>
      <c r="C10" s="144"/>
      <c r="D10" s="145"/>
      <c r="E10" s="153">
        <f>F10*1.08</f>
        <v>0</v>
      </c>
      <c r="F10" s="146">
        <f>C10*D10</f>
        <v>0</v>
      </c>
      <c r="G10" s="19"/>
    </row>
    <row r="11" spans="1:7" ht="39.75" customHeight="1">
      <c r="A11" s="267" t="s">
        <v>15</v>
      </c>
      <c r="B11" s="268"/>
      <c r="C11" s="268"/>
      <c r="D11" s="269"/>
      <c r="E11" s="154">
        <f>SUM(E6:E10)</f>
        <v>0</v>
      </c>
      <c r="F11" s="133">
        <f>SUM(F6:F10)</f>
        <v>0</v>
      </c>
      <c r="G11" s="28"/>
    </row>
    <row r="12" spans="1:7" ht="19.5" customHeight="1">
      <c r="A12" s="96"/>
      <c r="B12" s="96"/>
      <c r="C12" s="96"/>
      <c r="D12" s="96"/>
      <c r="E12" s="47"/>
      <c r="F12" s="47"/>
      <c r="G12" s="97"/>
    </row>
    <row r="13" spans="1:7" ht="19.5" customHeight="1">
      <c r="A13" s="62" t="s">
        <v>166</v>
      </c>
      <c r="B13" s="61"/>
      <c r="C13" s="61"/>
      <c r="D13" s="61"/>
      <c r="E13" s="61"/>
      <c r="F13" s="61"/>
      <c r="G13" s="61"/>
    </row>
    <row r="14" spans="1:7" ht="19.5" customHeight="1">
      <c r="A14" s="62" t="s">
        <v>115</v>
      </c>
      <c r="B14" s="61"/>
      <c r="C14" s="61"/>
      <c r="D14" s="61"/>
      <c r="E14" s="61"/>
      <c r="F14" s="61"/>
      <c r="G14" s="61"/>
    </row>
    <row r="15" spans="1:7" ht="19.5" customHeight="1">
      <c r="A15" s="61"/>
      <c r="B15" s="61"/>
      <c r="C15" s="61"/>
      <c r="D15" s="61"/>
      <c r="E15" s="61"/>
      <c r="F15" s="61"/>
      <c r="G15" s="63" t="s">
        <v>31</v>
      </c>
    </row>
    <row r="16" spans="1:7" ht="39.75" customHeight="1">
      <c r="A16" s="260" t="s">
        <v>148</v>
      </c>
      <c r="B16" s="271"/>
      <c r="C16" s="59" t="s">
        <v>18</v>
      </c>
      <c r="D16" s="81" t="s">
        <v>13</v>
      </c>
      <c r="E16" s="236" t="s">
        <v>118</v>
      </c>
      <c r="F16" s="59" t="s">
        <v>119</v>
      </c>
      <c r="G16" s="236" t="s">
        <v>39</v>
      </c>
    </row>
    <row r="17" spans="1:7" ht="19.5" customHeight="1">
      <c r="A17" s="262"/>
      <c r="B17" s="272"/>
      <c r="C17" s="70" t="s">
        <v>7</v>
      </c>
      <c r="D17" s="75" t="s">
        <v>8</v>
      </c>
      <c r="E17" s="259"/>
      <c r="F17" s="70" t="s">
        <v>9</v>
      </c>
      <c r="G17" s="259"/>
    </row>
    <row r="18" spans="1:7" ht="39.75" customHeight="1">
      <c r="A18" s="257"/>
      <c r="B18" s="265"/>
      <c r="C18" s="155"/>
      <c r="D18" s="145"/>
      <c r="E18" s="153">
        <f>F18*1.08</f>
        <v>0</v>
      </c>
      <c r="F18" s="146">
        <f>C18*D18</f>
        <v>0</v>
      </c>
      <c r="G18" s="147"/>
    </row>
    <row r="19" spans="1:7" ht="39.75" customHeight="1">
      <c r="A19" s="257"/>
      <c r="B19" s="265"/>
      <c r="C19" s="155"/>
      <c r="D19" s="145"/>
      <c r="E19" s="153">
        <f>F19*1.08</f>
        <v>0</v>
      </c>
      <c r="F19" s="146">
        <f>C19*D19</f>
        <v>0</v>
      </c>
      <c r="G19" s="147"/>
    </row>
    <row r="20" spans="1:7" ht="39.75" customHeight="1">
      <c r="A20" s="257"/>
      <c r="B20" s="265"/>
      <c r="C20" s="155"/>
      <c r="D20" s="145"/>
      <c r="E20" s="153">
        <f>F20*1.08</f>
        <v>0</v>
      </c>
      <c r="F20" s="146">
        <f>C20*D20</f>
        <v>0</v>
      </c>
      <c r="G20" s="147"/>
    </row>
    <row r="21" spans="1:7" ht="39.75" customHeight="1">
      <c r="A21" s="252"/>
      <c r="B21" s="266"/>
      <c r="C21" s="156"/>
      <c r="D21" s="149"/>
      <c r="E21" s="153">
        <f>F21*1.08</f>
        <v>0</v>
      </c>
      <c r="F21" s="146">
        <f>C21*D21</f>
        <v>0</v>
      </c>
      <c r="G21" s="19"/>
    </row>
    <row r="22" spans="1:7" ht="39.75" customHeight="1">
      <c r="A22" s="267" t="s">
        <v>15</v>
      </c>
      <c r="B22" s="268"/>
      <c r="C22" s="268"/>
      <c r="D22" s="269"/>
      <c r="E22" s="154">
        <f>SUM(E18:E21)</f>
        <v>0</v>
      </c>
      <c r="F22" s="133">
        <f>SUM(F18:F21)</f>
        <v>0</v>
      </c>
      <c r="G22" s="28"/>
    </row>
    <row r="23" spans="1:7" ht="19.5" customHeight="1">
      <c r="A23" s="61"/>
      <c r="B23" s="61"/>
      <c r="C23" s="61"/>
      <c r="D23" s="61"/>
      <c r="E23" s="61"/>
      <c r="F23" s="61"/>
      <c r="G23" s="61"/>
    </row>
  </sheetData>
  <sheetProtection/>
  <mergeCells count="17">
    <mergeCell ref="A18:B18"/>
    <mergeCell ref="A19:B19"/>
    <mergeCell ref="A20:B20"/>
    <mergeCell ref="A21:B21"/>
    <mergeCell ref="A22:D22"/>
    <mergeCell ref="A9:B9"/>
    <mergeCell ref="A10:B10"/>
    <mergeCell ref="A11:D11"/>
    <mergeCell ref="A16:B17"/>
    <mergeCell ref="E16:E17"/>
    <mergeCell ref="G16:G17"/>
    <mergeCell ref="A4:B5"/>
    <mergeCell ref="E4:E5"/>
    <mergeCell ref="G4:G5"/>
    <mergeCell ref="A6:B6"/>
    <mergeCell ref="A7:B7"/>
    <mergeCell ref="A8:B8"/>
  </mergeCells>
  <printOptions/>
  <pageMargins left="0.7086614173228347" right="0.7086614173228347" top="0.5511811023622047" bottom="0.35433070866141736" header="0.31496062992125984" footer="0.31496062992125984"/>
  <pageSetup firstPageNumber="4" useFirstPageNumber="1" fitToHeight="0" fitToWidth="1" horizontalDpi="600" verticalDpi="600" orientation="portrait" paperSize="9" scale="84" r:id="rId1"/>
  <headerFooter scaleWithDoc="0">
    <oddFooter>&amp;C&amp;"Century,標準"20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showZeros="0" view="pageBreakPreview" zoomScale="60" zoomScaleNormal="80" zoomScalePageLayoutView="0" workbookViewId="0" topLeftCell="A1">
      <selection activeCell="E13" sqref="E13"/>
    </sheetView>
  </sheetViews>
  <sheetFormatPr defaultColWidth="9.140625" defaultRowHeight="15"/>
  <cols>
    <col min="1" max="1" width="17.421875" style="11" customWidth="1"/>
    <col min="2" max="2" width="12.57421875" style="11" customWidth="1"/>
    <col min="3" max="3" width="13.57421875" style="11" customWidth="1"/>
    <col min="4" max="4" width="8.7109375" style="11" customWidth="1"/>
    <col min="5" max="5" width="13.57421875" style="11" customWidth="1"/>
    <col min="6" max="7" width="17.7109375" style="11" customWidth="1"/>
    <col min="8"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s="11" customFormat="1" ht="19.5" customHeight="1">
      <c r="A1" s="65" t="s">
        <v>159</v>
      </c>
      <c r="B1" s="65"/>
      <c r="C1" s="65"/>
      <c r="D1" s="65"/>
      <c r="E1" s="65"/>
      <c r="F1" s="65"/>
      <c r="G1" s="65"/>
      <c r="H1" s="65"/>
    </row>
    <row r="2" spans="1:8" s="11" customFormat="1" ht="19.5" customHeight="1">
      <c r="A2" s="65"/>
      <c r="B2" s="65"/>
      <c r="C2" s="65"/>
      <c r="D2" s="65"/>
      <c r="E2" s="65"/>
      <c r="F2" s="65"/>
      <c r="G2" s="65"/>
      <c r="H2" s="67" t="s">
        <v>31</v>
      </c>
    </row>
    <row r="3" spans="1:8" s="11" customFormat="1" ht="39.75" customHeight="1">
      <c r="A3" s="219" t="s">
        <v>108</v>
      </c>
      <c r="B3" s="219" t="s">
        <v>37</v>
      </c>
      <c r="C3" s="211" t="s">
        <v>36</v>
      </c>
      <c r="D3" s="79" t="s">
        <v>109</v>
      </c>
      <c r="E3" s="80" t="s">
        <v>110</v>
      </c>
      <c r="F3" s="219" t="s">
        <v>111</v>
      </c>
      <c r="G3" s="78" t="s">
        <v>14</v>
      </c>
      <c r="H3" s="219" t="s">
        <v>38</v>
      </c>
    </row>
    <row r="4" spans="1:8" s="11" customFormat="1" ht="19.5" customHeight="1">
      <c r="A4" s="212"/>
      <c r="B4" s="212"/>
      <c r="C4" s="212"/>
      <c r="D4" s="68" t="s">
        <v>7</v>
      </c>
      <c r="E4" s="71" t="s">
        <v>8</v>
      </c>
      <c r="F4" s="220"/>
      <c r="G4" s="68" t="s">
        <v>9</v>
      </c>
      <c r="H4" s="220"/>
    </row>
    <row r="5" spans="1:8" s="11" customFormat="1" ht="39.75" customHeight="1">
      <c r="A5" s="27"/>
      <c r="B5" s="45"/>
      <c r="C5" s="27"/>
      <c r="D5" s="150"/>
      <c r="E5" s="151"/>
      <c r="F5" s="163">
        <f aca="true" t="shared" si="0" ref="F5:F12">G5</f>
        <v>0</v>
      </c>
      <c r="G5" s="163">
        <f aca="true" t="shared" si="1" ref="G5:G12">D5*E5</f>
        <v>0</v>
      </c>
      <c r="H5" s="46"/>
    </row>
    <row r="6" spans="1:8" s="11" customFormat="1" ht="39.75" customHeight="1">
      <c r="A6" s="27"/>
      <c r="B6" s="45"/>
      <c r="C6" s="27"/>
      <c r="D6" s="150"/>
      <c r="E6" s="151"/>
      <c r="F6" s="163">
        <f t="shared" si="0"/>
        <v>0</v>
      </c>
      <c r="G6" s="163">
        <f t="shared" si="1"/>
        <v>0</v>
      </c>
      <c r="H6" s="46"/>
    </row>
    <row r="7" spans="1:8" s="11" customFormat="1" ht="39.75" customHeight="1">
      <c r="A7" s="27"/>
      <c r="B7" s="45"/>
      <c r="C7" s="27"/>
      <c r="D7" s="150"/>
      <c r="E7" s="151"/>
      <c r="F7" s="163"/>
      <c r="G7" s="163"/>
      <c r="H7" s="46"/>
    </row>
    <row r="8" spans="1:8" s="11" customFormat="1" ht="39.75" customHeight="1">
      <c r="A8" s="27"/>
      <c r="B8" s="45"/>
      <c r="C8" s="27"/>
      <c r="D8" s="150"/>
      <c r="E8" s="151"/>
      <c r="F8" s="163"/>
      <c r="G8" s="163"/>
      <c r="H8" s="46"/>
    </row>
    <row r="9" spans="1:8" s="11" customFormat="1" ht="39.75" customHeight="1">
      <c r="A9" s="27"/>
      <c r="B9" s="45"/>
      <c r="C9" s="27"/>
      <c r="D9" s="150"/>
      <c r="E9" s="151"/>
      <c r="F9" s="163">
        <f t="shared" si="0"/>
        <v>0</v>
      </c>
      <c r="G9" s="163">
        <f t="shared" si="1"/>
        <v>0</v>
      </c>
      <c r="H9" s="46"/>
    </row>
    <row r="10" spans="1:8" s="11" customFormat="1" ht="39.75" customHeight="1">
      <c r="A10" s="27"/>
      <c r="B10" s="45"/>
      <c r="C10" s="27"/>
      <c r="D10" s="150"/>
      <c r="E10" s="151"/>
      <c r="F10" s="163">
        <f t="shared" si="0"/>
        <v>0</v>
      </c>
      <c r="G10" s="163">
        <f t="shared" si="1"/>
        <v>0</v>
      </c>
      <c r="H10" s="46"/>
    </row>
    <row r="11" spans="1:8" s="11" customFormat="1" ht="39.75" customHeight="1">
      <c r="A11" s="27"/>
      <c r="B11" s="45"/>
      <c r="C11" s="27"/>
      <c r="D11" s="150"/>
      <c r="E11" s="82"/>
      <c r="F11" s="163">
        <f t="shared" si="0"/>
        <v>0</v>
      </c>
      <c r="G11" s="163">
        <f t="shared" si="1"/>
        <v>0</v>
      </c>
      <c r="H11" s="46"/>
    </row>
    <row r="12" spans="1:8" s="11" customFormat="1" ht="39.75" customHeight="1">
      <c r="A12" s="18"/>
      <c r="B12" s="45"/>
      <c r="C12" s="18"/>
      <c r="D12" s="150"/>
      <c r="E12" s="152"/>
      <c r="F12" s="163">
        <f t="shared" si="0"/>
        <v>0</v>
      </c>
      <c r="G12" s="163">
        <f t="shared" si="1"/>
        <v>0</v>
      </c>
      <c r="H12" s="46"/>
    </row>
    <row r="13" spans="1:8" s="11" customFormat="1" ht="39.75" customHeight="1">
      <c r="A13" s="273" t="s">
        <v>15</v>
      </c>
      <c r="B13" s="274"/>
      <c r="C13" s="274"/>
      <c r="D13" s="274"/>
      <c r="E13" s="275"/>
      <c r="F13" s="163">
        <f>SUM(F5:F12)</f>
        <v>0</v>
      </c>
      <c r="G13" s="163">
        <f>SUM(G5:G12)</f>
        <v>0</v>
      </c>
      <c r="H13" s="46"/>
    </row>
  </sheetData>
  <sheetProtection/>
  <mergeCells count="6">
    <mergeCell ref="H3:H4"/>
    <mergeCell ref="A13:E13"/>
    <mergeCell ref="A3:A4"/>
    <mergeCell ref="B3:B4"/>
    <mergeCell ref="C3:C4"/>
    <mergeCell ref="F3:F4"/>
  </mergeCells>
  <printOptions/>
  <pageMargins left="0.5905511811023623" right="0.5905511811023623" top="0.5511811023622047" bottom="0.35433070866141736" header="0.31496062992125984" footer="0.1968503937007874"/>
  <pageSetup firstPageNumber="3" useFirstPageNumber="1" fitToHeight="0" fitToWidth="1" horizontalDpi="600" verticalDpi="600" orientation="portrait" paperSize="9" scale="76" r:id="rId1"/>
  <headerFooter scaleWithDoc="0">
    <oddFooter>&amp;C&amp;"Century,標準"21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0"/>
  <sheetViews>
    <sheetView showZeros="0" view="pageBreakPreview" zoomScale="60" zoomScaleNormal="60" zoomScalePageLayoutView="0" workbookViewId="0" topLeftCell="A1">
      <selection activeCell="E13" sqref="E13"/>
    </sheetView>
  </sheetViews>
  <sheetFormatPr defaultColWidth="9.140625" defaultRowHeight="15"/>
  <cols>
    <col min="1" max="1" width="12.28125" style="11" customWidth="1"/>
    <col min="2" max="2" width="9.421875" style="11" customWidth="1"/>
    <col min="3" max="3" width="16.421875" style="11" customWidth="1"/>
    <col min="4" max="4" width="10.57421875" style="11" customWidth="1"/>
    <col min="5" max="8" width="14.57421875" style="11" customWidth="1"/>
    <col min="9" max="11" width="9.00390625" style="11" customWidth="1"/>
    <col min="12" max="12" width="7.421875" style="11" customWidth="1"/>
    <col min="13" max="13" width="15.28125" style="11" customWidth="1"/>
  </cols>
  <sheetData>
    <row r="1" spans="1:8" ht="19.5" customHeight="1">
      <c r="A1" s="62" t="s">
        <v>149</v>
      </c>
      <c r="B1" s="62"/>
      <c r="C1" s="62"/>
      <c r="D1" s="62"/>
      <c r="E1" s="62"/>
      <c r="F1" s="62"/>
      <c r="G1" s="62"/>
      <c r="H1" s="62"/>
    </row>
    <row r="2" spans="1:8" ht="19.5" customHeight="1">
      <c r="A2" s="62" t="s">
        <v>115</v>
      </c>
      <c r="B2" s="62"/>
      <c r="C2" s="62"/>
      <c r="D2" s="62"/>
      <c r="E2" s="62"/>
      <c r="F2" s="62"/>
      <c r="G2" s="62"/>
      <c r="H2" s="62"/>
    </row>
    <row r="3" spans="1:8" ht="19.5" customHeight="1">
      <c r="A3" s="62"/>
      <c r="B3" s="62"/>
      <c r="C3" s="62"/>
      <c r="D3" s="62"/>
      <c r="E3" s="62"/>
      <c r="F3" s="62"/>
      <c r="G3" s="63"/>
      <c r="H3" s="63" t="s">
        <v>35</v>
      </c>
    </row>
    <row r="4" spans="1:8" ht="39.75" customHeight="1">
      <c r="A4" s="260" t="s">
        <v>141</v>
      </c>
      <c r="B4" s="261"/>
      <c r="C4" s="276" t="s">
        <v>140</v>
      </c>
      <c r="D4" s="59" t="s">
        <v>116</v>
      </c>
      <c r="E4" s="81" t="s">
        <v>117</v>
      </c>
      <c r="F4" s="236" t="s">
        <v>118</v>
      </c>
      <c r="G4" s="59" t="s">
        <v>119</v>
      </c>
      <c r="H4" s="236" t="s">
        <v>39</v>
      </c>
    </row>
    <row r="5" spans="1:8" ht="19.5" customHeight="1">
      <c r="A5" s="262"/>
      <c r="B5" s="263"/>
      <c r="C5" s="237"/>
      <c r="D5" s="70" t="s">
        <v>7</v>
      </c>
      <c r="E5" s="75" t="s">
        <v>8</v>
      </c>
      <c r="F5" s="259"/>
      <c r="G5" s="70" t="s">
        <v>41</v>
      </c>
      <c r="H5" s="259"/>
    </row>
    <row r="6" spans="1:8" ht="39.75" customHeight="1">
      <c r="A6" s="264"/>
      <c r="B6" s="264"/>
      <c r="C6" s="18"/>
      <c r="D6" s="144"/>
      <c r="E6" s="145"/>
      <c r="F6" s="153">
        <f>G6*1.08</f>
        <v>0</v>
      </c>
      <c r="G6" s="146">
        <f>D6*E6</f>
        <v>0</v>
      </c>
      <c r="H6" s="147"/>
    </row>
    <row r="7" spans="1:8" ht="39.75" customHeight="1">
      <c r="A7" s="257"/>
      <c r="B7" s="258"/>
      <c r="C7" s="18"/>
      <c r="D7" s="144"/>
      <c r="E7" s="145"/>
      <c r="F7" s="153">
        <f>G7*1.08</f>
        <v>0</v>
      </c>
      <c r="G7" s="146">
        <f>D7*E7</f>
        <v>0</v>
      </c>
      <c r="H7" s="147"/>
    </row>
    <row r="8" spans="1:8" ht="39.75" customHeight="1">
      <c r="A8" s="257"/>
      <c r="B8" s="258"/>
      <c r="C8" s="18"/>
      <c r="D8" s="144"/>
      <c r="E8" s="145"/>
      <c r="F8" s="153">
        <f>G8*1.08</f>
        <v>0</v>
      </c>
      <c r="G8" s="146">
        <f>D8*E8</f>
        <v>0</v>
      </c>
      <c r="H8" s="147"/>
    </row>
    <row r="9" spans="1:8" ht="39.75" customHeight="1">
      <c r="A9" s="257"/>
      <c r="B9" s="258"/>
      <c r="C9" s="18"/>
      <c r="D9" s="144"/>
      <c r="E9" s="145"/>
      <c r="F9" s="153">
        <f>G9*1.08</f>
        <v>0</v>
      </c>
      <c r="G9" s="146">
        <f>D9*E9</f>
        <v>0</v>
      </c>
      <c r="H9" s="147"/>
    </row>
    <row r="10" spans="1:8" ht="39.75" customHeight="1">
      <c r="A10" s="270"/>
      <c r="B10" s="270"/>
      <c r="C10" s="18"/>
      <c r="D10" s="144"/>
      <c r="E10" s="145"/>
      <c r="F10" s="153">
        <f>G10*1.08</f>
        <v>0</v>
      </c>
      <c r="G10" s="146">
        <f>D10*E10</f>
        <v>0</v>
      </c>
      <c r="H10" s="19"/>
    </row>
    <row r="11" spans="1:8" ht="39.75" customHeight="1">
      <c r="A11" s="267" t="s">
        <v>15</v>
      </c>
      <c r="B11" s="268"/>
      <c r="C11" s="268"/>
      <c r="D11" s="268"/>
      <c r="E11" s="269"/>
      <c r="F11" s="154">
        <f>SUM(F6:F10)</f>
        <v>0</v>
      </c>
      <c r="G11" s="133">
        <f>SUM(G6:G10)</f>
        <v>0</v>
      </c>
      <c r="H11" s="28"/>
    </row>
    <row r="12" spans="1:8" ht="19.5" customHeight="1">
      <c r="A12" s="96"/>
      <c r="B12" s="96"/>
      <c r="C12" s="96"/>
      <c r="D12" s="96"/>
      <c r="E12" s="96"/>
      <c r="F12" s="47"/>
      <c r="G12" s="47"/>
      <c r="H12" s="97"/>
    </row>
    <row r="13" spans="1:8" ht="19.5" customHeight="1">
      <c r="A13" s="62" t="s">
        <v>143</v>
      </c>
      <c r="B13" s="61"/>
      <c r="C13" s="61"/>
      <c r="D13" s="61"/>
      <c r="E13" s="61"/>
      <c r="F13" s="61"/>
      <c r="G13" s="61"/>
      <c r="H13" s="61"/>
    </row>
    <row r="14" spans="1:8" ht="19.5" customHeight="1">
      <c r="A14" s="62" t="s">
        <v>120</v>
      </c>
      <c r="B14" s="61"/>
      <c r="C14" s="61"/>
      <c r="D14" s="61"/>
      <c r="E14" s="61"/>
      <c r="F14" s="61"/>
      <c r="G14" s="61"/>
      <c r="H14" s="61"/>
    </row>
    <row r="15" spans="1:8" ht="19.5" customHeight="1">
      <c r="A15" s="61"/>
      <c r="B15" s="61"/>
      <c r="C15" s="61"/>
      <c r="D15" s="61"/>
      <c r="E15" s="61"/>
      <c r="F15" s="61"/>
      <c r="G15" s="61"/>
      <c r="H15" s="63" t="s">
        <v>45</v>
      </c>
    </row>
    <row r="16" spans="1:8" ht="39.75" customHeight="1">
      <c r="A16" s="260" t="s">
        <v>139</v>
      </c>
      <c r="B16" s="271"/>
      <c r="C16" s="261"/>
      <c r="D16" s="59" t="s">
        <v>18</v>
      </c>
      <c r="E16" s="81" t="s">
        <v>13</v>
      </c>
      <c r="F16" s="236" t="s">
        <v>118</v>
      </c>
      <c r="G16" s="59" t="s">
        <v>119</v>
      </c>
      <c r="H16" s="236" t="s">
        <v>39</v>
      </c>
    </row>
    <row r="17" spans="1:8" ht="19.5" customHeight="1">
      <c r="A17" s="262"/>
      <c r="B17" s="272"/>
      <c r="C17" s="263"/>
      <c r="D17" s="70" t="s">
        <v>7</v>
      </c>
      <c r="E17" s="75" t="s">
        <v>8</v>
      </c>
      <c r="F17" s="259"/>
      <c r="G17" s="70" t="s">
        <v>41</v>
      </c>
      <c r="H17" s="259"/>
    </row>
    <row r="18" spans="1:8" ht="39.75" customHeight="1">
      <c r="A18" s="257"/>
      <c r="B18" s="265"/>
      <c r="C18" s="258"/>
      <c r="D18" s="144"/>
      <c r="E18" s="145"/>
      <c r="F18" s="153">
        <f>G18*1.08</f>
        <v>0</v>
      </c>
      <c r="G18" s="146">
        <f>D18*E18</f>
        <v>0</v>
      </c>
      <c r="H18" s="147"/>
    </row>
    <row r="19" spans="1:8" ht="39.75" customHeight="1">
      <c r="A19" s="257"/>
      <c r="B19" s="265"/>
      <c r="C19" s="258"/>
      <c r="D19" s="144"/>
      <c r="E19" s="145"/>
      <c r="F19" s="153">
        <f>G19*1.08</f>
        <v>0</v>
      </c>
      <c r="G19" s="146">
        <f>D19*E19</f>
        <v>0</v>
      </c>
      <c r="H19" s="147"/>
    </row>
    <row r="20" spans="1:8" ht="39.75" customHeight="1">
      <c r="A20" s="257"/>
      <c r="B20" s="265"/>
      <c r="C20" s="258"/>
      <c r="D20" s="144"/>
      <c r="E20" s="145"/>
      <c r="F20" s="153">
        <f>G20*1.08</f>
        <v>0</v>
      </c>
      <c r="G20" s="146">
        <f>D20*E20</f>
        <v>0</v>
      </c>
      <c r="H20" s="147"/>
    </row>
    <row r="21" spans="1:8" ht="39.75" customHeight="1">
      <c r="A21" s="252"/>
      <c r="B21" s="266"/>
      <c r="C21" s="253"/>
      <c r="D21" s="148"/>
      <c r="E21" s="149"/>
      <c r="F21" s="153">
        <f>G21*1.08</f>
        <v>0</v>
      </c>
      <c r="G21" s="146">
        <f>D21*E21</f>
        <v>0</v>
      </c>
      <c r="H21" s="19"/>
    </row>
    <row r="22" spans="1:8" ht="39.75" customHeight="1">
      <c r="A22" s="267" t="s">
        <v>15</v>
      </c>
      <c r="B22" s="268"/>
      <c r="C22" s="268"/>
      <c r="D22" s="268"/>
      <c r="E22" s="269"/>
      <c r="F22" s="154">
        <f>SUM(F18:F21)</f>
        <v>0</v>
      </c>
      <c r="G22" s="133">
        <f>SUM(G18:G21)</f>
        <v>0</v>
      </c>
      <c r="H22" s="28"/>
    </row>
    <row r="23" spans="1:8" ht="19.5" customHeight="1">
      <c r="A23" s="61"/>
      <c r="B23" s="61"/>
      <c r="C23" s="61"/>
      <c r="D23" s="61"/>
      <c r="E23" s="61"/>
      <c r="F23" s="61"/>
      <c r="G23" s="61"/>
      <c r="H23" s="61"/>
    </row>
    <row r="24" spans="1:8" ht="19.5" customHeight="1">
      <c r="A24" s="62" t="s">
        <v>150</v>
      </c>
      <c r="B24" s="62"/>
      <c r="C24" s="62"/>
      <c r="D24" s="62"/>
      <c r="E24" s="62"/>
      <c r="F24" s="62"/>
      <c r="G24" s="62"/>
      <c r="H24" s="62"/>
    </row>
    <row r="25" spans="1:8" ht="19.5" customHeight="1">
      <c r="A25" s="62"/>
      <c r="B25" s="62"/>
      <c r="C25" s="62"/>
      <c r="D25" s="62"/>
      <c r="E25" s="62"/>
      <c r="F25" s="62"/>
      <c r="G25" s="62"/>
      <c r="H25" s="63" t="s">
        <v>46</v>
      </c>
    </row>
    <row r="26" spans="1:8" ht="39.75" customHeight="1">
      <c r="A26" s="267" t="s">
        <v>44</v>
      </c>
      <c r="B26" s="268"/>
      <c r="C26" s="269"/>
      <c r="D26" s="283" t="s">
        <v>138</v>
      </c>
      <c r="E26" s="284"/>
      <c r="F26" s="283" t="s">
        <v>43</v>
      </c>
      <c r="G26" s="284"/>
      <c r="H26" s="59" t="s">
        <v>42</v>
      </c>
    </row>
    <row r="27" spans="1:8" ht="39.75" customHeight="1">
      <c r="A27" s="257"/>
      <c r="B27" s="265"/>
      <c r="C27" s="258"/>
      <c r="D27" s="277"/>
      <c r="E27" s="278"/>
      <c r="F27" s="281"/>
      <c r="G27" s="282"/>
      <c r="H27" s="147"/>
    </row>
    <row r="28" spans="1:8" ht="39.75" customHeight="1">
      <c r="A28" s="257"/>
      <c r="B28" s="265"/>
      <c r="C28" s="258"/>
      <c r="D28" s="277"/>
      <c r="E28" s="278"/>
      <c r="F28" s="281"/>
      <c r="G28" s="282"/>
      <c r="H28" s="147"/>
    </row>
    <row r="29" spans="1:8" ht="39.75" customHeight="1">
      <c r="A29" s="252"/>
      <c r="B29" s="266"/>
      <c r="C29" s="253"/>
      <c r="D29" s="277"/>
      <c r="E29" s="278"/>
      <c r="F29" s="281"/>
      <c r="G29" s="282"/>
      <c r="H29" s="19"/>
    </row>
    <row r="30" spans="1:8" ht="39.75" customHeight="1">
      <c r="A30" s="267" t="s">
        <v>15</v>
      </c>
      <c r="B30" s="268"/>
      <c r="C30" s="268"/>
      <c r="D30" s="268"/>
      <c r="E30" s="269"/>
      <c r="F30" s="279">
        <f>SUM(F27:F29)</f>
        <v>0</v>
      </c>
      <c r="G30" s="280"/>
      <c r="H30" s="28"/>
    </row>
  </sheetData>
  <sheetProtection/>
  <mergeCells count="32">
    <mergeCell ref="F30:G30"/>
    <mergeCell ref="D28:E28"/>
    <mergeCell ref="F28:G28"/>
    <mergeCell ref="A30:E30"/>
    <mergeCell ref="F26:G26"/>
    <mergeCell ref="D26:E26"/>
    <mergeCell ref="A29:C29"/>
    <mergeCell ref="A26:C26"/>
    <mergeCell ref="F27:G27"/>
    <mergeCell ref="F29:G29"/>
    <mergeCell ref="D27:E27"/>
    <mergeCell ref="D29:E29"/>
    <mergeCell ref="F16:F17"/>
    <mergeCell ref="A19:C19"/>
    <mergeCell ref="A27:C27"/>
    <mergeCell ref="A28:C28"/>
    <mergeCell ref="H4:H5"/>
    <mergeCell ref="A4:B5"/>
    <mergeCell ref="A6:B6"/>
    <mergeCell ref="A10:B10"/>
    <mergeCell ref="A11:E11"/>
    <mergeCell ref="F4:F5"/>
    <mergeCell ref="H16:H17"/>
    <mergeCell ref="A22:E22"/>
    <mergeCell ref="A9:B9"/>
    <mergeCell ref="A7:B7"/>
    <mergeCell ref="C4:C5"/>
    <mergeCell ref="A8:B8"/>
    <mergeCell ref="A20:C20"/>
    <mergeCell ref="A21:C21"/>
    <mergeCell ref="A16:C17"/>
    <mergeCell ref="A18:C18"/>
  </mergeCells>
  <printOptions/>
  <pageMargins left="0.7086614173228347" right="0.7086614173228347" top="0.5511811023622047" bottom="0.35433070866141736" header="0.31496062992125984" footer="0.31496062992125984"/>
  <pageSetup firstPageNumber="5" useFirstPageNumber="1" fitToHeight="0" fitToWidth="1" horizontalDpi="600" verticalDpi="600" orientation="portrait" paperSize="9" scale="83" r:id="rId1"/>
  <headerFooter scaleWithDoc="0">
    <oddFooter>&amp;C&amp;"Century,標準"22</oddFooter>
  </headerFooter>
</worksheet>
</file>

<file path=xl/worksheets/sheet7.xml><?xml version="1.0" encoding="utf-8"?>
<worksheet xmlns="http://schemas.openxmlformats.org/spreadsheetml/2006/main" xmlns:r="http://schemas.openxmlformats.org/officeDocument/2006/relationships">
  <dimension ref="B1:AN28"/>
  <sheetViews>
    <sheetView view="pageBreakPreview" zoomScale="80" zoomScaleNormal="70" zoomScaleSheetLayoutView="80" workbookViewId="0" topLeftCell="A1">
      <selection activeCell="G13" sqref="G13"/>
    </sheetView>
  </sheetViews>
  <sheetFormatPr defaultColWidth="9.140625" defaultRowHeight="15"/>
  <cols>
    <col min="1" max="1" width="1.57421875" style="0" customWidth="1"/>
    <col min="2" max="2" width="6.421875" style="0" customWidth="1"/>
    <col min="3" max="3" width="20.57421875" style="11" customWidth="1"/>
    <col min="4" max="4" width="5.57421875" style="11" customWidth="1"/>
    <col min="5" max="5" width="23.57421875" style="11" customWidth="1"/>
    <col min="6" max="7" width="16.57421875" style="11" customWidth="1"/>
    <col min="8" max="8" width="16.140625" style="11" customWidth="1"/>
    <col min="9" max="9" width="1.57421875" style="0" customWidth="1"/>
    <col min="10" max="10" width="6.421875" style="0" customWidth="1"/>
    <col min="11" max="11" width="20.57421875" style="11" customWidth="1"/>
    <col min="12" max="12" width="5.57421875" style="11" customWidth="1"/>
    <col min="13" max="13" width="23.57421875" style="11" customWidth="1"/>
    <col min="14" max="15" width="16.57421875" style="11" customWidth="1"/>
    <col min="16" max="16" width="16.140625" style="11" customWidth="1"/>
    <col min="17" max="17" width="1.57421875" style="0" customWidth="1"/>
    <col min="18" max="18" width="6.421875" style="0" customWidth="1"/>
    <col min="19" max="19" width="20.57421875" style="11" customWidth="1"/>
    <col min="20" max="20" width="5.57421875" style="11" customWidth="1"/>
    <col min="21" max="21" width="23.57421875" style="11" customWidth="1"/>
    <col min="22" max="23" width="16.57421875" style="11" customWidth="1"/>
    <col min="24" max="24" width="16.140625" style="11" customWidth="1"/>
    <col min="25" max="25" width="1.57421875" style="0" customWidth="1"/>
    <col min="26" max="26" width="6.421875" style="0" customWidth="1"/>
    <col min="27" max="27" width="20.57421875" style="11" customWidth="1"/>
    <col min="28" max="28" width="5.57421875" style="11" customWidth="1"/>
    <col min="29" max="29" width="23.57421875" style="11" customWidth="1"/>
    <col min="30" max="31" width="16.57421875" style="11" customWidth="1"/>
    <col min="32" max="32" width="16.140625" style="11" customWidth="1"/>
    <col min="33" max="33" width="1.57421875" style="0" customWidth="1"/>
    <col min="34" max="34" width="6.421875" style="0" customWidth="1"/>
    <col min="35" max="35" width="20.57421875" style="11" customWidth="1"/>
    <col min="36" max="36" width="5.57421875" style="11" customWidth="1"/>
    <col min="37" max="37" width="23.57421875" style="11" customWidth="1"/>
    <col min="38" max="39" width="16.57421875" style="11" customWidth="1"/>
    <col min="40" max="40" width="16.140625" style="11" customWidth="1"/>
  </cols>
  <sheetData>
    <row r="1" spans="3:40" ht="13.5">
      <c r="C1" s="12"/>
      <c r="D1" s="12"/>
      <c r="E1" s="12"/>
      <c r="F1" s="12"/>
      <c r="G1" s="12"/>
      <c r="H1" s="12"/>
      <c r="K1" s="12"/>
      <c r="L1" s="12"/>
      <c r="M1" s="12"/>
      <c r="N1" s="12"/>
      <c r="O1" s="12"/>
      <c r="P1" s="12"/>
      <c r="S1" s="12"/>
      <c r="T1" s="12"/>
      <c r="U1" s="12"/>
      <c r="V1" s="12"/>
      <c r="W1" s="12"/>
      <c r="X1" s="12"/>
      <c r="AA1" s="12"/>
      <c r="AB1" s="12"/>
      <c r="AC1" s="12"/>
      <c r="AD1" s="12"/>
      <c r="AE1" s="12"/>
      <c r="AF1" s="12"/>
      <c r="AI1" s="12"/>
      <c r="AJ1" s="12"/>
      <c r="AK1" s="12"/>
      <c r="AL1" s="12"/>
      <c r="AM1" s="12"/>
      <c r="AN1" s="12"/>
    </row>
    <row r="2" spans="3:40" ht="13.5">
      <c r="C2" s="306" t="s">
        <v>47</v>
      </c>
      <c r="D2" s="306"/>
      <c r="E2" s="306"/>
      <c r="F2" s="306"/>
      <c r="G2" s="306"/>
      <c r="H2" s="306"/>
      <c r="K2" s="306" t="s">
        <v>59</v>
      </c>
      <c r="L2" s="306"/>
      <c r="M2" s="306"/>
      <c r="N2" s="306"/>
      <c r="O2" s="306"/>
      <c r="P2" s="306"/>
      <c r="S2" s="306" t="s">
        <v>47</v>
      </c>
      <c r="T2" s="306"/>
      <c r="U2" s="306"/>
      <c r="V2" s="306"/>
      <c r="W2" s="306"/>
      <c r="X2" s="306"/>
      <c r="AA2" s="306" t="s">
        <v>47</v>
      </c>
      <c r="AB2" s="306"/>
      <c r="AC2" s="306"/>
      <c r="AD2" s="306"/>
      <c r="AE2" s="306"/>
      <c r="AF2" s="306"/>
      <c r="AI2" s="306" t="s">
        <v>47</v>
      </c>
      <c r="AJ2" s="306"/>
      <c r="AK2" s="306"/>
      <c r="AL2" s="306"/>
      <c r="AM2" s="306"/>
      <c r="AN2" s="306"/>
    </row>
    <row r="3" spans="3:40" ht="13.5">
      <c r="C3" s="95"/>
      <c r="D3" s="95"/>
      <c r="E3" s="95"/>
      <c r="F3" s="95"/>
      <c r="G3" s="95"/>
      <c r="H3" s="95"/>
      <c r="K3" s="95"/>
      <c r="L3" s="95"/>
      <c r="M3" s="95"/>
      <c r="N3" s="95"/>
      <c r="O3" s="95"/>
      <c r="P3" s="95"/>
      <c r="S3" s="95"/>
      <c r="T3" s="95"/>
      <c r="U3" s="95"/>
      <c r="V3" s="95"/>
      <c r="W3" s="95"/>
      <c r="X3" s="95"/>
      <c r="AA3" s="95"/>
      <c r="AB3" s="95"/>
      <c r="AC3" s="95"/>
      <c r="AD3" s="95"/>
      <c r="AE3" s="95"/>
      <c r="AF3" s="95"/>
      <c r="AI3" s="95"/>
      <c r="AJ3" s="95"/>
      <c r="AK3" s="95"/>
      <c r="AL3" s="95"/>
      <c r="AM3" s="95"/>
      <c r="AN3" s="95"/>
    </row>
    <row r="4" spans="2:40" ht="13.5">
      <c r="B4" s="12" t="s">
        <v>127</v>
      </c>
      <c r="D4" s="12"/>
      <c r="E4" s="12"/>
      <c r="F4" s="12"/>
      <c r="G4" s="12"/>
      <c r="H4" s="12"/>
      <c r="J4" s="12" t="s">
        <v>127</v>
      </c>
      <c r="K4" s="12"/>
      <c r="L4" s="12"/>
      <c r="M4" s="12"/>
      <c r="N4" s="12"/>
      <c r="O4" s="12"/>
      <c r="P4" s="12"/>
      <c r="R4" s="12" t="s">
        <v>127</v>
      </c>
      <c r="S4" s="12"/>
      <c r="T4" s="12"/>
      <c r="U4" s="12"/>
      <c r="V4" s="12"/>
      <c r="W4" s="12"/>
      <c r="X4" s="12"/>
      <c r="Z4" s="12" t="s">
        <v>127</v>
      </c>
      <c r="AA4" s="12"/>
      <c r="AB4" s="12"/>
      <c r="AC4" s="12"/>
      <c r="AD4" s="12"/>
      <c r="AE4" s="12"/>
      <c r="AF4" s="12"/>
      <c r="AH4" s="12" t="s">
        <v>127</v>
      </c>
      <c r="AI4" s="12"/>
      <c r="AJ4" s="12"/>
      <c r="AK4" s="12"/>
      <c r="AL4" s="12"/>
      <c r="AM4" s="12"/>
      <c r="AN4" s="12"/>
    </row>
    <row r="5" spans="2:40" ht="13.5">
      <c r="B5" s="12" t="s">
        <v>128</v>
      </c>
      <c r="D5" s="12"/>
      <c r="E5" s="12"/>
      <c r="F5" s="12"/>
      <c r="G5" s="12"/>
      <c r="H5" s="12"/>
      <c r="J5" s="12" t="s">
        <v>128</v>
      </c>
      <c r="K5" s="12"/>
      <c r="L5" s="12"/>
      <c r="M5" s="12"/>
      <c r="N5" s="12"/>
      <c r="O5" s="12"/>
      <c r="P5" s="12"/>
      <c r="R5" s="12" t="s">
        <v>128</v>
      </c>
      <c r="S5" s="12"/>
      <c r="T5" s="12"/>
      <c r="U5" s="12"/>
      <c r="V5" s="12"/>
      <c r="W5" s="12"/>
      <c r="X5" s="12"/>
      <c r="Z5" s="12" t="s">
        <v>128</v>
      </c>
      <c r="AA5" s="12"/>
      <c r="AB5" s="12"/>
      <c r="AC5" s="12"/>
      <c r="AD5" s="12"/>
      <c r="AE5" s="12"/>
      <c r="AF5" s="12"/>
      <c r="AH5" s="12" t="s">
        <v>128</v>
      </c>
      <c r="AI5" s="12"/>
      <c r="AJ5" s="12"/>
      <c r="AK5" s="12"/>
      <c r="AL5" s="12"/>
      <c r="AM5" s="12"/>
      <c r="AN5" s="12"/>
    </row>
    <row r="6" spans="4:40" ht="13.5">
      <c r="D6" s="12"/>
      <c r="E6" s="12"/>
      <c r="F6" s="12"/>
      <c r="G6" s="12"/>
      <c r="H6" s="12"/>
      <c r="K6" s="12"/>
      <c r="L6" s="12"/>
      <c r="M6" s="12"/>
      <c r="N6" s="12"/>
      <c r="O6" s="12"/>
      <c r="P6" s="12"/>
      <c r="S6" s="12"/>
      <c r="T6" s="12"/>
      <c r="U6" s="12"/>
      <c r="V6" s="12"/>
      <c r="W6" s="12"/>
      <c r="X6" s="12"/>
      <c r="AA6" s="12"/>
      <c r="AB6" s="12"/>
      <c r="AC6" s="12"/>
      <c r="AD6" s="12"/>
      <c r="AE6" s="12"/>
      <c r="AF6" s="12"/>
      <c r="AI6" s="12"/>
      <c r="AJ6" s="12"/>
      <c r="AK6" s="12"/>
      <c r="AL6" s="12"/>
      <c r="AM6" s="12"/>
      <c r="AN6" s="12"/>
    </row>
    <row r="7" spans="2:40" ht="15" customHeight="1">
      <c r="B7" s="12" t="s">
        <v>48</v>
      </c>
      <c r="H7" s="57" t="s">
        <v>17</v>
      </c>
      <c r="J7" s="12" t="s">
        <v>48</v>
      </c>
      <c r="K7" s="12"/>
      <c r="P7" s="57" t="s">
        <v>17</v>
      </c>
      <c r="R7" s="12" t="s">
        <v>48</v>
      </c>
      <c r="S7" s="12"/>
      <c r="X7" s="57" t="s">
        <v>17</v>
      </c>
      <c r="Z7" s="12" t="s">
        <v>48</v>
      </c>
      <c r="AA7" s="12"/>
      <c r="AF7" s="57" t="s">
        <v>17</v>
      </c>
      <c r="AH7" s="12" t="s">
        <v>48</v>
      </c>
      <c r="AI7" s="12" t="s">
        <v>48</v>
      </c>
      <c r="AN7" s="57" t="s">
        <v>17</v>
      </c>
    </row>
    <row r="8" spans="2:40" ht="49.5" customHeight="1" thickBot="1">
      <c r="B8" s="169" t="s">
        <v>167</v>
      </c>
      <c r="C8" s="83" t="s">
        <v>171</v>
      </c>
      <c r="D8" s="289" t="s">
        <v>19</v>
      </c>
      <c r="E8" s="290"/>
      <c r="F8" s="58" t="s">
        <v>131</v>
      </c>
      <c r="G8" s="84" t="s">
        <v>20</v>
      </c>
      <c r="H8" s="84" t="s">
        <v>21</v>
      </c>
      <c r="J8" s="169" t="s">
        <v>167</v>
      </c>
      <c r="K8" s="83" t="s">
        <v>171</v>
      </c>
      <c r="L8" s="289" t="s">
        <v>19</v>
      </c>
      <c r="M8" s="290"/>
      <c r="N8" s="58" t="s">
        <v>131</v>
      </c>
      <c r="O8" s="84" t="s">
        <v>20</v>
      </c>
      <c r="P8" s="84" t="s">
        <v>21</v>
      </c>
      <c r="R8" s="169" t="s">
        <v>167</v>
      </c>
      <c r="S8" s="83" t="s">
        <v>171</v>
      </c>
      <c r="T8" s="289" t="s">
        <v>19</v>
      </c>
      <c r="U8" s="290"/>
      <c r="V8" s="58" t="s">
        <v>131</v>
      </c>
      <c r="W8" s="84" t="s">
        <v>20</v>
      </c>
      <c r="X8" s="84" t="s">
        <v>21</v>
      </c>
      <c r="Z8" s="169" t="s">
        <v>167</v>
      </c>
      <c r="AA8" s="83" t="s">
        <v>171</v>
      </c>
      <c r="AB8" s="289" t="s">
        <v>19</v>
      </c>
      <c r="AC8" s="290"/>
      <c r="AD8" s="58" t="s">
        <v>131</v>
      </c>
      <c r="AE8" s="84" t="s">
        <v>20</v>
      </c>
      <c r="AF8" s="84" t="s">
        <v>21</v>
      </c>
      <c r="AH8" s="169" t="s">
        <v>167</v>
      </c>
      <c r="AI8" s="83" t="s">
        <v>171</v>
      </c>
      <c r="AJ8" s="289" t="s">
        <v>19</v>
      </c>
      <c r="AK8" s="290"/>
      <c r="AL8" s="58" t="s">
        <v>131</v>
      </c>
      <c r="AM8" s="84" t="s">
        <v>20</v>
      </c>
      <c r="AN8" s="84" t="s">
        <v>21</v>
      </c>
    </row>
    <row r="9" spans="2:40" ht="49.5" customHeight="1" thickTop="1">
      <c r="B9" s="323" t="s">
        <v>170</v>
      </c>
      <c r="C9" s="85" t="s">
        <v>49</v>
      </c>
      <c r="D9" s="307"/>
      <c r="E9" s="308"/>
      <c r="F9" s="32"/>
      <c r="G9" s="104">
        <f>IF(F9=0,"",F9/1.08)</f>
      </c>
      <c r="H9" s="104">
        <f aca="true" t="shared" si="0" ref="H9:H14">IF(F9=0,0,ROUNDDOWN(F9/1.08*2/3,-3))</f>
        <v>0</v>
      </c>
      <c r="J9" s="302" t="s">
        <v>170</v>
      </c>
      <c r="K9" s="85" t="s">
        <v>49</v>
      </c>
      <c r="L9" s="307"/>
      <c r="M9" s="308"/>
      <c r="N9" s="32"/>
      <c r="O9" s="104">
        <f aca="true" t="shared" si="1" ref="O9:O16">IF(N9=0,"",N9/1.08)</f>
      </c>
      <c r="P9" s="104">
        <f>IF(N9=0,0,ROUNDDOWN(N9/1.08*2/3,-3))</f>
        <v>0</v>
      </c>
      <c r="R9" s="302" t="s">
        <v>170</v>
      </c>
      <c r="S9" s="85" t="s">
        <v>49</v>
      </c>
      <c r="T9" s="307"/>
      <c r="U9" s="308"/>
      <c r="V9" s="32"/>
      <c r="W9" s="104">
        <f>IF(V9=0,"",V9/1.08)</f>
      </c>
      <c r="X9" s="104">
        <f aca="true" t="shared" si="2" ref="X9:X14">IF(V9=0,0,ROUNDDOWN(V9/1.08*2/3,-3))</f>
        <v>0</v>
      </c>
      <c r="Z9" s="302" t="s">
        <v>170</v>
      </c>
      <c r="AA9" s="85" t="s">
        <v>49</v>
      </c>
      <c r="AB9" s="307"/>
      <c r="AC9" s="308"/>
      <c r="AD9" s="32"/>
      <c r="AE9" s="104">
        <f>IF(AD9=0,"",AD9/1.08)</f>
      </c>
      <c r="AF9" s="104">
        <f aca="true" t="shared" si="3" ref="AF9:AF14">IF(AD9=0,0,ROUNDDOWN(AD9/1.08*2/3,-3))</f>
        <v>0</v>
      </c>
      <c r="AH9" s="302" t="s">
        <v>170</v>
      </c>
      <c r="AI9" s="85" t="s">
        <v>49</v>
      </c>
      <c r="AJ9" s="307"/>
      <c r="AK9" s="308"/>
      <c r="AL9" s="32"/>
      <c r="AM9" s="104">
        <f>IF(AL9=0,"",AL9/1.08)</f>
      </c>
      <c r="AN9" s="104">
        <f>IF(AL9=0,0,ROUNDDOWN(AL9/1.08*2/3,-3))</f>
        <v>0</v>
      </c>
    </row>
    <row r="10" spans="2:40" ht="49.5" customHeight="1">
      <c r="B10" s="324"/>
      <c r="C10" s="86" t="s">
        <v>50</v>
      </c>
      <c r="D10" s="299"/>
      <c r="E10" s="296"/>
      <c r="F10" s="33"/>
      <c r="G10" s="104">
        <f>IF(F10=0,"",F10/1.08)</f>
      </c>
      <c r="H10" s="104">
        <f t="shared" si="0"/>
        <v>0</v>
      </c>
      <c r="J10" s="303"/>
      <c r="K10" s="86" t="s">
        <v>50</v>
      </c>
      <c r="L10" s="299"/>
      <c r="M10" s="296"/>
      <c r="N10" s="33"/>
      <c r="O10" s="104">
        <f t="shared" si="1"/>
      </c>
      <c r="P10" s="104">
        <f>IF(N10=0,0,ROUNDDOWN(N10/1.08*2/3,-3))</f>
        <v>0</v>
      </c>
      <c r="R10" s="303"/>
      <c r="S10" s="86" t="s">
        <v>50</v>
      </c>
      <c r="T10" s="299"/>
      <c r="U10" s="296"/>
      <c r="V10" s="33"/>
      <c r="W10" s="104">
        <f>IF(V10=0,"",V10/1.08)</f>
      </c>
      <c r="X10" s="104">
        <f t="shared" si="2"/>
        <v>0</v>
      </c>
      <c r="Z10" s="303"/>
      <c r="AA10" s="86" t="s">
        <v>50</v>
      </c>
      <c r="AB10" s="299"/>
      <c r="AC10" s="296"/>
      <c r="AD10" s="33"/>
      <c r="AE10" s="104">
        <f>IF(AD10=0,"",AD10/1.08)</f>
      </c>
      <c r="AF10" s="104">
        <f t="shared" si="3"/>
        <v>0</v>
      </c>
      <c r="AH10" s="303"/>
      <c r="AI10" s="86" t="s">
        <v>50</v>
      </c>
      <c r="AJ10" s="299"/>
      <c r="AK10" s="296"/>
      <c r="AL10" s="33"/>
      <c r="AM10" s="104">
        <f>IF(AL10=0,"",AL10/1.08)</f>
      </c>
      <c r="AN10" s="104">
        <f>IF(AL10=0,0,ROUNDDOWN(AL10/1.08*2/3,-3))</f>
        <v>0</v>
      </c>
    </row>
    <row r="11" spans="2:40" ht="49.5" customHeight="1">
      <c r="B11" s="324"/>
      <c r="C11" s="86" t="s">
        <v>51</v>
      </c>
      <c r="D11" s="299"/>
      <c r="E11" s="296"/>
      <c r="F11" s="33"/>
      <c r="G11" s="104">
        <f>IF(F11=0,"",F11/1.08)</f>
      </c>
      <c r="H11" s="104">
        <f t="shared" si="0"/>
        <v>0</v>
      </c>
      <c r="J11" s="303"/>
      <c r="K11" s="86" t="s">
        <v>51</v>
      </c>
      <c r="L11" s="299"/>
      <c r="M11" s="296"/>
      <c r="N11" s="33"/>
      <c r="O11" s="104">
        <f t="shared" si="1"/>
      </c>
      <c r="P11" s="104">
        <f>IF(N11=0,0,ROUNDDOWN(N11/1.08*2/3,-3))</f>
        <v>0</v>
      </c>
      <c r="R11" s="303"/>
      <c r="S11" s="86" t="s">
        <v>51</v>
      </c>
      <c r="T11" s="299"/>
      <c r="U11" s="296"/>
      <c r="V11" s="33"/>
      <c r="W11" s="104">
        <f>IF(V11=0,"",V11/1.08)</f>
      </c>
      <c r="X11" s="104">
        <f t="shared" si="2"/>
        <v>0</v>
      </c>
      <c r="Z11" s="303"/>
      <c r="AA11" s="86" t="s">
        <v>51</v>
      </c>
      <c r="AB11" s="299"/>
      <c r="AC11" s="296"/>
      <c r="AD11" s="33"/>
      <c r="AE11" s="104">
        <f>IF(AD11=0,"",AD11/1.08)</f>
      </c>
      <c r="AF11" s="104">
        <f t="shared" si="3"/>
        <v>0</v>
      </c>
      <c r="AH11" s="303"/>
      <c r="AI11" s="86" t="s">
        <v>51</v>
      </c>
      <c r="AJ11" s="299"/>
      <c r="AK11" s="296"/>
      <c r="AL11" s="33"/>
      <c r="AM11" s="104">
        <f>IF(AL11=0,"",AL11/1.08)</f>
      </c>
      <c r="AN11" s="104">
        <f>IF(AL11=0,0,ROUNDDOWN(AL11/1.08*2/3,-3))</f>
        <v>0</v>
      </c>
    </row>
    <row r="12" spans="2:40" ht="49.5" customHeight="1">
      <c r="B12" s="324"/>
      <c r="C12" s="87" t="s">
        <v>52</v>
      </c>
      <c r="D12" s="309"/>
      <c r="E12" s="310"/>
      <c r="F12" s="34"/>
      <c r="G12" s="104">
        <f>IF(F12=0,"",F12/1.08)</f>
      </c>
      <c r="H12" s="104">
        <f t="shared" si="0"/>
        <v>0</v>
      </c>
      <c r="J12" s="303"/>
      <c r="K12" s="87" t="s">
        <v>52</v>
      </c>
      <c r="L12" s="309"/>
      <c r="M12" s="310"/>
      <c r="N12" s="34"/>
      <c r="O12" s="104">
        <f t="shared" si="1"/>
      </c>
      <c r="P12" s="104">
        <f>IF(N12=0,0,ROUNDDOWN(N12/1.08*2/3,-3))</f>
        <v>0</v>
      </c>
      <c r="R12" s="303"/>
      <c r="S12" s="87" t="s">
        <v>52</v>
      </c>
      <c r="T12" s="309"/>
      <c r="U12" s="310"/>
      <c r="V12" s="34"/>
      <c r="W12" s="104">
        <f>IF(V12=0,"",V12/1.08)</f>
      </c>
      <c r="X12" s="104">
        <f t="shared" si="2"/>
        <v>0</v>
      </c>
      <c r="Z12" s="303"/>
      <c r="AA12" s="87" t="s">
        <v>52</v>
      </c>
      <c r="AB12" s="309"/>
      <c r="AC12" s="310"/>
      <c r="AD12" s="34"/>
      <c r="AE12" s="104">
        <f>IF(AD12=0,"",AD12/1.08)</f>
      </c>
      <c r="AF12" s="104">
        <f t="shared" si="3"/>
        <v>0</v>
      </c>
      <c r="AH12" s="303"/>
      <c r="AI12" s="87" t="s">
        <v>52</v>
      </c>
      <c r="AJ12" s="309"/>
      <c r="AK12" s="310"/>
      <c r="AL12" s="34"/>
      <c r="AM12" s="104">
        <f>IF(AL12=0,"",AL12/1.08)</f>
      </c>
      <c r="AN12" s="104">
        <f>IF(AL12=0,0,ROUNDDOWN(AL12/1.08*2/3,-3))</f>
        <v>0</v>
      </c>
    </row>
    <row r="13" spans="2:40" ht="49.5" customHeight="1">
      <c r="B13" s="324"/>
      <c r="C13" s="86" t="s">
        <v>151</v>
      </c>
      <c r="D13" s="295"/>
      <c r="E13" s="296"/>
      <c r="F13" s="33"/>
      <c r="G13" s="106"/>
      <c r="H13" s="104">
        <f t="shared" si="0"/>
        <v>0</v>
      </c>
      <c r="J13" s="303"/>
      <c r="K13" s="86" t="s">
        <v>151</v>
      </c>
      <c r="L13" s="295"/>
      <c r="M13" s="296"/>
      <c r="N13" s="33"/>
      <c r="O13" s="104"/>
      <c r="P13" s="104">
        <f>IF(N13=0,0,ROUNDDOWN(N13*2/3,-3))</f>
        <v>0</v>
      </c>
      <c r="R13" s="303"/>
      <c r="S13" s="86" t="s">
        <v>151</v>
      </c>
      <c r="T13" s="297"/>
      <c r="U13" s="298"/>
      <c r="V13" s="33"/>
      <c r="W13" s="104"/>
      <c r="X13" s="104">
        <f t="shared" si="2"/>
        <v>0</v>
      </c>
      <c r="Z13" s="303"/>
      <c r="AA13" s="86" t="s">
        <v>151</v>
      </c>
      <c r="AB13" s="295"/>
      <c r="AC13" s="296"/>
      <c r="AD13" s="33"/>
      <c r="AE13" s="104"/>
      <c r="AF13" s="104">
        <f t="shared" si="3"/>
        <v>0</v>
      </c>
      <c r="AH13" s="303"/>
      <c r="AI13" s="86" t="s">
        <v>151</v>
      </c>
      <c r="AJ13" s="295"/>
      <c r="AK13" s="296"/>
      <c r="AL13" s="33"/>
      <c r="AM13" s="104"/>
      <c r="AN13" s="104">
        <f>IF(AL13=0,0,ROUNDDOWN(AL13*2/3,-3))</f>
        <v>0</v>
      </c>
    </row>
    <row r="14" spans="2:40" ht="49.5" customHeight="1">
      <c r="B14" s="322"/>
      <c r="C14" s="157" t="s">
        <v>152</v>
      </c>
      <c r="D14" s="295"/>
      <c r="E14" s="296"/>
      <c r="F14" s="33"/>
      <c r="G14" s="106"/>
      <c r="H14" s="104">
        <f t="shared" si="0"/>
        <v>0</v>
      </c>
      <c r="J14" s="304"/>
      <c r="K14" s="157" t="s">
        <v>152</v>
      </c>
      <c r="L14" s="295"/>
      <c r="M14" s="296"/>
      <c r="N14" s="33"/>
      <c r="O14" s="104"/>
      <c r="P14" s="104">
        <f>IF(N14=0,0,ROUNDDOWN(N14*2/3,-3))</f>
        <v>0</v>
      </c>
      <c r="R14" s="304"/>
      <c r="S14" s="157" t="s">
        <v>152</v>
      </c>
      <c r="T14" s="297"/>
      <c r="U14" s="298"/>
      <c r="V14" s="33"/>
      <c r="W14" s="104"/>
      <c r="X14" s="104">
        <f t="shared" si="2"/>
        <v>0</v>
      </c>
      <c r="Z14" s="304"/>
      <c r="AA14" s="157" t="s">
        <v>152</v>
      </c>
      <c r="AB14" s="295"/>
      <c r="AC14" s="296"/>
      <c r="AD14" s="33"/>
      <c r="AE14" s="104"/>
      <c r="AF14" s="104">
        <f t="shared" si="3"/>
        <v>0</v>
      </c>
      <c r="AH14" s="304"/>
      <c r="AI14" s="157" t="s">
        <v>152</v>
      </c>
      <c r="AJ14" s="295"/>
      <c r="AK14" s="296"/>
      <c r="AL14" s="33"/>
      <c r="AM14" s="104"/>
      <c r="AN14" s="104">
        <f>IF(AL14=0,0,ROUNDDOWN(AL14*2/3,-3))</f>
        <v>0</v>
      </c>
    </row>
    <row r="15" spans="2:40" ht="49.5" customHeight="1">
      <c r="B15" s="175" t="s">
        <v>168</v>
      </c>
      <c r="C15" s="86" t="s">
        <v>53</v>
      </c>
      <c r="D15" s="295"/>
      <c r="E15" s="296"/>
      <c r="F15" s="33"/>
      <c r="G15" s="106">
        <f>IF(F15=0,"",F15)</f>
      </c>
      <c r="H15" s="104">
        <f>IF(F15=0,0,ROUNDDOWN(F15*2/3,-3))</f>
        <v>0</v>
      </c>
      <c r="J15" s="172" t="s">
        <v>168</v>
      </c>
      <c r="K15" s="86" t="s">
        <v>53</v>
      </c>
      <c r="L15" s="295"/>
      <c r="M15" s="296"/>
      <c r="N15" s="33"/>
      <c r="O15" s="104">
        <f>IF(N15=0,"",N15)</f>
      </c>
      <c r="P15" s="104">
        <f>IF(N15=0,0,ROUNDDOWN(N15*2/3,-3))</f>
        <v>0</v>
      </c>
      <c r="R15" s="172" t="s">
        <v>168</v>
      </c>
      <c r="S15" s="86" t="s">
        <v>53</v>
      </c>
      <c r="T15" s="295"/>
      <c r="U15" s="296"/>
      <c r="V15" s="33"/>
      <c r="W15" s="104">
        <f>IF(V15=0,"",V15)</f>
      </c>
      <c r="X15" s="104">
        <f>IF(V15=0,0,ROUNDDOWN(V15*2/3,-3))</f>
        <v>0</v>
      </c>
      <c r="Z15" s="172" t="s">
        <v>168</v>
      </c>
      <c r="AA15" s="86" t="s">
        <v>53</v>
      </c>
      <c r="AB15" s="295"/>
      <c r="AC15" s="296"/>
      <c r="AD15" s="33"/>
      <c r="AE15" s="104">
        <f>IF(AD15=0,"",AD15)</f>
      </c>
      <c r="AF15" s="104">
        <f>IF(AD15=0,0,ROUNDDOWN(AD15*2/3,-3))</f>
        <v>0</v>
      </c>
      <c r="AH15" s="172" t="s">
        <v>168</v>
      </c>
      <c r="AI15" s="86" t="s">
        <v>53</v>
      </c>
      <c r="AJ15" s="295"/>
      <c r="AK15" s="296"/>
      <c r="AL15" s="33"/>
      <c r="AM15" s="104">
        <f>IF(AL15=0,"",AL15)</f>
      </c>
      <c r="AN15" s="104">
        <f>IF(AL15=0,0,ROUNDDOWN(AL15*2/3,-3))</f>
        <v>0</v>
      </c>
    </row>
    <row r="16" spans="2:40" ht="49.5" customHeight="1">
      <c r="B16" s="321" t="s">
        <v>169</v>
      </c>
      <c r="C16" s="86" t="s">
        <v>54</v>
      </c>
      <c r="D16" s="297"/>
      <c r="E16" s="298"/>
      <c r="F16" s="33"/>
      <c r="G16" s="104">
        <f>IF(F16=0,"",F16/1.08)</f>
      </c>
      <c r="H16" s="104">
        <f>IF(F16=0,0,ROUNDDOWN(F16/1.08*2/3,-3))</f>
        <v>0</v>
      </c>
      <c r="J16" s="305" t="s">
        <v>169</v>
      </c>
      <c r="K16" s="86" t="s">
        <v>54</v>
      </c>
      <c r="L16" s="297"/>
      <c r="M16" s="298"/>
      <c r="N16" s="33"/>
      <c r="O16" s="104">
        <f t="shared" si="1"/>
      </c>
      <c r="P16" s="104">
        <f>IF(N16=0,0,ROUNDDOWN(N16/1.08*2/3,-3))</f>
        <v>0</v>
      </c>
      <c r="R16" s="305" t="s">
        <v>169</v>
      </c>
      <c r="S16" s="86" t="s">
        <v>54</v>
      </c>
      <c r="T16" s="297"/>
      <c r="U16" s="298"/>
      <c r="V16" s="33"/>
      <c r="W16" s="104">
        <f>IF(V16=0,"",V16/1.08)</f>
      </c>
      <c r="X16" s="104">
        <f>IF(V16=0,0,ROUNDDOWN(V16/1.08*2/3,-3))</f>
        <v>0</v>
      </c>
      <c r="Z16" s="305" t="s">
        <v>169</v>
      </c>
      <c r="AA16" s="86" t="s">
        <v>54</v>
      </c>
      <c r="AB16" s="297"/>
      <c r="AC16" s="298"/>
      <c r="AD16" s="33"/>
      <c r="AE16" s="104">
        <f>IF(AD16=0,"",AD16/1.08)</f>
      </c>
      <c r="AF16" s="104">
        <f>IF(AD16=0,0,ROUNDDOWN(AD16/1.08*2/3,-3))</f>
        <v>0</v>
      </c>
      <c r="AH16" s="305" t="s">
        <v>169</v>
      </c>
      <c r="AI16" s="86" t="s">
        <v>54</v>
      </c>
      <c r="AJ16" s="297"/>
      <c r="AK16" s="298"/>
      <c r="AL16" s="33"/>
      <c r="AM16" s="104">
        <f>IF(AL16=0,"",AL16/1.08)</f>
      </c>
      <c r="AN16" s="104">
        <f>IF(AL16=0,0,ROUNDDOWN(AL16/1.08*2/3,-3))</f>
        <v>0</v>
      </c>
    </row>
    <row r="17" spans="2:40" ht="49.5" customHeight="1">
      <c r="B17" s="322"/>
      <c r="C17" s="86" t="s">
        <v>57</v>
      </c>
      <c r="D17" s="299"/>
      <c r="E17" s="296"/>
      <c r="F17" s="33"/>
      <c r="G17" s="104">
        <f>IF(F17=0,"",F17/1.08)</f>
      </c>
      <c r="H17" s="104">
        <f>IF(F17=0,0,ROUNDDOWN(F17/1.08*2/3,-3))</f>
        <v>0</v>
      </c>
      <c r="J17" s="304"/>
      <c r="K17" s="86" t="s">
        <v>57</v>
      </c>
      <c r="L17" s="299"/>
      <c r="M17" s="296"/>
      <c r="N17" s="33"/>
      <c r="O17" s="104">
        <f>IF(N17=0,"",N17/1.08)</f>
      </c>
      <c r="P17" s="104">
        <f>IF(N17=0,0,ROUNDDOWN(N17/1.08*2/3,-3))</f>
        <v>0</v>
      </c>
      <c r="R17" s="304"/>
      <c r="S17" s="86" t="s">
        <v>57</v>
      </c>
      <c r="T17" s="299"/>
      <c r="U17" s="296"/>
      <c r="V17" s="33"/>
      <c r="W17" s="104">
        <f>IF(V17=0,"",V17/1.08)</f>
      </c>
      <c r="X17" s="104">
        <f>IF(V17=0,0,ROUNDDOWN(V17/1.08*2/3,-3))</f>
        <v>0</v>
      </c>
      <c r="Z17" s="304"/>
      <c r="AA17" s="86" t="s">
        <v>57</v>
      </c>
      <c r="AB17" s="299"/>
      <c r="AC17" s="296"/>
      <c r="AD17" s="33"/>
      <c r="AE17" s="104">
        <f>IF(AD17=0,"",AD17/1.08)</f>
      </c>
      <c r="AF17" s="104">
        <f>IF(AD17=0,0,ROUNDDOWN(AD17/1.08*2/3,-3))</f>
        <v>0</v>
      </c>
      <c r="AH17" s="304"/>
      <c r="AI17" s="86" t="s">
        <v>57</v>
      </c>
      <c r="AJ17" s="299"/>
      <c r="AK17" s="296"/>
      <c r="AL17" s="33"/>
      <c r="AM17" s="104">
        <f>IF(AL17=0,"",AL17/1.08)</f>
      </c>
      <c r="AN17" s="104">
        <f>IF(AL17=0,0,ROUNDDOWN(AL17/1.08*2/3,-3))</f>
        <v>0</v>
      </c>
    </row>
    <row r="18" spans="2:40" ht="49.5" customHeight="1" thickBot="1">
      <c r="B18" s="171"/>
      <c r="C18" s="86" t="s">
        <v>58</v>
      </c>
      <c r="D18" s="297"/>
      <c r="E18" s="298"/>
      <c r="F18" s="33"/>
      <c r="G18" s="35"/>
      <c r="H18" s="36"/>
      <c r="J18" s="171"/>
      <c r="K18" s="86" t="s">
        <v>58</v>
      </c>
      <c r="L18" s="297"/>
      <c r="M18" s="298"/>
      <c r="N18" s="33"/>
      <c r="O18" s="35"/>
      <c r="P18" s="36"/>
      <c r="R18" s="171"/>
      <c r="S18" s="86" t="s">
        <v>58</v>
      </c>
      <c r="T18" s="297"/>
      <c r="U18" s="298"/>
      <c r="V18" s="33"/>
      <c r="W18" s="35"/>
      <c r="X18" s="36"/>
      <c r="Z18" s="171"/>
      <c r="AA18" s="86" t="s">
        <v>58</v>
      </c>
      <c r="AB18" s="297"/>
      <c r="AC18" s="298"/>
      <c r="AD18" s="33"/>
      <c r="AE18" s="35"/>
      <c r="AF18" s="36"/>
      <c r="AH18" s="171"/>
      <c r="AI18" s="86" t="s">
        <v>58</v>
      </c>
      <c r="AJ18" s="297"/>
      <c r="AK18" s="298"/>
      <c r="AL18" s="33"/>
      <c r="AM18" s="35"/>
      <c r="AN18" s="36"/>
    </row>
    <row r="19" spans="2:40" ht="49.5" customHeight="1" thickTop="1">
      <c r="B19" s="170"/>
      <c r="C19" s="85" t="s">
        <v>64</v>
      </c>
      <c r="D19" s="300"/>
      <c r="E19" s="301"/>
      <c r="F19" s="105">
        <f>IF(SUM(F9:F18)=0,"",SUM(F9:F18))</f>
      </c>
      <c r="G19" s="105">
        <f>IF(SUM(G9:G18)=0,"",SUM(G9:G18))</f>
      </c>
      <c r="H19" s="105">
        <f>IF(SUM(H9:H18)=0,"",SUM(H9:H18))</f>
      </c>
      <c r="J19" s="170"/>
      <c r="K19" s="85" t="s">
        <v>64</v>
      </c>
      <c r="L19" s="300"/>
      <c r="M19" s="301"/>
      <c r="N19" s="105">
        <f>IF(SUM(N9:N18)=0,"",SUM(N9:N18))</f>
      </c>
      <c r="O19" s="105">
        <f>IF(SUM(O9:O18)=0,"",SUM(O9:O18))</f>
      </c>
      <c r="P19" s="105">
        <f>IF(SUM(P9:P18)=0,"",SUM(P9:P18))</f>
      </c>
      <c r="R19" s="170"/>
      <c r="S19" s="85" t="s">
        <v>64</v>
      </c>
      <c r="T19" s="300"/>
      <c r="U19" s="301"/>
      <c r="V19" s="105">
        <f>IF(SUM(V9:V18)=0,"",SUM(V9:V18))</f>
      </c>
      <c r="W19" s="105">
        <f>IF(SUM(W9:W18)=0,"",SUM(W9:W18))</f>
      </c>
      <c r="X19" s="105">
        <f>IF(SUM(X9:X18)=0,"",SUM(X9:X18))</f>
      </c>
      <c r="Z19" s="170"/>
      <c r="AA19" s="85" t="s">
        <v>64</v>
      </c>
      <c r="AB19" s="300"/>
      <c r="AC19" s="301"/>
      <c r="AD19" s="105">
        <f>IF(SUM(AD9:AD18)=0,"",SUM(AD9:AD18))</f>
      </c>
      <c r="AE19" s="105">
        <f>IF(SUM(AE9:AE18)=0,"",SUM(AE9:AE18))</f>
      </c>
      <c r="AF19" s="105">
        <f>IF(SUM(AF9:AF18)=0,"",SUM(AF9:AF18))</f>
      </c>
      <c r="AH19" s="170"/>
      <c r="AI19" s="85" t="s">
        <v>64</v>
      </c>
      <c r="AJ19" s="300"/>
      <c r="AK19" s="301"/>
      <c r="AL19" s="105">
        <f>IF(SUM(AL9:AL18)=0,"",SUM(AL9:AL18))</f>
      </c>
      <c r="AM19" s="105">
        <f>IF(SUM(AM9:AM18)=0,"",SUM(AM9:AM18))</f>
      </c>
      <c r="AN19" s="105">
        <f>IF(SUM(AN9:AN18)=0,"",SUM(AN9:AN18))</f>
      </c>
    </row>
    <row r="20" spans="3:40" ht="13.5">
      <c r="C20" s="12"/>
      <c r="D20" s="12"/>
      <c r="E20" s="12"/>
      <c r="F20" s="12"/>
      <c r="G20" s="12"/>
      <c r="H20" s="12"/>
      <c r="K20" s="12"/>
      <c r="L20" s="12"/>
      <c r="M20" s="12"/>
      <c r="N20" s="12"/>
      <c r="O20" s="12"/>
      <c r="P20" s="12"/>
      <c r="S20" s="12"/>
      <c r="T20" s="12"/>
      <c r="U20" s="12"/>
      <c r="V20" s="12"/>
      <c r="W20" s="12"/>
      <c r="X20" s="12"/>
      <c r="AA20" s="12"/>
      <c r="AB20" s="12"/>
      <c r="AC20" s="12"/>
      <c r="AD20" s="12"/>
      <c r="AE20" s="12"/>
      <c r="AF20" s="12"/>
      <c r="AI20" s="12"/>
      <c r="AJ20" s="12"/>
      <c r="AK20" s="12"/>
      <c r="AL20" s="12"/>
      <c r="AM20" s="12"/>
      <c r="AN20" s="12"/>
    </row>
    <row r="21" spans="2:40" ht="15" customHeight="1">
      <c r="B21" s="12" t="s">
        <v>121</v>
      </c>
      <c r="D21" s="12"/>
      <c r="E21" s="12"/>
      <c r="F21" s="12"/>
      <c r="G21" s="12"/>
      <c r="H21" s="57" t="s">
        <v>98</v>
      </c>
      <c r="J21" s="12" t="s">
        <v>121</v>
      </c>
      <c r="K21" s="12"/>
      <c r="L21" s="12"/>
      <c r="M21" s="12"/>
      <c r="N21" s="12"/>
      <c r="O21" s="12"/>
      <c r="P21" s="57" t="s">
        <v>17</v>
      </c>
      <c r="R21" s="12" t="s">
        <v>121</v>
      </c>
      <c r="S21" s="12"/>
      <c r="T21" s="12"/>
      <c r="U21" s="12"/>
      <c r="V21" s="12"/>
      <c r="W21" s="12"/>
      <c r="X21" s="57" t="s">
        <v>17</v>
      </c>
      <c r="Z21" s="12" t="s">
        <v>121</v>
      </c>
      <c r="AA21" s="12"/>
      <c r="AB21" s="12"/>
      <c r="AC21" s="12"/>
      <c r="AD21" s="12"/>
      <c r="AE21" s="12"/>
      <c r="AF21" s="57" t="s">
        <v>17</v>
      </c>
      <c r="AH21" s="12" t="s">
        <v>121</v>
      </c>
      <c r="AI21" s="12"/>
      <c r="AJ21" s="12"/>
      <c r="AK21" s="12"/>
      <c r="AL21" s="12"/>
      <c r="AM21" s="12"/>
      <c r="AN21" s="57" t="s">
        <v>17</v>
      </c>
    </row>
    <row r="22" spans="2:40" ht="30" customHeight="1" thickBot="1">
      <c r="B22" s="289" t="s">
        <v>55</v>
      </c>
      <c r="C22" s="290"/>
      <c r="D22" s="315" t="s">
        <v>56</v>
      </c>
      <c r="E22" s="315"/>
      <c r="F22" s="289" t="s">
        <v>132</v>
      </c>
      <c r="G22" s="290"/>
      <c r="H22" s="72" t="s">
        <v>137</v>
      </c>
      <c r="J22" s="325" t="s">
        <v>55</v>
      </c>
      <c r="K22" s="326"/>
      <c r="L22" s="315" t="s">
        <v>56</v>
      </c>
      <c r="M22" s="315"/>
      <c r="N22" s="289" t="s">
        <v>132</v>
      </c>
      <c r="O22" s="290"/>
      <c r="P22" s="72" t="s">
        <v>137</v>
      </c>
      <c r="R22" s="325" t="s">
        <v>55</v>
      </c>
      <c r="S22" s="326"/>
      <c r="T22" s="315" t="s">
        <v>56</v>
      </c>
      <c r="U22" s="315"/>
      <c r="V22" s="289" t="s">
        <v>132</v>
      </c>
      <c r="W22" s="290"/>
      <c r="X22" s="72" t="s">
        <v>137</v>
      </c>
      <c r="Z22" s="325" t="s">
        <v>55</v>
      </c>
      <c r="AA22" s="326"/>
      <c r="AB22" s="315" t="s">
        <v>56</v>
      </c>
      <c r="AC22" s="315"/>
      <c r="AD22" s="289" t="s">
        <v>132</v>
      </c>
      <c r="AE22" s="290"/>
      <c r="AF22" s="72" t="s">
        <v>137</v>
      </c>
      <c r="AH22" s="325" t="s">
        <v>55</v>
      </c>
      <c r="AI22" s="326"/>
      <c r="AJ22" s="315" t="s">
        <v>56</v>
      </c>
      <c r="AK22" s="315"/>
      <c r="AL22" s="289" t="s">
        <v>132</v>
      </c>
      <c r="AM22" s="290"/>
      <c r="AN22" s="72" t="s">
        <v>137</v>
      </c>
    </row>
    <row r="23" spans="2:40" ht="30" customHeight="1" thickTop="1">
      <c r="B23" s="311" t="s">
        <v>60</v>
      </c>
      <c r="C23" s="312"/>
      <c r="D23" s="313"/>
      <c r="E23" s="313"/>
      <c r="F23" s="287"/>
      <c r="G23" s="288"/>
      <c r="H23" s="30"/>
      <c r="J23" s="311" t="s">
        <v>60</v>
      </c>
      <c r="K23" s="312"/>
      <c r="L23" s="313"/>
      <c r="M23" s="313"/>
      <c r="N23" s="287"/>
      <c r="O23" s="288"/>
      <c r="P23" s="30"/>
      <c r="R23" s="311" t="s">
        <v>60</v>
      </c>
      <c r="S23" s="312"/>
      <c r="T23" s="313"/>
      <c r="U23" s="313"/>
      <c r="V23" s="287"/>
      <c r="W23" s="288"/>
      <c r="X23" s="30"/>
      <c r="Z23" s="311" t="s">
        <v>60</v>
      </c>
      <c r="AA23" s="312"/>
      <c r="AB23" s="313"/>
      <c r="AC23" s="313"/>
      <c r="AD23" s="287"/>
      <c r="AE23" s="288"/>
      <c r="AF23" s="30"/>
      <c r="AH23" s="311" t="s">
        <v>60</v>
      </c>
      <c r="AI23" s="312"/>
      <c r="AJ23" s="313"/>
      <c r="AK23" s="313"/>
      <c r="AL23" s="287"/>
      <c r="AM23" s="288"/>
      <c r="AN23" s="30"/>
    </row>
    <row r="24" spans="2:40" ht="30" customHeight="1">
      <c r="B24" s="316" t="s">
        <v>61</v>
      </c>
      <c r="C24" s="317"/>
      <c r="D24" s="318"/>
      <c r="E24" s="318"/>
      <c r="F24" s="291"/>
      <c r="G24" s="292"/>
      <c r="H24" s="18"/>
      <c r="J24" s="316" t="s">
        <v>61</v>
      </c>
      <c r="K24" s="317"/>
      <c r="L24" s="320"/>
      <c r="M24" s="320"/>
      <c r="N24" s="291"/>
      <c r="O24" s="292"/>
      <c r="P24" s="18"/>
      <c r="R24" s="316" t="s">
        <v>61</v>
      </c>
      <c r="S24" s="317"/>
      <c r="T24" s="320"/>
      <c r="U24" s="320"/>
      <c r="V24" s="291"/>
      <c r="W24" s="292"/>
      <c r="X24" s="18"/>
      <c r="Z24" s="316" t="s">
        <v>61</v>
      </c>
      <c r="AA24" s="317"/>
      <c r="AB24" s="320"/>
      <c r="AC24" s="320"/>
      <c r="AD24" s="291"/>
      <c r="AE24" s="292"/>
      <c r="AF24" s="18"/>
      <c r="AH24" s="316" t="s">
        <v>61</v>
      </c>
      <c r="AI24" s="317"/>
      <c r="AJ24" s="320"/>
      <c r="AK24" s="320"/>
      <c r="AL24" s="291"/>
      <c r="AM24" s="292"/>
      <c r="AN24" s="18"/>
    </row>
    <row r="25" spans="2:40" ht="30" customHeight="1">
      <c r="B25" s="316" t="s">
        <v>62</v>
      </c>
      <c r="C25" s="317"/>
      <c r="D25" s="318"/>
      <c r="E25" s="318"/>
      <c r="F25" s="293"/>
      <c r="G25" s="294"/>
      <c r="H25" s="18"/>
      <c r="J25" s="316" t="s">
        <v>62</v>
      </c>
      <c r="K25" s="317"/>
      <c r="L25" s="320"/>
      <c r="M25" s="320"/>
      <c r="N25" s="293"/>
      <c r="O25" s="294"/>
      <c r="P25" s="18"/>
      <c r="R25" s="316" t="s">
        <v>62</v>
      </c>
      <c r="S25" s="317"/>
      <c r="T25" s="320"/>
      <c r="U25" s="320"/>
      <c r="V25" s="293"/>
      <c r="W25" s="294"/>
      <c r="X25" s="18"/>
      <c r="Z25" s="316" t="s">
        <v>62</v>
      </c>
      <c r="AA25" s="317"/>
      <c r="AB25" s="320"/>
      <c r="AC25" s="320"/>
      <c r="AD25" s="293"/>
      <c r="AE25" s="294"/>
      <c r="AF25" s="18"/>
      <c r="AH25" s="316" t="s">
        <v>62</v>
      </c>
      <c r="AI25" s="317"/>
      <c r="AJ25" s="320"/>
      <c r="AK25" s="320"/>
      <c r="AL25" s="293"/>
      <c r="AM25" s="294"/>
      <c r="AN25" s="18"/>
    </row>
    <row r="26" spans="2:40" ht="30" customHeight="1" thickBot="1">
      <c r="B26" s="289" t="s">
        <v>63</v>
      </c>
      <c r="C26" s="290"/>
      <c r="D26" s="319"/>
      <c r="E26" s="319"/>
      <c r="F26" s="285"/>
      <c r="G26" s="286"/>
      <c r="H26" s="31"/>
      <c r="J26" s="289" t="s">
        <v>63</v>
      </c>
      <c r="K26" s="290"/>
      <c r="L26" s="327"/>
      <c r="M26" s="327"/>
      <c r="N26" s="285"/>
      <c r="O26" s="286"/>
      <c r="P26" s="31"/>
      <c r="R26" s="289" t="s">
        <v>63</v>
      </c>
      <c r="S26" s="290"/>
      <c r="T26" s="327"/>
      <c r="U26" s="327"/>
      <c r="V26" s="285"/>
      <c r="W26" s="286"/>
      <c r="X26" s="31"/>
      <c r="Z26" s="289" t="s">
        <v>63</v>
      </c>
      <c r="AA26" s="290"/>
      <c r="AB26" s="327"/>
      <c r="AC26" s="327"/>
      <c r="AD26" s="285"/>
      <c r="AE26" s="286"/>
      <c r="AF26" s="31"/>
      <c r="AH26" s="289" t="s">
        <v>63</v>
      </c>
      <c r="AI26" s="290"/>
      <c r="AJ26" s="327"/>
      <c r="AK26" s="327"/>
      <c r="AL26" s="285"/>
      <c r="AM26" s="286"/>
      <c r="AN26" s="31"/>
    </row>
    <row r="27" spans="2:40" ht="30" customHeight="1" thickTop="1">
      <c r="B27" s="311" t="s">
        <v>64</v>
      </c>
      <c r="C27" s="312"/>
      <c r="D27" s="314">
        <f>IF(SUM(D23:E26)=0,"",SUM(D23:E26))</f>
      </c>
      <c r="E27" s="314"/>
      <c r="F27" s="287"/>
      <c r="G27" s="288"/>
      <c r="H27" s="29"/>
      <c r="J27" s="311" t="s">
        <v>64</v>
      </c>
      <c r="K27" s="312"/>
      <c r="L27" s="314">
        <f>IF(SUM(L23:M26)=0,"",SUM(L23:M26))</f>
      </c>
      <c r="M27" s="314"/>
      <c r="N27" s="287"/>
      <c r="O27" s="288"/>
      <c r="P27" s="29"/>
      <c r="R27" s="311" t="s">
        <v>64</v>
      </c>
      <c r="S27" s="312"/>
      <c r="T27" s="314">
        <f>IF(SUM(T23:U26)=0,"",SUM(T23:U26))</f>
      </c>
      <c r="U27" s="314"/>
      <c r="V27" s="287"/>
      <c r="W27" s="288"/>
      <c r="X27" s="29"/>
      <c r="Z27" s="311" t="s">
        <v>64</v>
      </c>
      <c r="AA27" s="312"/>
      <c r="AB27" s="314">
        <f>IF(SUM(AB23:AC26)=0,"",SUM(AB23:AC26))</f>
      </c>
      <c r="AC27" s="314"/>
      <c r="AD27" s="287"/>
      <c r="AE27" s="288"/>
      <c r="AF27" s="29"/>
      <c r="AH27" s="311" t="s">
        <v>64</v>
      </c>
      <c r="AI27" s="312"/>
      <c r="AJ27" s="314">
        <f>IF(SUM(AJ23:AK26)=0,"",SUM(AJ23:AK26))</f>
      </c>
      <c r="AK27" s="314"/>
      <c r="AL27" s="287"/>
      <c r="AM27" s="288"/>
      <c r="AN27" s="29"/>
    </row>
    <row r="28" spans="3:40" ht="13.5">
      <c r="C28" s="88"/>
      <c r="D28" s="88"/>
      <c r="E28" s="88"/>
      <c r="F28" s="88"/>
      <c r="G28" s="88"/>
      <c r="H28" s="88"/>
      <c r="K28" s="88"/>
      <c r="L28" s="88"/>
      <c r="M28" s="88"/>
      <c r="N28" s="88"/>
      <c r="O28" s="88"/>
      <c r="P28" s="88"/>
      <c r="S28" s="88"/>
      <c r="T28" s="88"/>
      <c r="U28" s="88"/>
      <c r="V28" s="88"/>
      <c r="W28" s="88"/>
      <c r="X28" s="88"/>
      <c r="AA28" s="88"/>
      <c r="AB28" s="88"/>
      <c r="AC28" s="88"/>
      <c r="AD28" s="88"/>
      <c r="AE28" s="88"/>
      <c r="AF28" s="88"/>
      <c r="AI28" s="88"/>
      <c r="AJ28" s="88"/>
      <c r="AK28" s="88"/>
      <c r="AL28" s="88"/>
      <c r="AM28" s="88"/>
      <c r="AN28" s="88"/>
    </row>
  </sheetData>
  <sheetProtection/>
  <mergeCells count="165">
    <mergeCell ref="AJ26:AK26"/>
    <mergeCell ref="AH27:AI27"/>
    <mergeCell ref="AJ27:AK27"/>
    <mergeCell ref="AH24:AI24"/>
    <mergeCell ref="AJ22:AK22"/>
    <mergeCell ref="AH23:AI23"/>
    <mergeCell ref="AJ23:AK23"/>
    <mergeCell ref="AJ24:AK24"/>
    <mergeCell ref="AH25:AI25"/>
    <mergeCell ref="AJ25:AK25"/>
    <mergeCell ref="AB26:AC26"/>
    <mergeCell ref="Z27:AA27"/>
    <mergeCell ref="AB27:AC27"/>
    <mergeCell ref="AH9:AH14"/>
    <mergeCell ref="AH16:AH17"/>
    <mergeCell ref="AH22:AI22"/>
    <mergeCell ref="AH26:AI26"/>
    <mergeCell ref="AD26:AE26"/>
    <mergeCell ref="AD27:AE27"/>
    <mergeCell ref="AD25:AE25"/>
    <mergeCell ref="R27:S27"/>
    <mergeCell ref="T27:U27"/>
    <mergeCell ref="Z9:Z14"/>
    <mergeCell ref="Z16:Z17"/>
    <mergeCell ref="Z22:AA22"/>
    <mergeCell ref="Z23:AA23"/>
    <mergeCell ref="Z24:AA24"/>
    <mergeCell ref="Z25:AA25"/>
    <mergeCell ref="Z26:AA26"/>
    <mergeCell ref="R22:S22"/>
    <mergeCell ref="R23:S23"/>
    <mergeCell ref="R24:S24"/>
    <mergeCell ref="R25:S25"/>
    <mergeCell ref="T25:U25"/>
    <mergeCell ref="R26:S26"/>
    <mergeCell ref="T26:U26"/>
    <mergeCell ref="J25:K25"/>
    <mergeCell ref="L25:M25"/>
    <mergeCell ref="J26:K26"/>
    <mergeCell ref="L26:M26"/>
    <mergeCell ref="J27:K27"/>
    <mergeCell ref="L27:M27"/>
    <mergeCell ref="J23:K23"/>
    <mergeCell ref="L23:M23"/>
    <mergeCell ref="J24:K24"/>
    <mergeCell ref="L24:M24"/>
    <mergeCell ref="D19:E19"/>
    <mergeCell ref="L19:M19"/>
    <mergeCell ref="V25:W25"/>
    <mergeCell ref="N26:O26"/>
    <mergeCell ref="B16:B17"/>
    <mergeCell ref="B9:B14"/>
    <mergeCell ref="J9:J14"/>
    <mergeCell ref="J16:J17"/>
    <mergeCell ref="J22:K22"/>
    <mergeCell ref="L22:M22"/>
    <mergeCell ref="V26:W26"/>
    <mergeCell ref="V22:W22"/>
    <mergeCell ref="AB15:AC15"/>
    <mergeCell ref="AB16:AC16"/>
    <mergeCell ref="AB17:AC17"/>
    <mergeCell ref="AB18:AC18"/>
    <mergeCell ref="AB19:AC19"/>
    <mergeCell ref="AB25:AC25"/>
    <mergeCell ref="AB24:AC24"/>
    <mergeCell ref="V27:W27"/>
    <mergeCell ref="AA2:AF2"/>
    <mergeCell ref="AB8:AC8"/>
    <mergeCell ref="AB9:AC9"/>
    <mergeCell ref="AB10:AC10"/>
    <mergeCell ref="AB11:AC11"/>
    <mergeCell ref="AD22:AE22"/>
    <mergeCell ref="AD23:AE23"/>
    <mergeCell ref="AD24:AE24"/>
    <mergeCell ref="AB23:AC23"/>
    <mergeCell ref="V23:W23"/>
    <mergeCell ref="V24:W24"/>
    <mergeCell ref="AB13:AC13"/>
    <mergeCell ref="AB14:AC14"/>
    <mergeCell ref="AB22:AC22"/>
    <mergeCell ref="T22:U22"/>
    <mergeCell ref="T23:U23"/>
    <mergeCell ref="T24:U24"/>
    <mergeCell ref="T15:U15"/>
    <mergeCell ref="T16:U16"/>
    <mergeCell ref="T18:U18"/>
    <mergeCell ref="T19:U19"/>
    <mergeCell ref="S2:X2"/>
    <mergeCell ref="T8:U8"/>
    <mergeCell ref="T9:U9"/>
    <mergeCell ref="T10:U10"/>
    <mergeCell ref="T11:U11"/>
    <mergeCell ref="T12:U12"/>
    <mergeCell ref="C2:H2"/>
    <mergeCell ref="K2:P2"/>
    <mergeCell ref="N23:O23"/>
    <mergeCell ref="F25:G25"/>
    <mergeCell ref="N25:O25"/>
    <mergeCell ref="B22:C22"/>
    <mergeCell ref="F22:G22"/>
    <mergeCell ref="N22:O22"/>
    <mergeCell ref="B23:C23"/>
    <mergeCell ref="F23:G23"/>
    <mergeCell ref="N27:O27"/>
    <mergeCell ref="B24:C24"/>
    <mergeCell ref="F24:G24"/>
    <mergeCell ref="N24:O24"/>
    <mergeCell ref="B25:C25"/>
    <mergeCell ref="B26:C26"/>
    <mergeCell ref="F26:G26"/>
    <mergeCell ref="D24:E24"/>
    <mergeCell ref="D25:E25"/>
    <mergeCell ref="D26:E26"/>
    <mergeCell ref="D10:E10"/>
    <mergeCell ref="L10:M10"/>
    <mergeCell ref="D15:E15"/>
    <mergeCell ref="B27:C27"/>
    <mergeCell ref="F27:G27"/>
    <mergeCell ref="D23:E23"/>
    <mergeCell ref="D27:E27"/>
    <mergeCell ref="D22:E22"/>
    <mergeCell ref="D18:E18"/>
    <mergeCell ref="L18:M18"/>
    <mergeCell ref="AB12:AC12"/>
    <mergeCell ref="D13:E13"/>
    <mergeCell ref="D14:E14"/>
    <mergeCell ref="L13:M13"/>
    <mergeCell ref="D8:E8"/>
    <mergeCell ref="L8:M8"/>
    <mergeCell ref="D9:E9"/>
    <mergeCell ref="L9:M9"/>
    <mergeCell ref="D11:E11"/>
    <mergeCell ref="L11:M11"/>
    <mergeCell ref="D16:E16"/>
    <mergeCell ref="D12:E12"/>
    <mergeCell ref="L12:M12"/>
    <mergeCell ref="D17:E17"/>
    <mergeCell ref="L17:M17"/>
    <mergeCell ref="T14:U14"/>
    <mergeCell ref="T13:U13"/>
    <mergeCell ref="T17:U17"/>
    <mergeCell ref="L15:M15"/>
    <mergeCell ref="L16:M16"/>
    <mergeCell ref="AI2:AN2"/>
    <mergeCell ref="AJ8:AK8"/>
    <mergeCell ref="AJ9:AK9"/>
    <mergeCell ref="AJ10:AK10"/>
    <mergeCell ref="AJ11:AK11"/>
    <mergeCell ref="AJ12:AK12"/>
    <mergeCell ref="AJ15:AK15"/>
    <mergeCell ref="AJ16:AK16"/>
    <mergeCell ref="AJ17:AK17"/>
    <mergeCell ref="AJ18:AK18"/>
    <mergeCell ref="AJ19:AK19"/>
    <mergeCell ref="L14:M14"/>
    <mergeCell ref="R9:R14"/>
    <mergeCell ref="R16:R17"/>
    <mergeCell ref="AJ13:AK13"/>
    <mergeCell ref="AJ14:AK14"/>
    <mergeCell ref="AL26:AM26"/>
    <mergeCell ref="AL27:AM27"/>
    <mergeCell ref="AL22:AM22"/>
    <mergeCell ref="AL23:AM23"/>
    <mergeCell ref="AL24:AM24"/>
    <mergeCell ref="AL25:AM25"/>
  </mergeCells>
  <printOptions horizontalCentered="1"/>
  <pageMargins left="0.31496062992125984" right="0.31496062992125984" top="0.5511811023622047" bottom="0.35433070866141736" header="0.31496062992125984" footer="0.31496062992125984"/>
  <pageSetup cellComments="asDisplayed" firstPageNumber="23" useFirstPageNumber="1" fitToWidth="2" horizontalDpi="600" verticalDpi="600" orientation="portrait" paperSize="9" scale="91" r:id="rId1"/>
  <headerFooter scaleWithDoc="0">
    <oddFooter>&amp;C&amp;"Century,標準"&amp;P</oddFooter>
  </headerFooter>
  <colBreaks count="4" manualBreakCount="4">
    <brk id="8" max="65535" man="1"/>
    <brk id="16" max="24" man="1"/>
    <brk id="24" max="24" man="1"/>
    <brk id="32" max="24" man="1"/>
  </colBreaks>
  <ignoredErrors>
    <ignoredError sqref="AE15 W15 O15 G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josei03</dc:creator>
  <cp:keywords/>
  <dc:description/>
  <cp:lastModifiedBy>石川 一郎</cp:lastModifiedBy>
  <cp:lastPrinted>2017-05-12T02:24:39Z</cp:lastPrinted>
  <dcterms:created xsi:type="dcterms:W3CDTF">2012-08-10T01:20:46Z</dcterms:created>
  <dcterms:modified xsi:type="dcterms:W3CDTF">2017-06-26T07:36:50Z</dcterms:modified>
  <cp:category/>
  <cp:version/>
  <cp:contentType/>
  <cp:contentStatus/>
</cp:coreProperties>
</file>