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440" windowHeight="7770" tabRatio="904"/>
  </bookViews>
  <sheets>
    <sheet name="始めにお読みください " sheetId="42" r:id="rId1"/>
    <sheet name="【入力例】収支計画" sheetId="39" r:id="rId2"/>
    <sheet name="【入力例】資金計画等" sheetId="36" r:id="rId3"/>
    <sheet name="【入力例】申請設備（１）" sheetId="37" r:id="rId4"/>
    <sheet name="【入力例】申請設備（２）" sheetId="38" r:id="rId5"/>
    <sheet name="収支計画" sheetId="40" r:id="rId6"/>
    <sheet name="資金計画等" sheetId="28" r:id="rId7"/>
    <sheet name="申請設備（１）" sheetId="29" r:id="rId8"/>
    <sheet name="申請設備（２）" sheetId="30" r:id="rId9"/>
    <sheet name="テーブルデータ " sheetId="34" state="hidden" r:id="rId10"/>
    <sheet name="Sheet1" sheetId="43" r:id="rId11"/>
  </sheets>
  <definedNames>
    <definedName name="_xlnm.Print_Area" localSheetId="2">【入力例】資金計画等!$A$1:$S$39</definedName>
    <definedName name="_xlnm.Print_Area" localSheetId="1">【入力例】収支計画!$A$1:$O$30</definedName>
    <definedName name="_xlnm.Print_Area" localSheetId="3">'【入力例】申請設備（１）'!$B$1:$M$15</definedName>
    <definedName name="_xlnm.Print_Area" localSheetId="4">'【入力例】申請設備（２）'!$B$1:$AB$15</definedName>
    <definedName name="_xlnm.Print_Area" localSheetId="6">資金計画等!$A$1:$S$39</definedName>
    <definedName name="_xlnm.Print_Area" localSheetId="5">収支計画!$A$1:$O$30</definedName>
    <definedName name="_xlnm.Print_Area" localSheetId="7">'申請設備（１）'!$B$1:$M$15</definedName>
    <definedName name="_xlnm.Print_Area" localSheetId="8">'申請設備（２）'!$B$1:$AB$15</definedName>
    <definedName name="申請区分" localSheetId="2">【入力例】資金計画等!$V$15:$V$16</definedName>
    <definedName name="申請区分" localSheetId="0">#REF!</definedName>
    <definedName name="申請区分" localSheetId="6">資金計画等!$V$15:$V$16</definedName>
    <definedName name="申請区分" localSheetId="5">#REF!</definedName>
    <definedName name="申請区分">#REF!</definedName>
    <definedName name="申請者区分" localSheetId="2">【入力例】資金計画等!$U$12:$U$15</definedName>
    <definedName name="申請者区分" localSheetId="0">#REF!</definedName>
    <definedName name="申請者区分" localSheetId="6">資金計画等!$U$12:$U$15</definedName>
    <definedName name="申請者区分" localSheetId="5">#REF!</definedName>
    <definedName name="申請者区分">#REF!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9" i="28" l="1"/>
  <c r="P11" i="28"/>
  <c r="K5" i="29" l="1"/>
  <c r="E5" i="30" s="1"/>
  <c r="K18" i="40" l="1"/>
  <c r="N18" i="40" l="1"/>
  <c r="J13" i="29" l="1"/>
  <c r="J13" i="37"/>
  <c r="N24" i="40" l="1"/>
  <c r="M24" i="40"/>
  <c r="L24" i="40"/>
  <c r="K24" i="40"/>
  <c r="J24" i="40"/>
  <c r="I24" i="40"/>
  <c r="H24" i="40"/>
  <c r="G24" i="40"/>
  <c r="F24" i="40"/>
  <c r="F25" i="40" s="1"/>
  <c r="E24" i="40"/>
  <c r="E25" i="40" s="1"/>
  <c r="E29" i="40" s="1"/>
  <c r="N20" i="40"/>
  <c r="M18" i="40"/>
  <c r="M20" i="40" s="1"/>
  <c r="L18" i="40"/>
  <c r="L20" i="40" s="1"/>
  <c r="K20" i="40"/>
  <c r="J18" i="40"/>
  <c r="J20" i="40" s="1"/>
  <c r="I18" i="40"/>
  <c r="I20" i="40" s="1"/>
  <c r="H18" i="40"/>
  <c r="H20" i="40" s="1"/>
  <c r="G18" i="40"/>
  <c r="G20" i="40" s="1"/>
  <c r="F18" i="40"/>
  <c r="F20" i="40" s="1"/>
  <c r="E18" i="40"/>
  <c r="E20" i="40" s="1"/>
  <c r="D18" i="40"/>
  <c r="D20" i="40" s="1"/>
  <c r="D9" i="40"/>
  <c r="E7" i="40"/>
  <c r="E9" i="40" s="1"/>
  <c r="F7" i="40" s="1"/>
  <c r="F9" i="40" s="1"/>
  <c r="G7" i="40" s="1"/>
  <c r="G9" i="40" s="1"/>
  <c r="H7" i="40" s="1"/>
  <c r="H9" i="40" s="1"/>
  <c r="I7" i="40" s="1"/>
  <c r="I9" i="40" s="1"/>
  <c r="J7" i="40" s="1"/>
  <c r="J9" i="40" s="1"/>
  <c r="K7" i="40" s="1"/>
  <c r="K9" i="40" s="1"/>
  <c r="L7" i="40" s="1"/>
  <c r="L9" i="40" s="1"/>
  <c r="M7" i="40" s="1"/>
  <c r="M9" i="40" s="1"/>
  <c r="N7" i="40" s="1"/>
  <c r="N9" i="40" s="1"/>
  <c r="H21" i="40" l="1"/>
  <c r="I21" i="40"/>
  <c r="J21" i="40"/>
  <c r="H22" i="40"/>
  <c r="I22" i="40"/>
  <c r="J22" i="40"/>
  <c r="F29" i="40"/>
  <c r="G25" i="40"/>
  <c r="G26" i="40" l="1"/>
  <c r="H25" i="40"/>
  <c r="H26" i="40" l="1"/>
  <c r="I25" i="40"/>
  <c r="I26" i="40" l="1"/>
  <c r="J25" i="40"/>
  <c r="J26" i="40" l="1"/>
  <c r="K25" i="40"/>
  <c r="K26" i="40" l="1"/>
  <c r="L25" i="40"/>
  <c r="L26" i="40" l="1"/>
  <c r="M25" i="40"/>
  <c r="M26" i="40" l="1"/>
  <c r="N25" i="40"/>
  <c r="N26" i="40" s="1"/>
  <c r="K10" i="37" l="1"/>
  <c r="K9" i="37"/>
  <c r="K8" i="37"/>
  <c r="K7" i="37"/>
  <c r="K6" i="37"/>
  <c r="K5" i="37"/>
  <c r="K12" i="37" l="1"/>
  <c r="K11" i="37"/>
  <c r="H36" i="36"/>
  <c r="H25" i="36"/>
  <c r="H10" i="36"/>
  <c r="H11" i="36" s="1"/>
  <c r="L25" i="36" s="1"/>
  <c r="K13" i="37" l="1"/>
  <c r="L9" i="36" s="1"/>
  <c r="L11" i="36" s="1"/>
  <c r="P9" i="36"/>
  <c r="P11" i="36" s="1"/>
  <c r="C6" i="30" l="1"/>
  <c r="C7" i="30"/>
  <c r="C8" i="30"/>
  <c r="C9" i="30"/>
  <c r="C10" i="30"/>
  <c r="C11" i="30"/>
  <c r="C12" i="30"/>
  <c r="C5" i="30"/>
  <c r="K12" i="29"/>
  <c r="E12" i="30" s="1"/>
  <c r="K11" i="29"/>
  <c r="E11" i="30" s="1"/>
  <c r="K10" i="29"/>
  <c r="E10" i="30" s="1"/>
  <c r="K9" i="29"/>
  <c r="E9" i="30" s="1"/>
  <c r="K8" i="29"/>
  <c r="E8" i="30" s="1"/>
  <c r="K7" i="29"/>
  <c r="E7" i="30" s="1"/>
  <c r="K6" i="29"/>
  <c r="E6" i="30" s="1"/>
  <c r="K13" i="29"/>
  <c r="L9" i="28" s="1"/>
  <c r="H36" i="28"/>
  <c r="H10" i="28" s="1"/>
  <c r="H25" i="28"/>
  <c r="H11" i="28"/>
  <c r="L25" i="28" s="1"/>
  <c r="L11" i="28" l="1"/>
</calcChain>
</file>

<file path=xl/sharedStrings.xml><?xml version="1.0" encoding="utf-8"?>
<sst xmlns="http://schemas.openxmlformats.org/spreadsheetml/2006/main" count="395" uniqueCount="214">
  <si>
    <t>　合　　計</t>
    <rPh sb="1" eb="2">
      <t>ゴウ</t>
    </rPh>
    <rPh sb="4" eb="5">
      <t>ケイ</t>
    </rPh>
    <phoneticPr fontId="2"/>
  </si>
  <si>
    <t>合　　計</t>
    <rPh sb="0" eb="1">
      <t>ゴウ</t>
    </rPh>
    <rPh sb="3" eb="4">
      <t>ケイ</t>
    </rPh>
    <phoneticPr fontId="2"/>
  </si>
  <si>
    <t>経　費　区　分</t>
    <phoneticPr fontId="12"/>
  </si>
  <si>
    <t>資金調達金額</t>
    <rPh sb="0" eb="2">
      <t>シキン</t>
    </rPh>
    <rPh sb="2" eb="4">
      <t>チョウタツ</t>
    </rPh>
    <rPh sb="4" eb="6">
      <t>キンガク</t>
    </rPh>
    <phoneticPr fontId="2"/>
  </si>
  <si>
    <t>　金融機関借入金</t>
    <rPh sb="1" eb="3">
      <t>キンユウ</t>
    </rPh>
    <rPh sb="3" eb="5">
      <t>キカン</t>
    </rPh>
    <rPh sb="5" eb="7">
      <t>カリイレ</t>
    </rPh>
    <rPh sb="7" eb="8">
      <t>キン</t>
    </rPh>
    <phoneticPr fontId="2"/>
  </si>
  <si>
    <t>　役員借入金</t>
    <rPh sb="1" eb="3">
      <t>ヤクイン</t>
    </rPh>
    <rPh sb="3" eb="5">
      <t>カリイレ</t>
    </rPh>
    <rPh sb="5" eb="6">
      <t>キン</t>
    </rPh>
    <phoneticPr fontId="2"/>
  </si>
  <si>
    <t>　自己資金</t>
    <rPh sb="1" eb="3">
      <t>ジコ</t>
    </rPh>
    <rPh sb="3" eb="5">
      <t>シキン</t>
    </rPh>
    <phoneticPr fontId="2"/>
  </si>
  <si>
    <t>　その他</t>
    <rPh sb="3" eb="4">
      <t>タ</t>
    </rPh>
    <phoneticPr fontId="2"/>
  </si>
  <si>
    <t>[注1]</t>
    <rPh sb="1" eb="2">
      <t>チュウ</t>
    </rPh>
    <phoneticPr fontId="2"/>
  </si>
  <si>
    <t>[注2]</t>
    <rPh sb="1" eb="2">
      <t>チュウ</t>
    </rPh>
    <phoneticPr fontId="2"/>
  </si>
  <si>
    <t>[注3]</t>
    <rPh sb="1" eb="2">
      <t>チュウ</t>
    </rPh>
    <phoneticPr fontId="2"/>
  </si>
  <si>
    <t>[注4]</t>
    <rPh sb="1" eb="2">
      <t>チュウ</t>
    </rPh>
    <phoneticPr fontId="2"/>
  </si>
  <si>
    <t>[注5]</t>
    <rPh sb="1" eb="2">
      <t>チュウ</t>
    </rPh>
    <phoneticPr fontId="2"/>
  </si>
  <si>
    <t>メーカー名</t>
    <rPh sb="4" eb="5">
      <t>メイ</t>
    </rPh>
    <phoneticPr fontId="2"/>
  </si>
  <si>
    <t>助成対象経費</t>
    <rPh sb="0" eb="2">
      <t>ジョセイ</t>
    </rPh>
    <rPh sb="2" eb="4">
      <t>タイショウ</t>
    </rPh>
    <rPh sb="4" eb="6">
      <t>ケイヒ</t>
    </rPh>
    <phoneticPr fontId="2"/>
  </si>
  <si>
    <t>設置場所</t>
    <rPh sb="0" eb="2">
      <t>セッチ</t>
    </rPh>
    <rPh sb="2" eb="4">
      <t>バショ</t>
    </rPh>
    <phoneticPr fontId="2"/>
  </si>
  <si>
    <t>内諾済み</t>
    <rPh sb="0" eb="2">
      <t>ナイダク</t>
    </rPh>
    <rPh sb="2" eb="3">
      <t>ス</t>
    </rPh>
    <phoneticPr fontId="2"/>
  </si>
  <si>
    <t>(１)経費区分別内訳</t>
    <phoneticPr fontId="2"/>
  </si>
  <si>
    <t>[助成限度額]</t>
    <rPh sb="1" eb="3">
      <t>ジョセイ</t>
    </rPh>
    <rPh sb="3" eb="5">
      <t>ゲンド</t>
    </rPh>
    <rPh sb="5" eb="6">
      <t>ガク</t>
    </rPh>
    <phoneticPr fontId="2"/>
  </si>
  <si>
    <t>30,000,000円</t>
    <rPh sb="10" eb="11">
      <t>エン</t>
    </rPh>
    <phoneticPr fontId="2"/>
  </si>
  <si>
    <t>100,000,000円</t>
    <rPh sb="11" eb="12">
      <t>エン</t>
    </rPh>
    <phoneticPr fontId="2"/>
  </si>
  <si>
    <t>[申請者区分]</t>
    <rPh sb="1" eb="4">
      <t>シンセイシャ</t>
    </rPh>
    <rPh sb="4" eb="6">
      <t>クブン</t>
    </rPh>
    <phoneticPr fontId="2"/>
  </si>
  <si>
    <t>　機械設備等</t>
    <rPh sb="1" eb="3">
      <t>キカイ</t>
    </rPh>
    <rPh sb="3" eb="5">
      <t>セツビ</t>
    </rPh>
    <rPh sb="5" eb="6">
      <t>トウ</t>
    </rPh>
    <phoneticPr fontId="2"/>
  </si>
  <si>
    <t>№</t>
    <phoneticPr fontId="2"/>
  </si>
  <si>
    <t>数量</t>
    <rPh sb="0" eb="2">
      <t>スウリョウ</t>
    </rPh>
    <phoneticPr fontId="2"/>
  </si>
  <si>
    <t>単価</t>
    <rPh sb="0" eb="2">
      <t>タンカ</t>
    </rPh>
    <phoneticPr fontId="2"/>
  </si>
  <si>
    <t>機械装置</t>
    <rPh sb="0" eb="2">
      <t>キカイ</t>
    </rPh>
    <rPh sb="2" eb="4">
      <t>ソウチ</t>
    </rPh>
    <phoneticPr fontId="2"/>
  </si>
  <si>
    <t>年</t>
    <rPh sb="0" eb="1">
      <t>ネン</t>
    </rPh>
    <phoneticPr fontId="2"/>
  </si>
  <si>
    <r>
      <t>備　考</t>
    </r>
    <r>
      <rPr>
        <sz val="11"/>
        <rFont val="ＭＳ 明朝"/>
        <family val="1"/>
        <charset val="128"/>
      </rPr>
      <t xml:space="preserve">
（進捗状況等)</t>
    </r>
    <rPh sb="0" eb="1">
      <t>ソナエ</t>
    </rPh>
    <rPh sb="2" eb="3">
      <t>コウ</t>
    </rPh>
    <rPh sb="5" eb="7">
      <t>シンチョク</t>
    </rPh>
    <rPh sb="7" eb="9">
      <t>ジョウキョウ</t>
    </rPh>
    <rPh sb="9" eb="10">
      <t>トウ</t>
    </rPh>
    <phoneticPr fontId="12"/>
  </si>
  <si>
    <t>申請者区分 Ｂ</t>
    <rPh sb="0" eb="3">
      <t>シンセイシャ</t>
    </rPh>
    <rPh sb="3" eb="5">
      <t>クブン</t>
    </rPh>
    <phoneticPr fontId="2"/>
  </si>
  <si>
    <t>（税込）</t>
    <rPh sb="1" eb="3">
      <t>ゼイコミ</t>
    </rPh>
    <phoneticPr fontId="2"/>
  </si>
  <si>
    <t>助成事業に要する経費</t>
    <phoneticPr fontId="2"/>
  </si>
  <si>
    <t>助成対象経費</t>
    <phoneticPr fontId="12"/>
  </si>
  <si>
    <t>助成金交付申請額</t>
    <phoneticPr fontId="12"/>
  </si>
  <si>
    <t xml:space="preserve">  合　　計</t>
    <rPh sb="2" eb="3">
      <t>ゴウ</t>
    </rPh>
    <rPh sb="5" eb="6">
      <t>ケイ</t>
    </rPh>
    <phoneticPr fontId="2"/>
  </si>
  <si>
    <t>調達先（名称）</t>
    <rPh sb="0" eb="3">
      <t>チョウタツサキ</t>
    </rPh>
    <rPh sb="4" eb="6">
      <t>メイショウ</t>
    </rPh>
    <phoneticPr fontId="12"/>
  </si>
  <si>
    <t>　助成対象外経費</t>
    <rPh sb="1" eb="3">
      <t>ジョセイ</t>
    </rPh>
    <rPh sb="3" eb="6">
      <t>タイショウガイ</t>
    </rPh>
    <rPh sb="6" eb="8">
      <t>ケイヒ</t>
    </rPh>
    <phoneticPr fontId="2"/>
  </si>
  <si>
    <t>機械設備に係る計画等</t>
    <rPh sb="0" eb="2">
      <t>キカイ</t>
    </rPh>
    <rPh sb="2" eb="4">
      <t>セツビ</t>
    </rPh>
    <rPh sb="5" eb="6">
      <t>カカワ</t>
    </rPh>
    <rPh sb="7" eb="9">
      <t>ケイカク</t>
    </rPh>
    <rPh sb="9" eb="10">
      <t>トウ</t>
    </rPh>
    <phoneticPr fontId="2"/>
  </si>
  <si>
    <t>機械設備名称</t>
    <rPh sb="0" eb="2">
      <t>キカイ</t>
    </rPh>
    <rPh sb="2" eb="4">
      <t>セツビ</t>
    </rPh>
    <rPh sb="4" eb="6">
      <t>メイショウ</t>
    </rPh>
    <phoneticPr fontId="2"/>
  </si>
  <si>
    <t>型番・
機種番号</t>
    <rPh sb="0" eb="2">
      <t>カタバン</t>
    </rPh>
    <rPh sb="4" eb="6">
      <t>キシュ</t>
    </rPh>
    <rPh sb="6" eb="8">
      <t>バンゴウ</t>
    </rPh>
    <phoneticPr fontId="2"/>
  </si>
  <si>
    <t>（税抜額・円）</t>
    <rPh sb="1" eb="2">
      <t>ゼイ</t>
    </rPh>
    <rPh sb="2" eb="3">
      <t>ヌ</t>
    </rPh>
    <rPh sb="3" eb="4">
      <t>ガク</t>
    </rPh>
    <rPh sb="5" eb="6">
      <t>エン</t>
    </rPh>
    <phoneticPr fontId="2"/>
  </si>
  <si>
    <t>外貨建金額</t>
    <rPh sb="0" eb="2">
      <t>ガイカ</t>
    </rPh>
    <rPh sb="2" eb="3">
      <t>ダ</t>
    </rPh>
    <rPh sb="3" eb="5">
      <t>キンガク</t>
    </rPh>
    <phoneticPr fontId="2"/>
  </si>
  <si>
    <t>（1）機械設備一覧表</t>
    <rPh sb="3" eb="5">
      <t>キカイ</t>
    </rPh>
    <rPh sb="5" eb="7">
      <t>セツビ</t>
    </rPh>
    <rPh sb="7" eb="9">
      <t>イチラン</t>
    </rPh>
    <rPh sb="9" eb="10">
      <t>ヒョウ</t>
    </rPh>
    <phoneticPr fontId="2"/>
  </si>
  <si>
    <t>（2）機械設備購入予定先・機械設備購入スケジュール</t>
    <rPh sb="3" eb="5">
      <t>キカイ</t>
    </rPh>
    <rPh sb="5" eb="7">
      <t>セツビ</t>
    </rPh>
    <rPh sb="7" eb="9">
      <t>コウニュウ</t>
    </rPh>
    <rPh sb="9" eb="11">
      <t>ヨテイ</t>
    </rPh>
    <rPh sb="11" eb="12">
      <t>サキ</t>
    </rPh>
    <rPh sb="13" eb="15">
      <t>キカイ</t>
    </rPh>
    <rPh sb="15" eb="17">
      <t>セツビ</t>
    </rPh>
    <rPh sb="17" eb="19">
      <t>コウニュウ</t>
    </rPh>
    <phoneticPr fontId="2"/>
  </si>
  <si>
    <t>販売会社名</t>
    <rPh sb="0" eb="2">
      <t>ハンバイ</t>
    </rPh>
    <rPh sb="2" eb="4">
      <t>ガイシャ</t>
    </rPh>
    <rPh sb="4" eb="5">
      <t>メイ</t>
    </rPh>
    <phoneticPr fontId="2"/>
  </si>
  <si>
    <t>機械設備購入先</t>
    <rPh sb="0" eb="2">
      <t>キカイ</t>
    </rPh>
    <rPh sb="2" eb="4">
      <t>セツビ</t>
    </rPh>
    <rPh sb="4" eb="6">
      <t>コウニュウ</t>
    </rPh>
    <rPh sb="6" eb="7">
      <t>サキ</t>
    </rPh>
    <phoneticPr fontId="2"/>
  </si>
  <si>
    <t>相見積先</t>
    <rPh sb="0" eb="3">
      <t>アイミツモリ</t>
    </rPh>
    <rPh sb="3" eb="4">
      <t>サキ</t>
    </rPh>
    <phoneticPr fontId="2"/>
  </si>
  <si>
    <t>東京本社工場</t>
    <rPh sb="0" eb="2">
      <t>トウキョウ</t>
    </rPh>
    <rPh sb="2" eb="4">
      <t>ホンシャ</t>
    </rPh>
    <rPh sb="4" eb="6">
      <t>コウジョウ</t>
    </rPh>
    <phoneticPr fontId="2"/>
  </si>
  <si>
    <t>千葉工場</t>
    <rPh sb="0" eb="2">
      <t>チバ</t>
    </rPh>
    <rPh sb="2" eb="4">
      <t>コウジョウ</t>
    </rPh>
    <phoneticPr fontId="2"/>
  </si>
  <si>
    <t>Ｃ機械㈱</t>
    <rPh sb="1" eb="3">
      <t>キカイ</t>
    </rPh>
    <phoneticPr fontId="2"/>
  </si>
  <si>
    <t>事業計画に係る資金計画等</t>
    <rPh sb="0" eb="2">
      <t>ジギョウ</t>
    </rPh>
    <rPh sb="2" eb="4">
      <t>ケイカク</t>
    </rPh>
    <rPh sb="5" eb="6">
      <t>カカワ</t>
    </rPh>
    <rPh sb="7" eb="9">
      <t>シキン</t>
    </rPh>
    <rPh sb="9" eb="11">
      <t>ケイカク</t>
    </rPh>
    <rPh sb="11" eb="12">
      <t>トウ</t>
    </rPh>
    <phoneticPr fontId="2"/>
  </si>
  <si>
    <t>(２)資金調達内訳</t>
    <phoneticPr fontId="2"/>
  </si>
  <si>
    <t>(３)助成対象外経費の内訳</t>
    <rPh sb="3" eb="5">
      <t>ジョセイ</t>
    </rPh>
    <rPh sb="5" eb="7">
      <t>タイショウ</t>
    </rPh>
    <rPh sb="7" eb="8">
      <t>ソト</t>
    </rPh>
    <rPh sb="8" eb="10">
      <t>ケイヒ</t>
    </rPh>
    <rPh sb="11" eb="13">
      <t>ウチワケ</t>
    </rPh>
    <phoneticPr fontId="2"/>
  </si>
  <si>
    <t>「助成金交付申請額」とは、助成金の交付を希望する額で「助成対象経費」に助成率（2/3または1/2）を乗じた金額（千円未満切り捨て、助成限度額以内・助成下限額以上）となります。</t>
    <phoneticPr fontId="2"/>
  </si>
  <si>
    <t>（税抜）</t>
    <rPh sb="1" eb="3">
      <t>ゼイヌキ</t>
    </rPh>
    <phoneticPr fontId="2"/>
  </si>
  <si>
    <t>（千円未満切捨て）</t>
    <rPh sb="1" eb="3">
      <t>センエン</t>
    </rPh>
    <rPh sb="3" eb="5">
      <t>ミマン</t>
    </rPh>
    <rPh sb="5" eb="7">
      <t>キリス</t>
    </rPh>
    <phoneticPr fontId="2"/>
  </si>
  <si>
    <t>（単位：円）</t>
    <rPh sb="1" eb="3">
      <t>タンイ</t>
    </rPh>
    <rPh sb="4" eb="5">
      <t>エン</t>
    </rPh>
    <phoneticPr fontId="2"/>
  </si>
  <si>
    <r>
      <t>　　　　　　区 　分　　　　</t>
    </r>
    <r>
      <rPr>
        <sz val="9"/>
        <rFont val="ＭＳ 明朝"/>
        <family val="1"/>
        <charset val="128"/>
      </rPr>
      <t>[注4]</t>
    </r>
    <phoneticPr fontId="12"/>
  </si>
  <si>
    <t>（単位：円）</t>
    <phoneticPr fontId="2"/>
  </si>
  <si>
    <t>[注5]</t>
    <phoneticPr fontId="2"/>
  </si>
  <si>
    <t>[注7]</t>
    <phoneticPr fontId="2"/>
  </si>
  <si>
    <t>「助成対象経費」には、「助成事業に要する経費」から間接経費（消費税、振込手数料、旅費・交通費、通信費、収入印紙代等）を除いたものを記入してください。</t>
    <phoneticPr fontId="2"/>
  </si>
  <si>
    <t>助成金は完了検査後に交付されます。「資金調達内訳」には助成金が交付されるまでの間の資金調達額等について記載して下さい。</t>
    <rPh sb="6" eb="8">
      <t>ケンサ</t>
    </rPh>
    <phoneticPr fontId="2"/>
  </si>
  <si>
    <t>「助成事業に要する経費の合計」と「資金調達金額の合計」とが一致するように記載して下さい。</t>
    <phoneticPr fontId="2"/>
  </si>
  <si>
    <t>[注6]</t>
    <rPh sb="1" eb="2">
      <t>チュウ</t>
    </rPh>
    <phoneticPr fontId="2"/>
  </si>
  <si>
    <t>[注7]</t>
    <rPh sb="1" eb="2">
      <t>チュウ</t>
    </rPh>
    <phoneticPr fontId="2"/>
  </si>
  <si>
    <t>「（1）経費区分別内訳」の「その他助成対象外経費」の内容・積算根拠等について簡潔に記載してください。</t>
    <phoneticPr fontId="2"/>
  </si>
  <si>
    <t>　助成対象設備の設置完了までの全体経費を記入してください。</t>
    <phoneticPr fontId="2"/>
  </si>
  <si>
    <t>[注6]</t>
    <phoneticPr fontId="2"/>
  </si>
  <si>
    <t>[注6]</t>
    <phoneticPr fontId="2"/>
  </si>
  <si>
    <t>積算根拠</t>
    <rPh sb="0" eb="2">
      <t>セキサン</t>
    </rPh>
    <rPh sb="2" eb="4">
      <t>コンキョ</t>
    </rPh>
    <phoneticPr fontId="2"/>
  </si>
  <si>
    <t>備考</t>
    <rPh sb="0" eb="2">
      <t>ビコウ</t>
    </rPh>
    <phoneticPr fontId="2"/>
  </si>
  <si>
    <r>
      <t xml:space="preserve">助成対象経費
</t>
    </r>
    <r>
      <rPr>
        <sz val="10"/>
        <rFont val="ＭＳ 明朝"/>
        <family val="1"/>
        <charset val="128"/>
      </rPr>
      <t>（税抜額・円）</t>
    </r>
    <rPh sb="0" eb="2">
      <t>ジョセイ</t>
    </rPh>
    <rPh sb="2" eb="4">
      <t>タイショウ</t>
    </rPh>
    <rPh sb="4" eb="6">
      <t>ケイヒ</t>
    </rPh>
    <rPh sb="8" eb="10">
      <t>ゼイヌキ</t>
    </rPh>
    <rPh sb="10" eb="11">
      <t>ガク</t>
    </rPh>
    <rPh sb="12" eb="13">
      <t>エン</t>
    </rPh>
    <phoneticPr fontId="2"/>
  </si>
  <si>
    <r>
      <t>「助成事業に要する経費」は事業計画を遂行するための総事業費となりますが、</t>
    </r>
    <r>
      <rPr>
        <b/>
        <u/>
        <sz val="10"/>
        <rFont val="ＭＳ 明朝"/>
        <family val="1"/>
        <charset val="128"/>
      </rPr>
      <t>必要最小限の経費</t>
    </r>
    <r>
      <rPr>
        <sz val="10"/>
        <rFont val="ＭＳ 明朝"/>
        <family val="2"/>
        <charset val="128"/>
      </rPr>
      <t>を記入してください。実勢と著しく異なる価格や事業計画と不均衡な高性能・高額な機械設備購入経費等を計上することはできません。なお、</t>
    </r>
    <r>
      <rPr>
        <b/>
        <u/>
        <sz val="10"/>
        <rFont val="ＭＳ 明朝"/>
        <family val="1"/>
        <charset val="128"/>
      </rPr>
      <t>消費税率は８％として計算して下さい。</t>
    </r>
    <rPh sb="63" eb="65">
      <t>カカク</t>
    </rPh>
    <rPh sb="71" eb="74">
      <t>フキンコウ</t>
    </rPh>
    <rPh sb="75" eb="78">
      <t>コウセイノウ</t>
    </rPh>
    <rPh sb="84" eb="86">
      <t>セツビ</t>
    </rPh>
    <rPh sb="108" eb="111">
      <t>ショウヒゼイ</t>
    </rPh>
    <rPh sb="111" eb="112">
      <t>リツ</t>
    </rPh>
    <rPh sb="118" eb="120">
      <t>ケイサン</t>
    </rPh>
    <rPh sb="122" eb="123">
      <t>クダ</t>
    </rPh>
    <phoneticPr fontId="2"/>
  </si>
  <si>
    <r>
      <t>　　　　　　区 　分　　　　</t>
    </r>
    <r>
      <rPr>
        <sz val="9"/>
        <rFont val="ＭＳ 明朝"/>
        <family val="1"/>
        <charset val="128"/>
      </rPr>
      <t>[注4]</t>
    </r>
    <phoneticPr fontId="12"/>
  </si>
  <si>
    <r>
      <rPr>
        <b/>
        <u/>
        <sz val="10"/>
        <rFont val="ＭＳ 明朝"/>
        <family val="1"/>
        <charset val="128"/>
      </rPr>
      <t>消費税率は8％</t>
    </r>
    <r>
      <rPr>
        <sz val="10"/>
        <rFont val="ＭＳ 明朝"/>
        <family val="2"/>
        <charset val="128"/>
      </rPr>
      <t>として計算してください。</t>
    </r>
    <phoneticPr fontId="2"/>
  </si>
  <si>
    <t>単位</t>
    <rPh sb="0" eb="2">
      <t>タンイ</t>
    </rPh>
    <phoneticPr fontId="32"/>
  </si>
  <si>
    <t>千円</t>
    <rPh sb="0" eb="2">
      <t>センエン</t>
    </rPh>
    <phoneticPr fontId="32"/>
  </si>
  <si>
    <t>項目</t>
    <rPh sb="0" eb="2">
      <t>コウモク</t>
    </rPh>
    <phoneticPr fontId="32"/>
  </si>
  <si>
    <t>投資実行期</t>
    <rPh sb="0" eb="2">
      <t>トウシ</t>
    </rPh>
    <rPh sb="2" eb="4">
      <t>ジッコウ</t>
    </rPh>
    <rPh sb="4" eb="5">
      <t>キ</t>
    </rPh>
    <phoneticPr fontId="32"/>
  </si>
  <si>
    <t>投資回収期</t>
    <rPh sb="0" eb="2">
      <t>トウシ</t>
    </rPh>
    <rPh sb="2" eb="4">
      <t>カイシュウ</t>
    </rPh>
    <rPh sb="4" eb="5">
      <t>キ</t>
    </rPh>
    <phoneticPr fontId="32"/>
  </si>
  <si>
    <t>期首残高</t>
    <rPh sb="0" eb="2">
      <t>キシュ</t>
    </rPh>
    <rPh sb="2" eb="4">
      <t>ザンダカ</t>
    </rPh>
    <phoneticPr fontId="32"/>
  </si>
  <si>
    <t>期中増減</t>
    <rPh sb="0" eb="2">
      <t>キチュウ</t>
    </rPh>
    <rPh sb="2" eb="4">
      <t>ゾウゲン</t>
    </rPh>
    <phoneticPr fontId="32"/>
  </si>
  <si>
    <t>期末残高</t>
    <rPh sb="0" eb="2">
      <t>キマツ</t>
    </rPh>
    <rPh sb="2" eb="4">
      <t>ザンダカ</t>
    </rPh>
    <phoneticPr fontId="32"/>
  </si>
  <si>
    <t>うち助成事業</t>
    <rPh sb="2" eb="4">
      <t>ジョセイ</t>
    </rPh>
    <rPh sb="4" eb="6">
      <t>ジギョウ</t>
    </rPh>
    <phoneticPr fontId="32"/>
  </si>
  <si>
    <t>助成事業に要する経費（税込）
（ｃ）</t>
    <rPh sb="0" eb="2">
      <t>ジョセイ</t>
    </rPh>
    <rPh sb="2" eb="4">
      <t>ジギョウ</t>
    </rPh>
    <rPh sb="5" eb="6">
      <t>ヨウ</t>
    </rPh>
    <rPh sb="8" eb="10">
      <t>ケイヒ</t>
    </rPh>
    <rPh sb="11" eb="13">
      <t>ゼイコミ</t>
    </rPh>
    <phoneticPr fontId="32"/>
  </si>
  <si>
    <t>投資未回収額（ｅ＝ｃ－ｄ）</t>
    <rPh sb="0" eb="2">
      <t>トウシ</t>
    </rPh>
    <rPh sb="2" eb="5">
      <t>ミカイシュウ</t>
    </rPh>
    <rPh sb="5" eb="6">
      <t>ガク</t>
    </rPh>
    <phoneticPr fontId="32"/>
  </si>
  <si>
    <t>投資回収期間</t>
    <rPh sb="0" eb="2">
      <t>トウシ</t>
    </rPh>
    <rPh sb="2" eb="4">
      <t>カイシュウ</t>
    </rPh>
    <rPh sb="4" eb="6">
      <t>キカン</t>
    </rPh>
    <phoneticPr fontId="32"/>
  </si>
  <si>
    <t>○</t>
    <phoneticPr fontId="32"/>
  </si>
  <si>
    <t>百万円</t>
    <rPh sb="0" eb="3">
      <t>ヒャクマンエン</t>
    </rPh>
    <phoneticPr fontId="32"/>
  </si>
  <si>
    <t>購入契約年月</t>
    <rPh sb="0" eb="2">
      <t>コウニュウ</t>
    </rPh>
    <rPh sb="2" eb="4">
      <t>ケイヤク</t>
    </rPh>
    <rPh sb="4" eb="6">
      <t>ネンゲツ</t>
    </rPh>
    <phoneticPr fontId="2"/>
  </si>
  <si>
    <t>機械設置年月</t>
    <rPh sb="0" eb="2">
      <t>キカイ</t>
    </rPh>
    <rPh sb="2" eb="4">
      <t>セッチ</t>
    </rPh>
    <rPh sb="4" eb="6">
      <t>ネンゲツ</t>
    </rPh>
    <phoneticPr fontId="2"/>
  </si>
  <si>
    <t>支払予定年月</t>
    <rPh sb="0" eb="2">
      <t>シハライ</t>
    </rPh>
    <rPh sb="2" eb="4">
      <t>ヨテイ</t>
    </rPh>
    <rPh sb="4" eb="6">
      <t>ネンゲツ</t>
    </rPh>
    <phoneticPr fontId="2"/>
  </si>
  <si>
    <t>事業終了
予定年月</t>
    <rPh sb="0" eb="2">
      <t>ジギョウ</t>
    </rPh>
    <rPh sb="2" eb="4">
      <t>シュウリョウ</t>
    </rPh>
    <rPh sb="5" eb="7">
      <t>ヨテイ</t>
    </rPh>
    <rPh sb="7" eb="9">
      <t>ネンゲツ</t>
    </rPh>
    <phoneticPr fontId="2"/>
  </si>
  <si>
    <t>平成30年10月</t>
    <rPh sb="0" eb="2">
      <t>ヘイセイ</t>
    </rPh>
    <rPh sb="4" eb="5">
      <t>ネン</t>
    </rPh>
    <rPh sb="7" eb="8">
      <t>ガツ</t>
    </rPh>
    <phoneticPr fontId="2"/>
  </si>
  <si>
    <t>平成30年11月</t>
    <rPh sb="0" eb="2">
      <t>ヘイセイ</t>
    </rPh>
    <rPh sb="4" eb="5">
      <t>ネン</t>
    </rPh>
    <rPh sb="7" eb="8">
      <t>ガツ</t>
    </rPh>
    <phoneticPr fontId="2"/>
  </si>
  <si>
    <t>平成30年12月</t>
    <rPh sb="0" eb="2">
      <t>ヘイセイ</t>
    </rPh>
    <rPh sb="4" eb="5">
      <t>ネン</t>
    </rPh>
    <rPh sb="7" eb="8">
      <t>ガツ</t>
    </rPh>
    <phoneticPr fontId="2"/>
  </si>
  <si>
    <t>平成31年１月</t>
    <rPh sb="0" eb="2">
      <t>ヘイセイ</t>
    </rPh>
    <rPh sb="4" eb="5">
      <t>ネン</t>
    </rPh>
    <rPh sb="6" eb="7">
      <t>ガツ</t>
    </rPh>
    <phoneticPr fontId="2"/>
  </si>
  <si>
    <t>平成31年２月</t>
    <rPh sb="0" eb="2">
      <t>ヘイセイ</t>
    </rPh>
    <rPh sb="4" eb="5">
      <t>ネン</t>
    </rPh>
    <rPh sb="6" eb="7">
      <t>ガツ</t>
    </rPh>
    <phoneticPr fontId="2"/>
  </si>
  <si>
    <t>平成31年３月</t>
    <rPh sb="0" eb="2">
      <t>ヘイセイ</t>
    </rPh>
    <rPh sb="4" eb="5">
      <t>ネン</t>
    </rPh>
    <rPh sb="6" eb="7">
      <t>ガツ</t>
    </rPh>
    <phoneticPr fontId="2"/>
  </si>
  <si>
    <t>平成31年４月</t>
    <rPh sb="0" eb="2">
      <t>ヘイセイ</t>
    </rPh>
    <rPh sb="4" eb="5">
      <t>ネン</t>
    </rPh>
    <rPh sb="6" eb="7">
      <t>ガツ</t>
    </rPh>
    <phoneticPr fontId="2"/>
  </si>
  <si>
    <t>平成31年５月</t>
    <rPh sb="0" eb="2">
      <t>ヘイセイ</t>
    </rPh>
    <rPh sb="4" eb="5">
      <t>ネン</t>
    </rPh>
    <rPh sb="6" eb="7">
      <t>ガツ</t>
    </rPh>
    <phoneticPr fontId="2"/>
  </si>
  <si>
    <t>平成31年６月</t>
    <rPh sb="0" eb="2">
      <t>ヘイセイ</t>
    </rPh>
    <rPh sb="4" eb="5">
      <t>ネン</t>
    </rPh>
    <rPh sb="6" eb="7">
      <t>ガツ</t>
    </rPh>
    <phoneticPr fontId="2"/>
  </si>
  <si>
    <t>平成31年７月</t>
    <rPh sb="0" eb="2">
      <t>ヘイセイ</t>
    </rPh>
    <rPh sb="4" eb="5">
      <t>ネン</t>
    </rPh>
    <rPh sb="6" eb="7">
      <t>ガツ</t>
    </rPh>
    <phoneticPr fontId="2"/>
  </si>
  <si>
    <t>平成31年８月</t>
    <rPh sb="0" eb="2">
      <t>ヘイセイ</t>
    </rPh>
    <rPh sb="4" eb="5">
      <t>ネン</t>
    </rPh>
    <rPh sb="6" eb="7">
      <t>ガツ</t>
    </rPh>
    <phoneticPr fontId="2"/>
  </si>
  <si>
    <t>平成31年９月</t>
    <rPh sb="0" eb="2">
      <t>ヘイセイ</t>
    </rPh>
    <rPh sb="4" eb="5">
      <t>ネン</t>
    </rPh>
    <rPh sb="6" eb="7">
      <t>ガツ</t>
    </rPh>
    <phoneticPr fontId="2"/>
  </si>
  <si>
    <t>Ｄ：IoT・ロボット活用　助成率2/3以内</t>
    <rPh sb="10" eb="12">
      <t>カツヨウ</t>
    </rPh>
    <phoneticPr fontId="2"/>
  </si>
  <si>
    <t>申請者区分 Ａ・Ｃ・Ｄ</t>
    <rPh sb="0" eb="3">
      <t>シンセイシャ</t>
    </rPh>
    <rPh sb="3" eb="5">
      <t>クブン</t>
    </rPh>
    <phoneticPr fontId="2"/>
  </si>
  <si>
    <t>15</t>
    <phoneticPr fontId="2"/>
  </si>
  <si>
    <t>ABC100</t>
  </si>
  <si>
    <t>Ｂマシナリー</t>
  </si>
  <si>
    <t>DEF250</t>
  </si>
  <si>
    <t>GHI400</t>
  </si>
  <si>
    <t xml:space="preserve">                          </t>
  </si>
  <si>
    <t>申請者区分 Ｄ</t>
    <rPh sb="0" eb="3">
      <t>シンセイシャ</t>
    </rPh>
    <rPh sb="3" eb="5">
      <t>クブン</t>
    </rPh>
    <phoneticPr fontId="2"/>
  </si>
  <si>
    <t>溶接機</t>
    <rPh sb="0" eb="2">
      <t>ヨウセツ</t>
    </rPh>
    <rPh sb="2" eb="3">
      <t>キ</t>
    </rPh>
    <phoneticPr fontId="2"/>
  </si>
  <si>
    <t>Ａ工業株式会社</t>
    <rPh sb="1" eb="3">
      <t>コウギョウ</t>
    </rPh>
    <rPh sb="3" eb="7">
      <t>カブ</t>
    </rPh>
    <phoneticPr fontId="2"/>
  </si>
  <si>
    <t>溶接ロボット（補助装置含む）</t>
    <rPh sb="0" eb="2">
      <t>ヨウセツ</t>
    </rPh>
    <rPh sb="7" eb="9">
      <t>ホジョ</t>
    </rPh>
    <rPh sb="9" eb="11">
      <t>ソウチ</t>
    </rPh>
    <rPh sb="11" eb="12">
      <t>フク</t>
    </rPh>
    <phoneticPr fontId="2"/>
  </si>
  <si>
    <t>監視カメラ</t>
    <rPh sb="0" eb="2">
      <t>カンシ</t>
    </rPh>
    <phoneticPr fontId="2"/>
  </si>
  <si>
    <t xml:space="preserve">器具備品
</t>
    <rPh sb="0" eb="2">
      <t>キグ</t>
    </rPh>
    <rPh sb="2" eb="4">
      <t>ビヒン</t>
    </rPh>
    <phoneticPr fontId="2"/>
  </si>
  <si>
    <t>制御機器</t>
    <rPh sb="0" eb="2">
      <t>セイギョ</t>
    </rPh>
    <rPh sb="2" eb="4">
      <t>キキ</t>
    </rPh>
    <phoneticPr fontId="2"/>
  </si>
  <si>
    <t>Ｄ機械株式会社</t>
    <rPh sb="1" eb="3">
      <t>キカイ</t>
    </rPh>
    <rPh sb="3" eb="7">
      <t>カブ</t>
    </rPh>
    <phoneticPr fontId="2"/>
  </si>
  <si>
    <t>US$15,000-
($1=@110円</t>
    <rPh sb="19" eb="20">
      <t>エン</t>
    </rPh>
    <phoneticPr fontId="2"/>
  </si>
  <si>
    <t>ABC150</t>
    <phoneticPr fontId="2"/>
  </si>
  <si>
    <t>ソフトウェア</t>
    <phoneticPr fontId="2"/>
  </si>
  <si>
    <t>JKL500</t>
    <phoneticPr fontId="2"/>
  </si>
  <si>
    <t>Ａ工業株式会社</t>
    <rPh sb="1" eb="3">
      <t>コウギョウ</t>
    </rPh>
    <phoneticPr fontId="2"/>
  </si>
  <si>
    <t>Ｆ機械販売株式会社</t>
    <rPh sb="1" eb="3">
      <t>キカイ</t>
    </rPh>
    <rPh sb="3" eb="5">
      <t>ハンバイ</t>
    </rPh>
    <phoneticPr fontId="2"/>
  </si>
  <si>
    <t>Ｄ商事株式会社</t>
    <rPh sb="1" eb="3">
      <t>ショウジ</t>
    </rPh>
    <phoneticPr fontId="2"/>
  </si>
  <si>
    <t>Ｇ商事株式会社</t>
    <rPh sb="1" eb="3">
      <t>ショウジ</t>
    </rPh>
    <rPh sb="3" eb="7">
      <t>カブ</t>
    </rPh>
    <phoneticPr fontId="2"/>
  </si>
  <si>
    <t>株式会社Ｅ商事</t>
    <rPh sb="5" eb="7">
      <t>ショウジ</t>
    </rPh>
    <phoneticPr fontId="2"/>
  </si>
  <si>
    <t>Ｃ機械株式会社</t>
    <rPh sb="1" eb="3">
      <t>キカイ</t>
    </rPh>
    <phoneticPr fontId="2"/>
  </si>
  <si>
    <t>Ｈ工業株式会社</t>
    <rPh sb="1" eb="3">
      <t>コウギョウ</t>
    </rPh>
    <rPh sb="3" eb="7">
      <t>カブ</t>
    </rPh>
    <phoneticPr fontId="2"/>
  </si>
  <si>
    <t xml:space="preserve">  親会社、子会社グループ企業等関連会社（自社と資本関係のある会社、役員及び従業員等を兼任している会社、代表者の三親等以内の親族が経営する会社、役員もしくは従業員がコンサルタント契約や技術指導契約をしている会社）との取引に係る経費は、助成対象にはなりません。</t>
    <rPh sb="2" eb="5">
      <t>オヤガイシャ</t>
    </rPh>
    <rPh sb="6" eb="9">
      <t>コガイシャ</t>
    </rPh>
    <rPh sb="13" eb="15">
      <t>キギョウ</t>
    </rPh>
    <rPh sb="15" eb="16">
      <t>トウ</t>
    </rPh>
    <rPh sb="16" eb="18">
      <t>カンレン</t>
    </rPh>
    <rPh sb="18" eb="20">
      <t>ガイシャ</t>
    </rPh>
    <rPh sb="21" eb="23">
      <t>ジシャ</t>
    </rPh>
    <rPh sb="24" eb="26">
      <t>シホン</t>
    </rPh>
    <rPh sb="26" eb="28">
      <t>カンケイ</t>
    </rPh>
    <rPh sb="31" eb="33">
      <t>カイシャ</t>
    </rPh>
    <rPh sb="34" eb="36">
      <t>ヤクイン</t>
    </rPh>
    <rPh sb="36" eb="37">
      <t>オヨ</t>
    </rPh>
    <rPh sb="38" eb="41">
      <t>ジュウギョウイン</t>
    </rPh>
    <rPh sb="41" eb="42">
      <t>トウ</t>
    </rPh>
    <rPh sb="43" eb="45">
      <t>ケンニン</t>
    </rPh>
    <rPh sb="49" eb="51">
      <t>カイシャ</t>
    </rPh>
    <rPh sb="52" eb="54">
      <t>ダイヒョウ</t>
    </rPh>
    <rPh sb="54" eb="55">
      <t>シャ</t>
    </rPh>
    <rPh sb="59" eb="61">
      <t>イナイ</t>
    </rPh>
    <rPh sb="108" eb="110">
      <t>トリヒキ</t>
    </rPh>
    <rPh sb="111" eb="112">
      <t>カカ</t>
    </rPh>
    <rPh sb="113" eb="115">
      <t>ケイヒ</t>
    </rPh>
    <rPh sb="117" eb="119">
      <t>ジョセイ</t>
    </rPh>
    <rPh sb="119" eb="121">
      <t>タイショウ</t>
    </rPh>
    <phoneticPr fontId="2"/>
  </si>
  <si>
    <t>○見積書が整わない場合は、見積限定理由書を提出してください。ただし、「従来からの取引先から購入するため」など、以下の理由によらない場合、申請書類の不備となりますので、ご注意ください。
　理由：オーダーメイドや、メーカー直販、特定代理店販売により、販売経路が限られているため。</t>
    <rPh sb="93" eb="95">
      <t>リユウ</t>
    </rPh>
    <phoneticPr fontId="2"/>
  </si>
  <si>
    <r>
      <rPr>
        <sz val="12"/>
        <color theme="1"/>
        <rFont val="ＭＳ ゴシック"/>
        <family val="3"/>
        <charset val="128"/>
      </rPr>
      <t>（２）収支計画</t>
    </r>
    <r>
      <rPr>
        <sz val="12"/>
        <color theme="1"/>
        <rFont val="ＭＳ 明朝"/>
        <family val="1"/>
        <charset val="128"/>
      </rPr>
      <t>　</t>
    </r>
    <r>
      <rPr>
        <b/>
        <sz val="12"/>
        <color theme="1"/>
        <rFont val="ＭＳ 明朝"/>
        <family val="1"/>
        <charset val="128"/>
      </rPr>
      <t>※事業区分Ⅲ  IoT・ロボット活用で申請される方</t>
    </r>
    <rPh sb="3" eb="5">
      <t>シュウシ</t>
    </rPh>
    <rPh sb="5" eb="7">
      <t>ケイカク</t>
    </rPh>
    <rPh sb="9" eb="11">
      <t>ジギョウ</t>
    </rPh>
    <rPh sb="11" eb="13">
      <t>クブン</t>
    </rPh>
    <rPh sb="13" eb="26">
      <t>サン</t>
    </rPh>
    <rPh sb="27" eb="29">
      <t>シンセイ</t>
    </rPh>
    <rPh sb="32" eb="33">
      <t>カタ</t>
    </rPh>
    <phoneticPr fontId="32"/>
  </si>
  <si>
    <r>
      <t xml:space="preserve">直前期
</t>
    </r>
    <r>
      <rPr>
        <sz val="11"/>
        <color rgb="FFCC0099"/>
        <rFont val="ＭＳ ゴシック"/>
        <family val="3"/>
        <charset val="128"/>
      </rPr>
      <t>平成29</t>
    </r>
    <r>
      <rPr>
        <sz val="11"/>
        <rFont val="ＭＳ ゴシック"/>
        <family val="3"/>
        <charset val="128"/>
      </rPr>
      <t>年</t>
    </r>
    <r>
      <rPr>
        <sz val="11"/>
        <color theme="1"/>
        <rFont val="ＭＳ ゴシック"/>
        <family val="3"/>
        <charset val="128"/>
      </rPr>
      <t xml:space="preserve">
</t>
    </r>
    <r>
      <rPr>
        <sz val="11"/>
        <color rgb="FFCC0099"/>
        <rFont val="ＭＳ ゴシック"/>
        <family val="3"/>
        <charset val="128"/>
      </rPr>
      <t>12</t>
    </r>
    <r>
      <rPr>
        <sz val="11"/>
        <color theme="1"/>
        <rFont val="ＭＳ ゴシック"/>
        <family val="3"/>
        <charset val="128"/>
      </rPr>
      <t>月期</t>
    </r>
    <rPh sb="0" eb="2">
      <t>チョクゼン</t>
    </rPh>
    <rPh sb="2" eb="3">
      <t>キ</t>
    </rPh>
    <rPh sb="4" eb="6">
      <t>ヘイセイ</t>
    </rPh>
    <rPh sb="8" eb="9">
      <t>ネン</t>
    </rPh>
    <rPh sb="12" eb="13">
      <t>ガツ</t>
    </rPh>
    <rPh sb="13" eb="14">
      <t>キ</t>
    </rPh>
    <phoneticPr fontId="32"/>
  </si>
  <si>
    <r>
      <t xml:space="preserve">今　期
</t>
    </r>
    <r>
      <rPr>
        <sz val="11"/>
        <color rgb="FFCC0099"/>
        <rFont val="ＭＳ ゴシック"/>
        <family val="3"/>
        <charset val="128"/>
      </rPr>
      <t>平成30</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0" eb="1">
      <t>イマ</t>
    </rPh>
    <rPh sb="2" eb="3">
      <t>キ</t>
    </rPh>
    <rPh sb="8" eb="9">
      <t>ネン</t>
    </rPh>
    <rPh sb="12" eb="13">
      <t>ガツ</t>
    </rPh>
    <rPh sb="13" eb="14">
      <t>キ</t>
    </rPh>
    <phoneticPr fontId="32"/>
  </si>
  <si>
    <r>
      <t xml:space="preserve">２期目
</t>
    </r>
    <r>
      <rPr>
        <sz val="11"/>
        <color rgb="FFCC0099"/>
        <rFont val="ＭＳ ゴシック"/>
        <family val="3"/>
        <charset val="128"/>
      </rPr>
      <t>31</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1" eb="2">
      <t>キ</t>
    </rPh>
    <rPh sb="2" eb="3">
      <t>メ</t>
    </rPh>
    <rPh sb="6" eb="7">
      <t>ネン</t>
    </rPh>
    <phoneticPr fontId="32"/>
  </si>
  <si>
    <r>
      <t xml:space="preserve">３期目
</t>
    </r>
    <r>
      <rPr>
        <sz val="11"/>
        <color rgb="FFCC0099"/>
        <rFont val="ＭＳ ゴシック"/>
        <family val="3"/>
        <charset val="128"/>
      </rPr>
      <t>32</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1" eb="2">
      <t>キ</t>
    </rPh>
    <rPh sb="2" eb="3">
      <t>メ</t>
    </rPh>
    <rPh sb="6" eb="7">
      <t>トシ</t>
    </rPh>
    <phoneticPr fontId="32"/>
  </si>
  <si>
    <r>
      <t xml:space="preserve">４期目
</t>
    </r>
    <r>
      <rPr>
        <sz val="11"/>
        <color rgb="FFCC0099"/>
        <rFont val="ＭＳ ゴシック"/>
        <family val="3"/>
        <charset val="128"/>
      </rPr>
      <t>33</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1" eb="2">
      <t>キ</t>
    </rPh>
    <rPh sb="2" eb="3">
      <t>メ</t>
    </rPh>
    <rPh sb="6" eb="7">
      <t>トシ</t>
    </rPh>
    <phoneticPr fontId="32"/>
  </si>
  <si>
    <r>
      <t xml:space="preserve">５期目
</t>
    </r>
    <r>
      <rPr>
        <sz val="11"/>
        <color rgb="FFCC0099"/>
        <rFont val="ＭＳ ゴシック"/>
        <family val="3"/>
        <charset val="128"/>
      </rPr>
      <t>34</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1" eb="2">
      <t>キ</t>
    </rPh>
    <rPh sb="2" eb="3">
      <t>メ</t>
    </rPh>
    <rPh sb="6" eb="7">
      <t>ネン</t>
    </rPh>
    <phoneticPr fontId="32"/>
  </si>
  <si>
    <r>
      <t xml:space="preserve">６期目
</t>
    </r>
    <r>
      <rPr>
        <sz val="11"/>
        <color rgb="FFCC0099"/>
        <rFont val="ＭＳ ゴシック"/>
        <family val="3"/>
        <charset val="128"/>
      </rPr>
      <t>35</t>
    </r>
    <r>
      <rPr>
        <sz val="11"/>
        <rFont val="ＭＳ ゴシック"/>
        <family val="3"/>
        <charset val="128"/>
      </rPr>
      <t xml:space="preserve">年
</t>
    </r>
    <r>
      <rPr>
        <sz val="11"/>
        <color rgb="FFCC0099"/>
        <rFont val="ＭＳ ゴシック"/>
        <family val="3"/>
        <charset val="128"/>
      </rPr>
      <t>12</t>
    </r>
    <r>
      <rPr>
        <sz val="11"/>
        <rFont val="ＭＳ ゴシック"/>
        <family val="3"/>
        <charset val="128"/>
      </rPr>
      <t>月期</t>
    </r>
    <rPh sb="1" eb="2">
      <t>キ</t>
    </rPh>
    <rPh sb="2" eb="3">
      <t>メ</t>
    </rPh>
    <rPh sb="6" eb="7">
      <t>ネン</t>
    </rPh>
    <phoneticPr fontId="32"/>
  </si>
  <si>
    <r>
      <t xml:space="preserve">７期目
</t>
    </r>
    <r>
      <rPr>
        <sz val="11"/>
        <color rgb="FFCC0099"/>
        <rFont val="ＭＳ ゴシック"/>
        <family val="3"/>
        <charset val="128"/>
      </rPr>
      <t>36</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1" eb="2">
      <t>キ</t>
    </rPh>
    <rPh sb="2" eb="3">
      <t>メ</t>
    </rPh>
    <rPh sb="6" eb="7">
      <t>ネン</t>
    </rPh>
    <phoneticPr fontId="32"/>
  </si>
  <si>
    <r>
      <t xml:space="preserve">８期目
</t>
    </r>
    <r>
      <rPr>
        <sz val="11"/>
        <color rgb="FFCC0099"/>
        <rFont val="ＭＳ ゴシック"/>
        <family val="3"/>
        <charset val="128"/>
      </rPr>
      <t>37</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1" eb="2">
      <t>キ</t>
    </rPh>
    <rPh sb="2" eb="3">
      <t>メ</t>
    </rPh>
    <rPh sb="6" eb="7">
      <t>ネン</t>
    </rPh>
    <phoneticPr fontId="32"/>
  </si>
  <si>
    <r>
      <t xml:space="preserve">９期目
</t>
    </r>
    <r>
      <rPr>
        <sz val="11"/>
        <color rgb="FFCC0099"/>
        <rFont val="ＭＳ ゴシック"/>
        <family val="3"/>
        <charset val="128"/>
      </rPr>
      <t>38</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1" eb="2">
      <t>キ</t>
    </rPh>
    <rPh sb="2" eb="3">
      <t>メ</t>
    </rPh>
    <rPh sb="6" eb="7">
      <t>ネン</t>
    </rPh>
    <phoneticPr fontId="32"/>
  </si>
  <si>
    <r>
      <t xml:space="preserve">１０期目
</t>
    </r>
    <r>
      <rPr>
        <sz val="11"/>
        <color rgb="FFCC0099"/>
        <rFont val="ＭＳ ゴシック"/>
        <family val="3"/>
        <charset val="128"/>
      </rPr>
      <t>39</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2" eb="3">
      <t>キ</t>
    </rPh>
    <rPh sb="3" eb="4">
      <t>メ</t>
    </rPh>
    <rPh sb="7" eb="8">
      <t>ネン</t>
    </rPh>
    <rPh sb="11" eb="12">
      <t>ガツ</t>
    </rPh>
    <rPh sb="12" eb="13">
      <t>キ</t>
    </rPh>
    <phoneticPr fontId="32"/>
  </si>
  <si>
    <t>○</t>
  </si>
  <si>
    <t>①総資産</t>
    <rPh sb="1" eb="4">
      <t>ソウシサン</t>
    </rPh>
    <phoneticPr fontId="32"/>
  </si>
  <si>
    <t>②有利子負債</t>
    <rPh sb="1" eb="2">
      <t>ユウ</t>
    </rPh>
    <rPh sb="2" eb="4">
      <t>リシ</t>
    </rPh>
    <rPh sb="4" eb="6">
      <t>フサイ</t>
    </rPh>
    <phoneticPr fontId="32"/>
  </si>
  <si>
    <t>③自己資本</t>
    <rPh sb="1" eb="3">
      <t>ジコ</t>
    </rPh>
    <rPh sb="3" eb="5">
      <t>シホン</t>
    </rPh>
    <phoneticPr fontId="32"/>
  </si>
  <si>
    <t>④売上高</t>
    <rPh sb="1" eb="3">
      <t>ウリアゲ</t>
    </rPh>
    <rPh sb="3" eb="4">
      <t>ダカ</t>
    </rPh>
    <phoneticPr fontId="32"/>
  </si>
  <si>
    <t>⑤減価償却費</t>
    <rPh sb="1" eb="3">
      <t>ゲンカ</t>
    </rPh>
    <rPh sb="3" eb="5">
      <t>ショウキャク</t>
    </rPh>
    <rPh sb="5" eb="6">
      <t>ヒ</t>
    </rPh>
    <phoneticPr fontId="32"/>
  </si>
  <si>
    <t>うち助成事業（ａ）</t>
    <rPh sb="2" eb="4">
      <t>ジョセイ</t>
    </rPh>
    <rPh sb="4" eb="6">
      <t>ジギョウ</t>
    </rPh>
    <phoneticPr fontId="32"/>
  </si>
  <si>
    <t>⑥営業利益</t>
    <rPh sb="1" eb="3">
      <t>エイギョウ</t>
    </rPh>
    <rPh sb="3" eb="5">
      <t>リエキ</t>
    </rPh>
    <phoneticPr fontId="32"/>
  </si>
  <si>
    <t>うち助成事業（ｂ）</t>
    <rPh sb="2" eb="4">
      <t>ジョセイ</t>
    </rPh>
    <rPh sb="4" eb="6">
      <t>ジギョウ</t>
    </rPh>
    <phoneticPr fontId="32"/>
  </si>
  <si>
    <t>⑦人件費</t>
    <rPh sb="1" eb="4">
      <t>ジンケンヒ</t>
    </rPh>
    <phoneticPr fontId="32"/>
  </si>
  <si>
    <t>⑧付加価値額
（⑤+⑥+⑦）</t>
    <rPh sb="1" eb="3">
      <t>フカ</t>
    </rPh>
    <rPh sb="3" eb="5">
      <t>カチ</t>
    </rPh>
    <rPh sb="5" eb="6">
      <t>ガク</t>
    </rPh>
    <phoneticPr fontId="32"/>
  </si>
  <si>
    <t>⑨従業員数</t>
    <rPh sb="1" eb="4">
      <t>ジュウギョウイン</t>
    </rPh>
    <rPh sb="4" eb="5">
      <t>スウ</t>
    </rPh>
    <phoneticPr fontId="32"/>
  </si>
  <si>
    <t>⑩一人当たりの付加価値額
（⑧÷⑨）</t>
    <rPh sb="1" eb="3">
      <t>ヒトリ</t>
    </rPh>
    <rPh sb="3" eb="4">
      <t>ア</t>
    </rPh>
    <rPh sb="7" eb="9">
      <t>フカ</t>
    </rPh>
    <rPh sb="9" eb="11">
      <t>カチ</t>
    </rPh>
    <rPh sb="11" eb="12">
      <t>ガク</t>
    </rPh>
    <phoneticPr fontId="32"/>
  </si>
  <si>
    <t>一人当たりの付加価値額の伸び率</t>
    <rPh sb="0" eb="2">
      <t>ヒトリ</t>
    </rPh>
    <rPh sb="2" eb="3">
      <t>ア</t>
    </rPh>
    <rPh sb="6" eb="8">
      <t>フカ</t>
    </rPh>
    <rPh sb="8" eb="10">
      <t>カチ</t>
    </rPh>
    <rPh sb="10" eb="11">
      <t>ガク</t>
    </rPh>
    <rPh sb="12" eb="13">
      <t>ノ</t>
    </rPh>
    <rPh sb="14" eb="15">
      <t>リツ</t>
    </rPh>
    <phoneticPr fontId="32"/>
  </si>
  <si>
    <t>判定</t>
    <rPh sb="0" eb="2">
      <t>ハンテイ</t>
    </rPh>
    <phoneticPr fontId="32"/>
  </si>
  <si>
    <t>助成事業による付加価値額
（ｄ＝ａ＋ｂ）</t>
    <rPh sb="0" eb="2">
      <t>ジョセイ</t>
    </rPh>
    <rPh sb="2" eb="4">
      <t>ジギョウ</t>
    </rPh>
    <phoneticPr fontId="32"/>
  </si>
  <si>
    <t>機械設備の法定耐用年数
※　複数基ある場合は最長のもの</t>
    <rPh sb="0" eb="2">
      <t>キカイ</t>
    </rPh>
    <rPh sb="2" eb="4">
      <t>セツビ</t>
    </rPh>
    <rPh sb="5" eb="7">
      <t>ホウテイ</t>
    </rPh>
    <rPh sb="7" eb="9">
      <t>タイヨウ</t>
    </rPh>
    <rPh sb="9" eb="11">
      <t>ネンスウ</t>
    </rPh>
    <rPh sb="14" eb="16">
      <t>フクスウ</t>
    </rPh>
    <rPh sb="16" eb="17">
      <t>キ</t>
    </rPh>
    <rPh sb="19" eb="21">
      <t>バアイ</t>
    </rPh>
    <rPh sb="22" eb="24">
      <t>サイチョウ</t>
    </rPh>
    <phoneticPr fontId="32"/>
  </si>
  <si>
    <r>
      <rPr>
        <sz val="11"/>
        <color rgb="FFCC0099"/>
        <rFont val="ＭＳ ゴシック"/>
        <family val="3"/>
        <charset val="128"/>
      </rPr>
      <t>１０　　</t>
    </r>
    <r>
      <rPr>
        <sz val="11"/>
        <color theme="1"/>
        <rFont val="ＭＳ ゴシック"/>
        <family val="3"/>
        <charset val="128"/>
      </rPr>
      <t>年</t>
    </r>
    <rPh sb="4" eb="5">
      <t>ネン</t>
    </rPh>
    <phoneticPr fontId="32"/>
  </si>
  <si>
    <r>
      <rPr>
        <sz val="11"/>
        <color rgb="FFCC0099"/>
        <rFont val="ＭＳ ゴシック"/>
        <family val="3"/>
        <charset val="128"/>
      </rPr>
      <t>　　９　　</t>
    </r>
    <r>
      <rPr>
        <sz val="11"/>
        <color theme="1"/>
        <rFont val="ＭＳ ゴシック"/>
        <family val="3"/>
        <charset val="128"/>
      </rPr>
      <t>期目</t>
    </r>
    <rPh sb="5" eb="7">
      <t>キメ</t>
    </rPh>
    <phoneticPr fontId="32"/>
  </si>
  <si>
    <r>
      <rPr>
        <sz val="11"/>
        <color rgb="FFCC0099"/>
        <rFont val="ＭＳ ゴシック"/>
        <family val="3"/>
        <charset val="128"/>
      </rPr>
      <t>７　　　</t>
    </r>
    <r>
      <rPr>
        <sz val="11"/>
        <color theme="1"/>
        <rFont val="ＭＳ ゴシック"/>
        <family val="3"/>
        <charset val="128"/>
      </rPr>
      <t>年</t>
    </r>
    <rPh sb="4" eb="5">
      <t>ネン</t>
    </rPh>
    <phoneticPr fontId="32"/>
  </si>
  <si>
    <r>
      <t>直前期
　</t>
    </r>
    <r>
      <rPr>
        <sz val="11"/>
        <color rgb="FFCC0099"/>
        <rFont val="ＭＳ ゴシック"/>
        <family val="3"/>
        <charset val="128"/>
      </rPr>
      <t>　　</t>
    </r>
    <r>
      <rPr>
        <sz val="11"/>
        <rFont val="ＭＳ ゴシック"/>
        <family val="3"/>
        <charset val="128"/>
      </rPr>
      <t>年</t>
    </r>
    <r>
      <rPr>
        <sz val="11"/>
        <color theme="1"/>
        <rFont val="ＭＳ ゴシック"/>
        <family val="3"/>
        <charset val="128"/>
      </rPr>
      <t xml:space="preserve">
　　月期</t>
    </r>
    <rPh sb="0" eb="2">
      <t>チョクゼン</t>
    </rPh>
    <rPh sb="2" eb="3">
      <t>キ</t>
    </rPh>
    <rPh sb="7" eb="8">
      <t>ネン</t>
    </rPh>
    <rPh sb="11" eb="12">
      <t>ガツ</t>
    </rPh>
    <rPh sb="12" eb="13">
      <t>キ</t>
    </rPh>
    <phoneticPr fontId="32"/>
  </si>
  <si>
    <t>今　期
　　　年
　　月期</t>
    <rPh sb="0" eb="1">
      <t>イマ</t>
    </rPh>
    <rPh sb="2" eb="3">
      <t>キ</t>
    </rPh>
    <rPh sb="7" eb="8">
      <t>ネン</t>
    </rPh>
    <rPh sb="11" eb="12">
      <t>ガツ</t>
    </rPh>
    <rPh sb="12" eb="13">
      <t>キ</t>
    </rPh>
    <phoneticPr fontId="32"/>
  </si>
  <si>
    <t>２期目
　　年
　　月期</t>
    <rPh sb="1" eb="2">
      <t>キ</t>
    </rPh>
    <rPh sb="2" eb="3">
      <t>メ</t>
    </rPh>
    <rPh sb="6" eb="7">
      <t>ネン</t>
    </rPh>
    <phoneticPr fontId="32"/>
  </si>
  <si>
    <t>３期目
　　年
　　月期</t>
    <rPh sb="1" eb="2">
      <t>キ</t>
    </rPh>
    <rPh sb="2" eb="3">
      <t>メ</t>
    </rPh>
    <rPh sb="6" eb="7">
      <t>トシ</t>
    </rPh>
    <phoneticPr fontId="32"/>
  </si>
  <si>
    <t>４期目
　　年
　　月期</t>
    <rPh sb="1" eb="2">
      <t>キ</t>
    </rPh>
    <rPh sb="2" eb="3">
      <t>メ</t>
    </rPh>
    <rPh sb="6" eb="7">
      <t>トシ</t>
    </rPh>
    <phoneticPr fontId="32"/>
  </si>
  <si>
    <t>５期目
　　年
　月期</t>
    <rPh sb="1" eb="2">
      <t>キ</t>
    </rPh>
    <rPh sb="2" eb="3">
      <t>メ</t>
    </rPh>
    <rPh sb="6" eb="7">
      <t>ネン</t>
    </rPh>
    <phoneticPr fontId="32"/>
  </si>
  <si>
    <t>６期目
　　年
　　月期</t>
    <rPh sb="1" eb="2">
      <t>キ</t>
    </rPh>
    <rPh sb="2" eb="3">
      <t>メ</t>
    </rPh>
    <rPh sb="6" eb="7">
      <t>ネン</t>
    </rPh>
    <phoneticPr fontId="32"/>
  </si>
  <si>
    <t>７期目
　　年
　　月期</t>
    <rPh sb="1" eb="2">
      <t>キ</t>
    </rPh>
    <rPh sb="2" eb="3">
      <t>メ</t>
    </rPh>
    <rPh sb="6" eb="7">
      <t>ネン</t>
    </rPh>
    <phoneticPr fontId="32"/>
  </si>
  <si>
    <t>８期目
　　年
　　月期</t>
    <rPh sb="1" eb="2">
      <t>キ</t>
    </rPh>
    <rPh sb="2" eb="3">
      <t>メ</t>
    </rPh>
    <rPh sb="6" eb="7">
      <t>ネン</t>
    </rPh>
    <phoneticPr fontId="32"/>
  </si>
  <si>
    <t>９期目
　　年
　　月期</t>
    <rPh sb="1" eb="2">
      <t>キ</t>
    </rPh>
    <rPh sb="2" eb="3">
      <t>メ</t>
    </rPh>
    <rPh sb="6" eb="7">
      <t>ネン</t>
    </rPh>
    <phoneticPr fontId="32"/>
  </si>
  <si>
    <t>１０期目
　　年
　　月期</t>
    <rPh sb="2" eb="3">
      <t>キ</t>
    </rPh>
    <rPh sb="3" eb="4">
      <t>メ</t>
    </rPh>
    <rPh sb="7" eb="8">
      <t>ネン</t>
    </rPh>
    <rPh sb="11" eb="12">
      <t>ガツ</t>
    </rPh>
    <rPh sb="12" eb="13">
      <t>キ</t>
    </rPh>
    <phoneticPr fontId="32"/>
  </si>
  <si>
    <t>○見積書が整わない場合は、見積限定理由書を提出してください。ただし、「従来からの取引先から購入するため」など、以下の理由によらない場合、申請書類の不備となりますので、ご注意ください。
　理由：オーダーメイドや、メーカー直販、特定代理店販売により、販売経路が限られているため。</t>
    <phoneticPr fontId="2"/>
  </si>
  <si>
    <t>税法上の
資産の種類</t>
    <rPh sb="0" eb="3">
      <t>ゼイホウジョウ</t>
    </rPh>
    <rPh sb="5" eb="7">
      <t>シサン</t>
    </rPh>
    <rPh sb="8" eb="10">
      <t>シュルイ</t>
    </rPh>
    <phoneticPr fontId="2"/>
  </si>
  <si>
    <t>法定耐用年数</t>
    <rPh sb="0" eb="2">
      <t>ホウテイ</t>
    </rPh>
    <rPh sb="2" eb="4">
      <t>タイヨウ</t>
    </rPh>
    <rPh sb="4" eb="6">
      <t>ネンスウ</t>
    </rPh>
    <phoneticPr fontId="2"/>
  </si>
  <si>
    <t>○○銀行</t>
    <rPh sb="2" eb="4">
      <t>ギンコウ</t>
    </rPh>
    <phoneticPr fontId="2"/>
  </si>
  <si>
    <t>東京太郎</t>
    <rPh sb="0" eb="2">
      <t>トウキョウ</t>
    </rPh>
    <phoneticPr fontId="2"/>
  </si>
  <si>
    <t>交渉中</t>
    <rPh sb="0" eb="2">
      <t>コウショウ</t>
    </rPh>
    <rPh sb="2" eb="3">
      <t>チュウ</t>
    </rPh>
    <phoneticPr fontId="2"/>
  </si>
  <si>
    <t>経費項目</t>
    <rPh sb="0" eb="2">
      <t>ケイヒ</t>
    </rPh>
    <rPh sb="2" eb="4">
      <t>コウモク</t>
    </rPh>
    <phoneticPr fontId="2"/>
  </si>
  <si>
    <t>内容</t>
    <rPh sb="0" eb="1">
      <t>ウチ</t>
    </rPh>
    <rPh sb="1" eb="2">
      <t>カタチ</t>
    </rPh>
    <phoneticPr fontId="12"/>
  </si>
  <si>
    <t>工事費</t>
    <rPh sb="0" eb="2">
      <t>コウジ</t>
    </rPh>
    <rPh sb="2" eb="3">
      <t>ヒ</t>
    </rPh>
    <phoneticPr fontId="2"/>
  </si>
  <si>
    <t>年間保守料</t>
    <rPh sb="0" eb="2">
      <t>ネンカン</t>
    </rPh>
    <rPh sb="2" eb="4">
      <t>ホシュ</t>
    </rPh>
    <rPh sb="4" eb="5">
      <t>リョウ</t>
    </rPh>
    <phoneticPr fontId="2"/>
  </si>
  <si>
    <t>設備設置に係る搬入口拡張</t>
    <phoneticPr fontId="2"/>
  </si>
  <si>
    <t>3ヶ月毎定期保守料1年分</t>
    <rPh sb="2" eb="3">
      <t>ゲツ</t>
    </rPh>
    <rPh sb="3" eb="4">
      <t>ゴト</t>
    </rPh>
    <rPh sb="4" eb="6">
      <t>テイキ</t>
    </rPh>
    <rPh sb="6" eb="8">
      <t>ホシュ</t>
    </rPh>
    <rPh sb="8" eb="9">
      <t>リョウ</t>
    </rPh>
    <rPh sb="10" eb="12">
      <t>ネンブン</t>
    </rPh>
    <phoneticPr fontId="2"/>
  </si>
  <si>
    <t>@86,000円×4回</t>
    <rPh sb="10" eb="11">
      <t>カイ</t>
    </rPh>
    <phoneticPr fontId="2"/>
  </si>
  <si>
    <t>消耗品交換含む</t>
    <rPh sb="0" eb="2">
      <t>ショウモウ</t>
    </rPh>
    <rPh sb="2" eb="3">
      <t>ヒン</t>
    </rPh>
    <rPh sb="3" eb="5">
      <t>コウカン</t>
    </rPh>
    <rPh sb="5" eb="6">
      <t>フク</t>
    </rPh>
    <phoneticPr fontId="2"/>
  </si>
  <si>
    <t>@一式○○円</t>
    <rPh sb="1" eb="3">
      <t>イッシキ</t>
    </rPh>
    <rPh sb="5" eb="6">
      <t>エン</t>
    </rPh>
    <phoneticPr fontId="2"/>
  </si>
  <si>
    <t>施行会社○○</t>
    <rPh sb="0" eb="2">
      <t>シコウ</t>
    </rPh>
    <rPh sb="2" eb="4">
      <t>カイシャ</t>
    </rPh>
    <phoneticPr fontId="2"/>
  </si>
  <si>
    <r>
      <rPr>
        <sz val="28"/>
        <color rgb="FFC00000"/>
        <rFont val="ＭＳ 明朝"/>
        <family val="1"/>
        <charset val="128"/>
      </rPr>
      <t xml:space="preserve">始めにお読みください
</t>
    </r>
    <r>
      <rPr>
        <sz val="16"/>
        <color rgb="FFC00000"/>
        <rFont val="ＭＳ 明朝"/>
        <family val="1"/>
        <charset val="128"/>
      </rPr>
      <t xml:space="preserve">
</t>
    </r>
    <r>
      <rPr>
        <sz val="14"/>
        <color rgb="FFC00000"/>
        <rFont val="ＭＳ 明朝"/>
        <family val="1"/>
        <charset val="128"/>
      </rPr>
      <t xml:space="preserve">１　収支計画、資金計画等、申請設備（１）、申請設備（２）の４つのシートを作成してください。
２　資金計画等、申請設備（１）、申請設備（２）は、シートが連動しています。先に「１５　申請設備に係る計画等（１）機械
　　設備一覧表」（申請設備（１）シート）から入力してください。
【収支計画記入上の注意】
（３）　記入上の注意
⑤　減価償却費
　　以下の項目を含んだ総額としてください。
　　・　売上原価に含まれる、減価償却費、リース料、繰延資産償却
　　・　一般管理費に含まれる、減価償却費、リース料、繰延資産償却
　　・　リース料には、地代・家賃以外の賃借料を含めてください。（賃借料から地代・家賃を除けない場合は含めない）
　以下は、事業区分「Ⅲ  IoT・ロボット活用」で申請していただく方のみ記載していただきます。
　⑦　人件費
　以下の項目を含んだ総額としてください。
　・　売上原価に含まれる労務費（福利厚生費、退職金等を含んだもの）
　・　一般管理費に含まれる役員給与、従業員給与（通勤費）、賞与及び賞与引当金繰入、福利厚生費（厚生費）、
　　　法定福利費、退職金及び退職給与引当金　　繰入
　・　派遣労働者、短時間労働者の給与を外注費で処理した場合のその費用
　　（建設業の外注労務費等で、申請企業が雇用した経費ではない場合は除く）
⑧　付加価値額
　　営業利益+人件費+減価償却費
⑨　従業員数
　　・　正社員に準じた労働形態である場合には、従業員数に含めてください。その場合、勤務時間により人数を増やし
　　　　てください。（４時間勤務パート２名→従　業員数を+１名のように調整）
　　・　派遣労働者や短時間労働者に係る経費を人件費に参入した場合は、従業員数に加える必要があります。（勤
　　　　務時間による調整が必要）
　　・　常勤役員及び個人事業主も従業員数に含みます。
⑩　従業員一人当たりの付加価値額（＝労働生産性）
　　付加価値額÷従業員数
※　従業員一人当たりの付加価値額の伸び率が年率３％以上を達成する計画であることとは
　収支計画の表（excelファイル）は計算式が入っており、以下表の伸び率が達成された場合「判定」の箇所に〇が表示され
　ます。３年後、４年後、５年後のいずれか一つ以上で「〇」がついていれば申請可能です。
 　「従業員一人当たりの付加価値額（＝労働生産性）」の伸び率
　　　４期目（３年後） ９％以上
　　　５期目（４年後） １２％以上
　　　６期目（５年後） １５％以上
【その他】
あらかじめ式が入力されているセルがありますので、ご注意ください。
</t>
    </r>
    <rPh sb="0" eb="1">
      <t>ハジ</t>
    </rPh>
    <rPh sb="4" eb="5">
      <t>ヨ</t>
    </rPh>
    <rPh sb="14" eb="16">
      <t>シュウシ</t>
    </rPh>
    <rPh sb="16" eb="18">
      <t>ケイカク</t>
    </rPh>
    <rPh sb="19" eb="21">
      <t>シキン</t>
    </rPh>
    <rPh sb="21" eb="23">
      <t>ケイカク</t>
    </rPh>
    <rPh sb="23" eb="24">
      <t>トウ</t>
    </rPh>
    <rPh sb="25" eb="27">
      <t>シンセイ</t>
    </rPh>
    <rPh sb="27" eb="29">
      <t>セツビ</t>
    </rPh>
    <rPh sb="33" eb="35">
      <t>シンセイ</t>
    </rPh>
    <rPh sb="35" eb="37">
      <t>セツビ</t>
    </rPh>
    <rPh sb="48" eb="50">
      <t>サクセイ</t>
    </rPh>
    <rPh sb="87" eb="89">
      <t>レンドウ</t>
    </rPh>
    <rPh sb="95" eb="96">
      <t>サキ</t>
    </rPh>
    <rPh sb="101" eb="103">
      <t>シンセイ</t>
    </rPh>
    <rPh sb="103" eb="105">
      <t>セツビ</t>
    </rPh>
    <rPh sb="106" eb="107">
      <t>カカ</t>
    </rPh>
    <rPh sb="108" eb="110">
      <t>ケイカク</t>
    </rPh>
    <rPh sb="110" eb="111">
      <t>トウ</t>
    </rPh>
    <rPh sb="114" eb="116">
      <t>キカイ</t>
    </rPh>
    <rPh sb="119" eb="121">
      <t>セツビ</t>
    </rPh>
    <rPh sb="121" eb="123">
      <t>イチラン</t>
    </rPh>
    <rPh sb="123" eb="124">
      <t>ヒョウ</t>
    </rPh>
    <rPh sb="126" eb="128">
      <t>シンセイ</t>
    </rPh>
    <rPh sb="128" eb="130">
      <t>セツビ</t>
    </rPh>
    <rPh sb="139" eb="141">
      <t>ニュウリョク</t>
    </rPh>
    <rPh sb="151" eb="153">
      <t>シュウシ</t>
    </rPh>
    <rPh sb="153" eb="155">
      <t>ケイカク</t>
    </rPh>
    <rPh sb="155" eb="157">
      <t>キニュウ</t>
    </rPh>
    <rPh sb="157" eb="158">
      <t>ジョウ</t>
    </rPh>
    <rPh sb="159" eb="161">
      <t>チュウイ</t>
    </rPh>
    <rPh sb="1079" eb="1080">
      <t>ホカ</t>
    </rPh>
    <phoneticPr fontId="2"/>
  </si>
  <si>
    <t>溶接機</t>
  </si>
  <si>
    <t>溶接ロボット（補助装置含む）</t>
  </si>
  <si>
    <t>監視カメラ</t>
  </si>
  <si>
    <t>制御機器</t>
  </si>
  <si>
    <t>×</t>
  </si>
  <si>
    <t>未回収</t>
  </si>
  <si>
    <t>回収済</t>
  </si>
  <si>
    <t>年</t>
    <rPh sb="0" eb="1">
      <t>ネン</t>
    </rPh>
    <phoneticPr fontId="32"/>
  </si>
  <si>
    <t>期目</t>
    <rPh sb="0" eb="2">
      <t>キメ</t>
    </rPh>
    <phoneticPr fontId="32"/>
  </si>
  <si>
    <t>データ収集、モニタリング用ソフトウェア</t>
    <rPh sb="3" eb="5">
      <t>シュウシュウ</t>
    </rPh>
    <rPh sb="12" eb="13">
      <t>ヨウ</t>
    </rPh>
    <phoneticPr fontId="2"/>
  </si>
  <si>
    <t>平成31年７月</t>
  </si>
  <si>
    <t>平成32年１月</t>
  </si>
  <si>
    <t>平成32年２月</t>
  </si>
  <si>
    <t>平成31年８月</t>
  </si>
  <si>
    <t>平成31年９月</t>
  </si>
  <si>
    <t>平成31年10月</t>
  </si>
  <si>
    <t>平成31年12月</t>
  </si>
  <si>
    <t>平成32年３月</t>
  </si>
  <si>
    <t>データ収集、モニタリング用ソフトウェア</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</si>
</sst>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 ;[Red]\-#,##0\ "/>
    <numFmt numFmtId="178" formatCode="0.0%"/>
    <numFmt numFmtId="179" formatCode="0_ "/>
  </numFmts>
  <fonts count="42">
    <font>
      <sz val="11"/>
      <color theme="1"/>
      <name val="ＭＳ 明朝"/>
      <family val="2"/>
      <charset val="128"/>
    </font>
    <font>
      <sz val="11"/>
      <color theme="1"/>
      <name val="ＭＳ 明朝"/>
      <family val="2"/>
      <charset val="128"/>
    </font>
    <font>
      <sz val="6"/>
      <name val="ＭＳ 明朝"/>
      <family val="2"/>
      <charset val="128"/>
    </font>
    <font>
      <sz val="9"/>
      <color theme="1"/>
      <name val="ＭＳ 明朝"/>
      <family val="2"/>
      <charset val="128"/>
    </font>
    <font>
      <sz val="10"/>
      <color theme="1"/>
      <name val="ＭＳ 明朝"/>
      <family val="2"/>
      <charset val="128"/>
    </font>
    <font>
      <sz val="11"/>
      <color rgb="FFFF0000"/>
      <name val="ＭＳ 明朝"/>
      <family val="2"/>
      <charset val="128"/>
    </font>
    <font>
      <sz val="10"/>
      <color rgb="FFFF0000"/>
      <name val="ＭＳ 明朝"/>
      <family val="2"/>
      <charset val="128"/>
    </font>
    <font>
      <sz val="11"/>
      <color rgb="FFFF0000"/>
      <name val="ＭＳ 明朝"/>
      <family val="1"/>
      <charset val="128"/>
    </font>
    <font>
      <sz val="10"/>
      <color rgb="FFFF0000"/>
      <name val="ＭＳ 明朝"/>
      <family val="1"/>
      <charset val="128"/>
    </font>
    <font>
      <sz val="11"/>
      <name val="ＭＳ 明朝"/>
      <family val="2"/>
      <charset val="128"/>
    </font>
    <font>
      <sz val="10.5"/>
      <name val="ＭＳ 明朝"/>
      <family val="1"/>
      <charset val="128"/>
    </font>
    <font>
      <sz val="11"/>
      <name val="ＭＳ Ｐゴシック"/>
      <family val="3"/>
      <charset val="128"/>
      <scheme val="minor"/>
    </font>
    <font>
      <sz val="6"/>
      <name val="ＭＳ Ｐゴシック"/>
      <family val="3"/>
      <charset val="128"/>
    </font>
    <font>
      <sz val="8"/>
      <name val="ＭＳ 明朝"/>
      <family val="1"/>
      <charset val="128"/>
    </font>
    <font>
      <sz val="9"/>
      <name val="ＭＳ 明朝"/>
      <family val="1"/>
      <charset val="128"/>
    </font>
    <font>
      <sz val="11"/>
      <name val="ＭＳ 明朝"/>
      <family val="1"/>
      <charset val="128"/>
    </font>
    <font>
      <sz val="9"/>
      <color rgb="FFFF0000"/>
      <name val="ＭＳ 明朝"/>
      <family val="1"/>
      <charset val="128"/>
    </font>
    <font>
      <sz val="9"/>
      <color rgb="FFFF0000"/>
      <name val="ＭＳ 明朝"/>
      <family val="2"/>
      <charset val="128"/>
    </font>
    <font>
      <sz val="10"/>
      <name val="ＭＳ 明朝"/>
      <family val="1"/>
      <charset val="128"/>
    </font>
    <font>
      <sz val="10"/>
      <name val="ＭＳ 明朝"/>
      <family val="2"/>
      <charset val="128"/>
    </font>
    <font>
      <sz val="9"/>
      <color theme="0"/>
      <name val="ＭＳ 明朝"/>
      <family val="1"/>
      <charset val="128"/>
    </font>
    <font>
      <sz val="10"/>
      <color theme="0"/>
      <name val="ＭＳ 明朝"/>
      <family val="1"/>
      <charset val="128"/>
    </font>
    <font>
      <sz val="11"/>
      <color theme="0"/>
      <name val="ＭＳ 明朝"/>
      <family val="1"/>
      <charset val="128"/>
    </font>
    <font>
      <sz val="16"/>
      <color rgb="FFC00000"/>
      <name val="ＭＳ 明朝"/>
      <family val="1"/>
      <charset val="128"/>
    </font>
    <font>
      <sz val="28"/>
      <color rgb="FFC00000"/>
      <name val="ＭＳ 明朝"/>
      <family val="1"/>
      <charset val="128"/>
    </font>
    <font>
      <b/>
      <sz val="11"/>
      <name val="ＭＳ 明朝"/>
      <family val="2"/>
      <charset val="128"/>
    </font>
    <font>
      <b/>
      <sz val="11"/>
      <name val="ＭＳ 明朝"/>
      <family val="1"/>
      <charset val="128"/>
    </font>
    <font>
      <b/>
      <sz val="10"/>
      <name val="ＭＳ 明朝"/>
      <family val="1"/>
      <charset val="128"/>
    </font>
    <font>
      <sz val="9"/>
      <name val="ＭＳ 明朝"/>
      <family val="2"/>
      <charset val="128"/>
    </font>
    <font>
      <b/>
      <u/>
      <sz val="10"/>
      <name val="ＭＳ 明朝"/>
      <family val="1"/>
      <charset val="128"/>
    </font>
    <font>
      <sz val="8"/>
      <name val="ＭＳ 明朝"/>
      <family val="2"/>
      <charset val="128"/>
    </font>
    <font>
      <sz val="12"/>
      <color theme="1"/>
      <name val="ＭＳ ゴシック"/>
      <family val="3"/>
      <charset val="128"/>
    </font>
    <font>
      <sz val="6"/>
      <name val="ＭＳ Ｐゴシック"/>
      <family val="3"/>
      <charset val="128"/>
      <scheme val="minor"/>
    </font>
    <font>
      <sz val="11"/>
      <color theme="1"/>
      <name val="ＭＳ ゴシック"/>
      <family val="3"/>
      <charset val="128"/>
    </font>
    <font>
      <sz val="11"/>
      <name val="ＭＳ ゴシック"/>
      <family val="3"/>
      <charset val="128"/>
    </font>
    <font>
      <sz val="11"/>
      <color theme="1"/>
      <name val="ＭＳ Ｐゴシック"/>
      <family val="2"/>
      <scheme val="minor"/>
    </font>
    <font>
      <sz val="10"/>
      <color theme="1"/>
      <name val="ＭＳ ゴシック"/>
      <family val="3"/>
      <charset val="128"/>
    </font>
    <font>
      <b/>
      <sz val="8"/>
      <color rgb="FFFF0000"/>
      <name val="ＭＳ ゴシック"/>
      <family val="3"/>
      <charset val="128"/>
    </font>
    <font>
      <sz val="12"/>
      <color theme="1"/>
      <name val="ＭＳ 明朝"/>
      <family val="1"/>
      <charset val="128"/>
    </font>
    <font>
      <b/>
      <sz val="12"/>
      <color theme="1"/>
      <name val="ＭＳ 明朝"/>
      <family val="1"/>
      <charset val="128"/>
    </font>
    <font>
      <sz val="11"/>
      <color rgb="FFCC0099"/>
      <name val="ＭＳ ゴシック"/>
      <family val="3"/>
      <charset val="128"/>
    </font>
    <font>
      <sz val="14"/>
      <color rgb="FFC00000"/>
      <name val="ＭＳ 明朝"/>
      <family val="1"/>
      <charset val="128"/>
    </font>
  </fonts>
  <fills count="13">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2"/>
        <bgColor indexed="64"/>
      </patternFill>
    </fill>
    <fill>
      <patternFill patternType="solid">
        <fgColor theme="0"/>
        <bgColor indexed="64"/>
      </patternFill>
    </fill>
    <fill>
      <patternFill patternType="solid">
        <fgColor rgb="FFFF9999"/>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1" tint="0.499984740745262"/>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medium">
        <color indexed="64"/>
      </bottom>
      <diagonal/>
    </border>
    <border>
      <left style="thin">
        <color auto="1"/>
      </left>
      <right/>
      <top/>
      <bottom style="medium">
        <color indexed="64"/>
      </bottom>
      <diagonal/>
    </border>
    <border>
      <left style="hair">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diagonalUp="1">
      <left style="thin">
        <color indexed="64"/>
      </left>
      <right style="thin">
        <color indexed="64"/>
      </right>
      <top style="thin">
        <color indexed="64"/>
      </top>
      <bottom style="thin">
        <color indexed="64"/>
      </bottom>
      <diagonal style="hair">
        <color indexed="64"/>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auto="1"/>
      </right>
      <top style="thin">
        <color auto="1"/>
      </top>
      <bottom style="thin">
        <color auto="1"/>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thin">
        <color indexed="64"/>
      </right>
      <top/>
      <bottom/>
      <diagonal/>
    </border>
    <border diagonalUp="1">
      <left style="thin">
        <color indexed="64"/>
      </left>
      <right style="thin">
        <color indexed="64"/>
      </right>
      <top style="thin">
        <color indexed="64"/>
      </top>
      <bottom/>
      <diagonal style="hair">
        <color indexed="64"/>
      </diagonal>
    </border>
    <border>
      <left style="thick">
        <color rgb="FFCC0099"/>
      </left>
      <right/>
      <top style="thick">
        <color rgb="FFCC0099"/>
      </top>
      <bottom style="thick">
        <color rgb="FFCC0099"/>
      </bottom>
      <diagonal/>
    </border>
    <border>
      <left/>
      <right style="thin">
        <color indexed="64"/>
      </right>
      <top style="thick">
        <color rgb="FFCC0099"/>
      </top>
      <bottom style="thick">
        <color rgb="FFCC0099"/>
      </bottom>
      <diagonal/>
    </border>
    <border>
      <left style="thin">
        <color indexed="64"/>
      </left>
      <right style="thin">
        <color indexed="64"/>
      </right>
      <top style="thick">
        <color rgb="FFCC0099"/>
      </top>
      <bottom style="thick">
        <color rgb="FFCC0099"/>
      </bottom>
      <diagonal/>
    </border>
    <border>
      <left style="thin">
        <color indexed="64"/>
      </left>
      <right style="thick">
        <color rgb="FFCC0099"/>
      </right>
      <top style="thick">
        <color rgb="FFCC0099"/>
      </top>
      <bottom style="thick">
        <color rgb="FFCC0099"/>
      </bottom>
      <diagonal/>
    </border>
    <border>
      <left style="thick">
        <color rgb="FFCC0099"/>
      </left>
      <right/>
      <top style="thick">
        <color rgb="FFCC0099"/>
      </top>
      <bottom style="thin">
        <color indexed="64"/>
      </bottom>
      <diagonal/>
    </border>
    <border>
      <left/>
      <right style="thin">
        <color indexed="64"/>
      </right>
      <top style="thick">
        <color rgb="FFCC0099"/>
      </top>
      <bottom style="thin">
        <color indexed="64"/>
      </bottom>
      <diagonal/>
    </border>
    <border>
      <left style="thin">
        <color indexed="64"/>
      </left>
      <right/>
      <top style="thick">
        <color rgb="FFCC0099"/>
      </top>
      <bottom/>
      <diagonal/>
    </border>
    <border>
      <left/>
      <right/>
      <top style="thick">
        <color rgb="FFCC0099"/>
      </top>
      <bottom/>
      <diagonal/>
    </border>
    <border>
      <left/>
      <right style="thick">
        <color rgb="FFCC0099"/>
      </right>
      <top style="thick">
        <color rgb="FFCC0099"/>
      </top>
      <bottom/>
      <diagonal/>
    </border>
    <border>
      <left style="thick">
        <color rgb="FFCC0099"/>
      </left>
      <right/>
      <top style="thin">
        <color indexed="64"/>
      </top>
      <bottom style="thick">
        <color rgb="FFCC0099"/>
      </bottom>
      <diagonal/>
    </border>
    <border>
      <left/>
      <right style="thin">
        <color indexed="64"/>
      </right>
      <top style="thin">
        <color indexed="64"/>
      </top>
      <bottom style="thick">
        <color rgb="FFCC0099"/>
      </bottom>
      <diagonal/>
    </border>
    <border>
      <left/>
      <right style="thick">
        <color rgb="FFCC0099"/>
      </right>
      <top/>
      <bottom style="thin">
        <color indexed="64"/>
      </bottom>
      <diagonal/>
    </border>
    <border>
      <left style="thick">
        <color rgb="FFCC0099"/>
      </left>
      <right style="thin">
        <color indexed="64"/>
      </right>
      <top style="thin">
        <color indexed="64"/>
      </top>
      <bottom style="thick">
        <color rgb="FFCC0099"/>
      </bottom>
      <diagonal/>
    </border>
    <border>
      <left style="thin">
        <color auto="1"/>
      </left>
      <right style="thin">
        <color auto="1"/>
      </right>
      <top style="thin">
        <color auto="1"/>
      </top>
      <bottom style="thick">
        <color rgb="FFCC0099"/>
      </bottom>
      <diagonal/>
    </border>
    <border>
      <left style="thin">
        <color indexed="64"/>
      </left>
      <right style="thick">
        <color rgb="FFCC0099"/>
      </right>
      <top style="thin">
        <color indexed="64"/>
      </top>
      <bottom style="thick">
        <color rgb="FFCC0099"/>
      </bottom>
      <diagonal/>
    </border>
    <border diagonalUp="1">
      <left style="thin">
        <color indexed="64"/>
      </left>
      <right style="thin">
        <color indexed="64"/>
      </right>
      <top/>
      <bottom style="thin">
        <color indexed="64"/>
      </bottom>
      <diagonal style="hair">
        <color indexed="64"/>
      </diagonal>
    </border>
    <border>
      <left style="thin">
        <color indexed="64"/>
      </left>
      <right/>
      <top style="medium">
        <color indexed="64"/>
      </top>
      <bottom/>
      <diagonal/>
    </border>
    <border>
      <left/>
      <right style="thin">
        <color auto="1"/>
      </right>
      <top style="medium">
        <color indexed="64"/>
      </top>
      <bottom/>
      <diagonal/>
    </border>
    <border>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auto="1"/>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auto="1"/>
      </left>
      <right style="thin">
        <color auto="1"/>
      </right>
      <top style="thick">
        <color rgb="FFCC0099"/>
      </top>
      <bottom style="thin">
        <color auto="1"/>
      </bottom>
      <diagonal/>
    </border>
    <border>
      <left style="thick">
        <color rgb="FFCC0099"/>
      </left>
      <right/>
      <top style="thick">
        <color rgb="FFCC0099"/>
      </top>
      <bottom/>
      <diagonal/>
    </border>
    <border>
      <left style="thin">
        <color auto="1"/>
      </left>
      <right style="thick">
        <color rgb="FFE30080"/>
      </right>
      <top style="thick">
        <color rgb="FFCC0099"/>
      </top>
      <bottom style="thin">
        <color indexed="64"/>
      </bottom>
      <diagonal/>
    </border>
    <border>
      <left style="thin">
        <color indexed="64"/>
      </left>
      <right style="thin">
        <color indexed="64"/>
      </right>
      <top style="thick">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35" fillId="0" borderId="0"/>
    <xf numFmtId="38" fontId="35" fillId="0" borderId="0" applyFont="0" applyFill="0" applyBorder="0" applyAlignment="0" applyProtection="0">
      <alignment vertical="center"/>
    </xf>
  </cellStyleXfs>
  <cellXfs count="607">
    <xf numFmtId="0" fontId="0" fillId="0" borderId="0" xfId="0">
      <alignment vertical="center"/>
    </xf>
    <xf numFmtId="0" fontId="4" fillId="0" borderId="0" xfId="0" applyFont="1">
      <alignment vertical="center"/>
    </xf>
    <xf numFmtId="0" fontId="0" fillId="0" borderId="0" xfId="0" applyBorder="1">
      <alignment vertical="center"/>
    </xf>
    <xf numFmtId="0" fontId="0" fillId="0" borderId="0" xfId="0" applyAlignment="1"/>
    <xf numFmtId="0" fontId="3" fillId="0" borderId="0" xfId="0" applyFont="1" applyAlignment="1"/>
    <xf numFmtId="0" fontId="0" fillId="0" borderId="0" xfId="0" applyProtection="1">
      <alignment vertical="center"/>
      <protection locked="0"/>
    </xf>
    <xf numFmtId="0" fontId="4" fillId="0" borderId="0" xfId="0" applyFont="1" applyProtection="1">
      <alignment vertical="center"/>
      <protection locked="0"/>
    </xf>
    <xf numFmtId="0" fontId="3" fillId="0" borderId="0" xfId="0" applyFont="1" applyBorder="1" applyAlignment="1"/>
    <xf numFmtId="176" fontId="8" fillId="0" borderId="8" xfId="0" applyNumberFormat="1" applyFont="1" applyBorder="1" applyAlignment="1" applyProtection="1">
      <alignment horizontal="right" vertical="center"/>
      <protection locked="0"/>
    </xf>
    <xf numFmtId="0" fontId="0" fillId="0" borderId="0" xfId="0" applyFill="1" applyBorder="1">
      <alignment vertical="center"/>
    </xf>
    <xf numFmtId="0" fontId="4" fillId="0" borderId="0" xfId="0" applyFont="1" applyFill="1" applyBorder="1">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17" fillId="0" borderId="0" xfId="0" applyFont="1" applyFill="1" applyBorder="1">
      <alignment vertical="center"/>
    </xf>
    <xf numFmtId="0" fontId="10" fillId="0" borderId="0" xfId="0" applyFont="1" applyFill="1" applyAlignment="1" applyProtection="1">
      <alignment vertical="center"/>
      <protection locked="0"/>
    </xf>
    <xf numFmtId="0" fontId="13" fillId="0" borderId="0" xfId="0" applyFont="1" applyFill="1" applyProtection="1">
      <alignment vertical="center"/>
      <protection locked="0"/>
    </xf>
    <xf numFmtId="0" fontId="15" fillId="0" borderId="0" xfId="0" applyFont="1" applyFill="1" applyAlignment="1" applyProtection="1">
      <alignment horizontal="right" vertical="center"/>
      <protection locked="0"/>
    </xf>
    <xf numFmtId="0" fontId="15" fillId="0" borderId="0" xfId="0" applyFont="1" applyFill="1" applyProtection="1">
      <alignment vertical="center"/>
      <protection locked="0"/>
    </xf>
    <xf numFmtId="0" fontId="10" fillId="0" borderId="0" xfId="0" applyFont="1" applyFill="1" applyProtection="1">
      <alignment vertical="center"/>
      <protection locked="0"/>
    </xf>
    <xf numFmtId="0" fontId="18" fillId="0" borderId="0" xfId="0" applyFont="1" applyFill="1" applyAlignment="1" applyProtection="1">
      <alignment horizontal="left"/>
      <protection locked="0"/>
    </xf>
    <xf numFmtId="0" fontId="11" fillId="0" borderId="0" xfId="0" applyFont="1" applyFill="1" applyProtection="1">
      <alignment vertical="center"/>
      <protection locked="0"/>
    </xf>
    <xf numFmtId="0" fontId="14" fillId="0" borderId="14" xfId="0" applyFont="1" applyFill="1" applyBorder="1" applyAlignment="1" applyProtection="1">
      <alignment horizontal="right" vertical="center" wrapText="1"/>
      <protection locked="0"/>
    </xf>
    <xf numFmtId="0" fontId="3" fillId="0" borderId="0" xfId="0" applyFont="1" applyAlignment="1" applyProtection="1">
      <protection locked="0"/>
    </xf>
    <xf numFmtId="0" fontId="15" fillId="0" borderId="0" xfId="0" applyFont="1" applyFill="1" applyAlignment="1" applyProtection="1">
      <alignment vertical="center"/>
      <protection locked="0"/>
    </xf>
    <xf numFmtId="0" fontId="14" fillId="0" borderId="0" xfId="0" applyFont="1" applyFill="1" applyAlignment="1" applyProtection="1">
      <alignment vertical="center"/>
      <protection locked="0"/>
    </xf>
    <xf numFmtId="0" fontId="18" fillId="0" borderId="0" xfId="0" applyFont="1" applyFill="1" applyProtection="1">
      <alignment vertical="center"/>
      <protection locked="0"/>
    </xf>
    <xf numFmtId="0" fontId="9" fillId="0" borderId="4" xfId="0" applyFont="1" applyBorder="1" applyAlignment="1" applyProtection="1">
      <alignment vertical="center"/>
      <protection locked="0"/>
    </xf>
    <xf numFmtId="0" fontId="15" fillId="0" borderId="5" xfId="0" applyFont="1" applyBorder="1" applyAlignment="1" applyProtection="1">
      <alignment vertical="center"/>
      <protection locked="0"/>
    </xf>
    <xf numFmtId="176" fontId="7" fillId="0" borderId="7" xfId="0" applyNumberFormat="1" applyFont="1" applyBorder="1" applyAlignment="1" applyProtection="1">
      <alignment vertical="center"/>
      <protection locked="0"/>
    </xf>
    <xf numFmtId="0" fontId="7" fillId="0" borderId="10" xfId="0" applyFont="1" applyBorder="1" applyAlignment="1" applyProtection="1">
      <alignment horizontal="center" vertical="center" shrinkToFit="1"/>
      <protection locked="0"/>
    </xf>
    <xf numFmtId="176" fontId="8" fillId="0" borderId="7" xfId="0" applyNumberFormat="1" applyFont="1" applyBorder="1" applyAlignment="1" applyProtection="1">
      <alignment vertical="center"/>
      <protection locked="0"/>
    </xf>
    <xf numFmtId="0" fontId="8" fillId="0" borderId="7" xfId="0" applyFont="1" applyBorder="1" applyAlignment="1" applyProtection="1">
      <alignment vertical="center" wrapText="1" shrinkToFit="1"/>
      <protection locked="0"/>
    </xf>
    <xf numFmtId="0" fontId="15" fillId="0" borderId="30" xfId="0" applyFont="1" applyBorder="1" applyAlignment="1" applyProtection="1">
      <alignment horizontal="center" vertical="center" shrinkToFit="1"/>
      <protection locked="0"/>
    </xf>
    <xf numFmtId="49" fontId="8" fillId="0" borderId="7" xfId="0" applyNumberFormat="1" applyFont="1" applyBorder="1" applyAlignment="1" applyProtection="1">
      <alignment vertical="center" wrapText="1" shrinkToFit="1"/>
      <protection locked="0"/>
    </xf>
    <xf numFmtId="176" fontId="7" fillId="0" borderId="7" xfId="0" applyNumberFormat="1" applyFont="1" applyBorder="1" applyAlignment="1" applyProtection="1">
      <alignment vertical="center" shrinkToFit="1"/>
      <protection locked="0"/>
    </xf>
    <xf numFmtId="0" fontId="7" fillId="0" borderId="2" xfId="0" applyFont="1" applyBorder="1" applyAlignment="1" applyProtection="1">
      <alignment horizontal="left" vertical="center" wrapText="1" shrinkToFit="1"/>
      <protection locked="0"/>
    </xf>
    <xf numFmtId="0" fontId="7" fillId="0" borderId="35" xfId="0" applyFont="1" applyBorder="1" applyAlignment="1" applyProtection="1">
      <alignment horizontal="left" vertical="center" wrapText="1" shrinkToFit="1"/>
      <protection locked="0"/>
    </xf>
    <xf numFmtId="0" fontId="10" fillId="0" borderId="3" xfId="0" applyFont="1" applyFill="1" applyBorder="1" applyAlignment="1" applyProtection="1">
      <alignment horizontal="center" vertical="center" wrapText="1"/>
      <protection locked="0"/>
    </xf>
    <xf numFmtId="176" fontId="4" fillId="0" borderId="0" xfId="0" applyNumberFormat="1" applyFont="1" applyBorder="1" applyAlignment="1">
      <alignment horizontal="right"/>
    </xf>
    <xf numFmtId="0" fontId="20" fillId="0" borderId="0" xfId="0" applyFont="1" applyProtection="1">
      <alignment vertical="center"/>
    </xf>
    <xf numFmtId="0" fontId="21" fillId="0" borderId="0" xfId="0" applyFont="1" applyProtection="1">
      <alignment vertical="center"/>
    </xf>
    <xf numFmtId="0" fontId="22" fillId="0" borderId="0" xfId="0" applyFont="1" applyProtection="1">
      <alignment vertical="center"/>
    </xf>
    <xf numFmtId="0" fontId="22" fillId="0" borderId="0" xfId="0" applyFont="1" applyAlignment="1" applyProtection="1"/>
    <xf numFmtId="0" fontId="20" fillId="0" borderId="0" xfId="0" applyFont="1" applyAlignment="1" applyProtection="1"/>
    <xf numFmtId="0" fontId="9" fillId="0" borderId="0" xfId="0" applyFont="1">
      <alignment vertical="center"/>
    </xf>
    <xf numFmtId="0" fontId="15" fillId="0" borderId="0" xfId="0" applyFont="1" applyFill="1">
      <alignment vertical="center"/>
    </xf>
    <xf numFmtId="176" fontId="7" fillId="6" borderId="36" xfId="0" applyNumberFormat="1" applyFont="1" applyFill="1" applyBorder="1" applyAlignment="1" applyProtection="1">
      <alignment vertical="center"/>
      <protection locked="0"/>
    </xf>
    <xf numFmtId="0" fontId="0" fillId="7" borderId="0" xfId="0" applyFill="1">
      <alignment vertical="center"/>
    </xf>
    <xf numFmtId="0" fontId="10" fillId="7" borderId="0" xfId="0" applyFont="1" applyFill="1" applyAlignment="1" applyProtection="1">
      <alignment vertical="center"/>
      <protection locked="0"/>
    </xf>
    <xf numFmtId="0" fontId="15" fillId="7" borderId="0" xfId="0" applyFont="1" applyFill="1" applyAlignment="1" applyProtection="1">
      <alignment horizontal="right" vertical="center"/>
      <protection locked="0"/>
    </xf>
    <xf numFmtId="0" fontId="0" fillId="7" borderId="0" xfId="0" applyFill="1" applyProtection="1">
      <alignment vertical="center"/>
      <protection locked="0"/>
    </xf>
    <xf numFmtId="0" fontId="4" fillId="7" borderId="0" xfId="0" applyFont="1" applyFill="1" applyProtection="1">
      <alignment vertical="center"/>
      <protection locked="0"/>
    </xf>
    <xf numFmtId="49" fontId="25" fillId="0" borderId="0" xfId="0" applyNumberFormat="1" applyFont="1" applyAlignment="1" applyProtection="1">
      <alignment horizontal="center" vertical="center"/>
    </xf>
    <xf numFmtId="0" fontId="26" fillId="0" borderId="0" xfId="0" applyFont="1" applyProtection="1">
      <alignment vertical="center"/>
    </xf>
    <xf numFmtId="0" fontId="15" fillId="0" borderId="0" xfId="0" applyFont="1" applyProtection="1">
      <alignment vertical="center"/>
    </xf>
    <xf numFmtId="0" fontId="15" fillId="0" borderId="0" xfId="0" applyFont="1">
      <alignment vertical="center"/>
    </xf>
    <xf numFmtId="0" fontId="15" fillId="0" borderId="0" xfId="0" applyFont="1" applyAlignment="1" applyProtection="1">
      <alignment horizontal="left" vertical="center"/>
    </xf>
    <xf numFmtId="0" fontId="10" fillId="0" borderId="0" xfId="0" applyFont="1" applyAlignment="1" applyProtection="1">
      <alignment horizontal="left" vertical="top" wrapText="1"/>
    </xf>
    <xf numFmtId="177" fontId="18" fillId="0" borderId="0" xfId="1" applyNumberFormat="1" applyFont="1" applyBorder="1" applyAlignment="1" applyProtection="1">
      <alignment horizontal="center" vertical="top"/>
    </xf>
    <xf numFmtId="0" fontId="15" fillId="0" borderId="7" xfId="0" applyFont="1" applyBorder="1" applyAlignment="1">
      <alignment horizontal="center" vertical="center"/>
    </xf>
    <xf numFmtId="0" fontId="18" fillId="0" borderId="7" xfId="0" applyFont="1" applyBorder="1" applyAlignment="1" applyProtection="1">
      <alignment vertical="center" wrapText="1"/>
      <protection locked="0"/>
    </xf>
    <xf numFmtId="0" fontId="15" fillId="0" borderId="2" xfId="0" applyFont="1" applyBorder="1" applyAlignment="1" applyProtection="1">
      <alignment horizontal="left" vertical="center" wrapText="1" shrinkToFit="1"/>
      <protection locked="0"/>
    </xf>
    <xf numFmtId="0" fontId="15" fillId="0" borderId="10" xfId="0" applyFont="1" applyBorder="1" applyAlignment="1" applyProtection="1">
      <alignment horizontal="center" vertical="center" shrinkToFit="1"/>
      <protection locked="0"/>
    </xf>
    <xf numFmtId="176" fontId="18" fillId="0" borderId="7" xfId="0" applyNumberFormat="1" applyFont="1" applyBorder="1" applyAlignment="1" applyProtection="1">
      <alignment vertical="center"/>
      <protection locked="0"/>
    </xf>
    <xf numFmtId="176" fontId="15" fillId="0" borderId="7" xfId="0" applyNumberFormat="1" applyFont="1" applyBorder="1" applyAlignment="1" applyProtection="1">
      <alignment vertical="center"/>
      <protection locked="0"/>
    </xf>
    <xf numFmtId="0" fontId="18" fillId="0" borderId="7" xfId="0" applyFont="1" applyBorder="1" applyAlignment="1" applyProtection="1">
      <alignment vertical="center" wrapText="1" shrinkToFit="1"/>
      <protection locked="0"/>
    </xf>
    <xf numFmtId="49" fontId="18" fillId="0" borderId="7" xfId="0" applyNumberFormat="1" applyFont="1" applyBorder="1" applyAlignment="1" applyProtection="1">
      <alignment vertical="center" wrapText="1" shrinkToFit="1"/>
      <protection locked="0"/>
    </xf>
    <xf numFmtId="0" fontId="18" fillId="0" borderId="0" xfId="0" applyFont="1">
      <alignment vertical="center"/>
    </xf>
    <xf numFmtId="176" fontId="15" fillId="0" borderId="1" xfId="0" applyNumberFormat="1" applyFont="1" applyBorder="1" applyAlignment="1" applyProtection="1">
      <alignment vertical="center"/>
      <protection locked="0"/>
    </xf>
    <xf numFmtId="0" fontId="15" fillId="0" borderId="4" xfId="0" applyFont="1" applyBorder="1">
      <alignment vertical="center"/>
    </xf>
    <xf numFmtId="0" fontId="15" fillId="0" borderId="5" xfId="0" applyFont="1" applyBorder="1" applyProtection="1">
      <alignment vertical="center"/>
      <protection locked="0"/>
    </xf>
    <xf numFmtId="0" fontId="15" fillId="0" borderId="5" xfId="0" applyFont="1" applyBorder="1" applyAlignment="1" applyProtection="1">
      <alignment horizontal="left" vertical="center"/>
      <protection locked="0"/>
    </xf>
    <xf numFmtId="176" fontId="18" fillId="0" borderId="6" xfId="0" applyNumberFormat="1" applyFont="1" applyBorder="1" applyAlignment="1" applyProtection="1">
      <protection locked="0"/>
    </xf>
    <xf numFmtId="176" fontId="15" fillId="0" borderId="4" xfId="0" applyNumberFormat="1" applyFont="1" applyBorder="1" applyAlignment="1" applyProtection="1">
      <protection locked="0"/>
    </xf>
    <xf numFmtId="0" fontId="15" fillId="0" borderId="6" xfId="0" applyFont="1" applyBorder="1" applyProtection="1">
      <alignment vertical="center"/>
      <protection locked="0"/>
    </xf>
    <xf numFmtId="0" fontId="15" fillId="7" borderId="0" xfId="0" applyFont="1" applyFill="1">
      <alignment vertical="center"/>
    </xf>
    <xf numFmtId="0" fontId="18" fillId="0" borderId="0" xfId="0" applyFont="1" applyAlignment="1">
      <alignment horizontal="left" vertical="center"/>
    </xf>
    <xf numFmtId="0" fontId="15" fillId="0" borderId="0" xfId="0" applyFont="1" applyProtection="1">
      <alignment vertical="center"/>
      <protection locked="0"/>
    </xf>
    <xf numFmtId="0" fontId="15" fillId="0" borderId="0" xfId="0" applyFont="1" applyBorder="1" applyProtection="1">
      <alignment vertical="center"/>
      <protection locked="0"/>
    </xf>
    <xf numFmtId="0" fontId="15" fillId="0" borderId="0" xfId="0" applyFont="1" applyBorder="1">
      <alignment vertical="center"/>
    </xf>
    <xf numFmtId="0" fontId="18" fillId="0" borderId="0" xfId="0" applyFont="1" applyBorder="1">
      <alignment vertical="center"/>
    </xf>
    <xf numFmtId="176" fontId="15" fillId="6" borderId="7" xfId="0" applyNumberFormat="1" applyFont="1" applyFill="1" applyBorder="1" applyAlignment="1" applyProtection="1">
      <alignment vertical="center"/>
      <protection locked="0"/>
    </xf>
    <xf numFmtId="177" fontId="27" fillId="6" borderId="0" xfId="1" applyNumberFormat="1" applyFont="1" applyFill="1" applyBorder="1" applyAlignment="1" applyProtection="1">
      <alignment horizontal="center" vertical="top"/>
    </xf>
    <xf numFmtId="176" fontId="15" fillId="6" borderId="1" xfId="0" applyNumberFormat="1" applyFont="1" applyFill="1" applyBorder="1" applyAlignment="1" applyProtection="1">
      <alignment vertical="center"/>
    </xf>
    <xf numFmtId="176" fontId="7" fillId="6" borderId="7" xfId="0" applyNumberFormat="1" applyFont="1" applyFill="1" applyBorder="1" applyAlignment="1" applyProtection="1">
      <alignment vertical="center"/>
      <protection locked="0"/>
    </xf>
    <xf numFmtId="176" fontId="7" fillId="6" borderId="1" xfId="0" applyNumberFormat="1" applyFont="1" applyFill="1" applyBorder="1" applyAlignment="1" applyProtection="1">
      <alignment vertical="center"/>
    </xf>
    <xf numFmtId="0" fontId="25" fillId="0" borderId="0" xfId="0" applyFont="1" applyProtection="1">
      <alignment vertical="center"/>
    </xf>
    <xf numFmtId="0" fontId="9" fillId="0" borderId="0" xfId="0" applyFont="1" applyProtection="1">
      <alignment vertical="center"/>
    </xf>
    <xf numFmtId="0" fontId="9" fillId="0" borderId="0" xfId="0" applyFont="1" applyFill="1">
      <alignment vertical="center"/>
    </xf>
    <xf numFmtId="0" fontId="9" fillId="0" borderId="0" xfId="0" applyFont="1" applyAlignment="1" applyProtection="1">
      <alignment horizontal="left" vertical="center"/>
    </xf>
    <xf numFmtId="0" fontId="15" fillId="0" borderId="33" xfId="0" applyFont="1" applyBorder="1" applyAlignment="1" applyProtection="1">
      <alignment horizontal="center" vertical="center"/>
    </xf>
    <xf numFmtId="0" fontId="15" fillId="0" borderId="34"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18" fillId="6" borderId="2" xfId="0" applyFont="1" applyFill="1" applyBorder="1" applyAlignment="1" applyProtection="1">
      <alignment vertical="center" wrapText="1"/>
      <protection locked="0"/>
    </xf>
    <xf numFmtId="176" fontId="15" fillId="6" borderId="36" xfId="0" applyNumberFormat="1" applyFont="1" applyFill="1" applyBorder="1" applyAlignment="1" applyProtection="1">
      <alignment vertical="center"/>
      <protection locked="0"/>
    </xf>
    <xf numFmtId="176" fontId="15" fillId="0" borderId="7" xfId="0" applyNumberFormat="1" applyFont="1" applyBorder="1" applyAlignment="1" applyProtection="1">
      <alignment vertical="center" shrinkToFit="1"/>
      <protection locked="0"/>
    </xf>
    <xf numFmtId="0" fontId="15" fillId="0" borderId="7" xfId="0" applyFont="1" applyBorder="1" applyAlignment="1" applyProtection="1">
      <alignment vertical="center" wrapText="1"/>
      <protection locked="0"/>
    </xf>
    <xf numFmtId="0" fontId="15" fillId="0" borderId="35" xfId="0" applyFont="1" applyBorder="1" applyAlignment="1" applyProtection="1">
      <alignment horizontal="left" vertical="center" wrapText="1"/>
      <protection locked="0"/>
    </xf>
    <xf numFmtId="0" fontId="15" fillId="0" borderId="12" xfId="0" applyFont="1" applyBorder="1" applyAlignment="1" applyProtection="1">
      <alignment vertical="center" wrapText="1"/>
      <protection locked="0"/>
    </xf>
    <xf numFmtId="0" fontId="26" fillId="6" borderId="2" xfId="0" applyFont="1" applyFill="1" applyBorder="1" applyAlignment="1" applyProtection="1">
      <alignment horizontal="center" vertical="center"/>
    </xf>
    <xf numFmtId="0" fontId="9" fillId="0" borderId="0" xfId="0" applyFont="1" applyProtection="1">
      <alignment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Protection="1">
      <alignment vertical="center"/>
      <protection locked="0"/>
    </xf>
    <xf numFmtId="0" fontId="26" fillId="0" borderId="0" xfId="0" applyFont="1" applyProtection="1">
      <alignment vertical="center"/>
      <protection locked="0"/>
    </xf>
    <xf numFmtId="0" fontId="19" fillId="0" borderId="0" xfId="0" applyFont="1" applyProtection="1">
      <alignment vertical="center"/>
      <protection locked="0"/>
    </xf>
    <xf numFmtId="0" fontId="15" fillId="7" borderId="0" xfId="0" applyFont="1" applyFill="1" applyBorder="1" applyAlignment="1" applyProtection="1">
      <alignment horizontal="left" vertical="center" shrinkToFit="1"/>
      <protection locked="0"/>
    </xf>
    <xf numFmtId="0" fontId="19" fillId="0" borderId="0" xfId="0" applyFont="1" applyFill="1" applyAlignment="1" applyProtection="1">
      <alignment horizontal="right" vertical="center"/>
      <protection locked="0"/>
    </xf>
    <xf numFmtId="0" fontId="28" fillId="0" borderId="6" xfId="0" applyFont="1" applyFill="1" applyBorder="1" applyAlignment="1" applyProtection="1">
      <alignment horizontal="right" vertical="center"/>
      <protection locked="0"/>
    </xf>
    <xf numFmtId="0" fontId="19" fillId="0" borderId="11" xfId="0" applyFont="1" applyBorder="1" applyAlignment="1" applyProtection="1">
      <protection locked="0"/>
    </xf>
    <xf numFmtId="0" fontId="19" fillId="0" borderId="11" xfId="0" applyFont="1" applyBorder="1" applyAlignment="1" applyProtection="1">
      <alignment horizontal="right"/>
      <protection locked="0"/>
    </xf>
    <xf numFmtId="0" fontId="19" fillId="0" borderId="0" xfId="0" applyFont="1" applyAlignment="1" applyProtection="1">
      <protection locked="0"/>
    </xf>
    <xf numFmtId="0" fontId="28" fillId="0" borderId="0" xfId="0" applyFont="1" applyAlignment="1" applyProtection="1">
      <protection locked="0"/>
    </xf>
    <xf numFmtId="0" fontId="19" fillId="0" borderId="0" xfId="0" applyFont="1" applyAlignment="1" applyProtection="1">
      <alignment vertical="center"/>
      <protection locked="0"/>
    </xf>
    <xf numFmtId="0" fontId="28" fillId="0" borderId="0" xfId="0" applyFont="1" applyAlignment="1" applyProtection="1">
      <alignment vertical="center"/>
      <protection locked="0"/>
    </xf>
    <xf numFmtId="176" fontId="19" fillId="0" borderId="0" xfId="0" applyNumberFormat="1" applyFont="1" applyBorder="1" applyAlignment="1" applyProtection="1">
      <alignment horizontal="right" vertical="center"/>
      <protection locked="0"/>
    </xf>
    <xf numFmtId="0" fontId="9" fillId="0" borderId="0" xfId="0" applyFont="1" applyAlignment="1" applyProtection="1">
      <alignment vertical="top" shrinkToFit="1"/>
      <protection locked="0"/>
    </xf>
    <xf numFmtId="0" fontId="19" fillId="0" borderId="0" xfId="0" applyFont="1" applyAlignment="1" applyProtection="1">
      <alignment horizontal="left" vertical="top" wrapText="1"/>
      <protection locked="0"/>
    </xf>
    <xf numFmtId="0" fontId="9" fillId="0" borderId="5" xfId="0" applyFont="1" applyBorder="1" applyAlignment="1" applyProtection="1">
      <alignment vertical="center"/>
      <protection locked="0"/>
    </xf>
    <xf numFmtId="0" fontId="19" fillId="0" borderId="5" xfId="0" applyFont="1" applyBorder="1" applyAlignment="1" applyProtection="1">
      <alignment vertical="center"/>
      <protection locked="0"/>
    </xf>
    <xf numFmtId="176" fontId="28" fillId="0" borderId="4" xfId="0" applyNumberFormat="1" applyFont="1" applyFill="1" applyBorder="1" applyAlignment="1" applyProtection="1">
      <alignment horizontal="center" vertical="center"/>
    </xf>
    <xf numFmtId="176" fontId="9" fillId="0" borderId="5" xfId="0" applyNumberFormat="1" applyFont="1" applyBorder="1" applyAlignment="1" applyProtection="1">
      <alignment vertical="center"/>
      <protection locked="0"/>
    </xf>
    <xf numFmtId="176" fontId="9" fillId="0" borderId="6" xfId="0" applyNumberFormat="1" applyFont="1" applyBorder="1" applyAlignment="1" applyProtection="1">
      <alignment vertical="center"/>
      <protection locked="0"/>
    </xf>
    <xf numFmtId="176" fontId="30" fillId="0" borderId="0" xfId="0" applyNumberFormat="1" applyFont="1" applyProtection="1">
      <alignment vertical="center"/>
      <protection locked="0"/>
    </xf>
    <xf numFmtId="0" fontId="9" fillId="0" borderId="0" xfId="0" applyFont="1" applyFill="1" applyProtection="1">
      <alignment vertical="center"/>
      <protection locked="0"/>
    </xf>
    <xf numFmtId="0" fontId="28" fillId="0" borderId="13" xfId="0" applyFont="1" applyFill="1" applyBorder="1" applyAlignment="1" applyProtection="1">
      <alignment horizontal="right" vertical="center"/>
      <protection locked="0"/>
    </xf>
    <xf numFmtId="0" fontId="9" fillId="0" borderId="0" xfId="0" applyFont="1" applyFill="1" applyBorder="1" applyAlignment="1" applyProtection="1">
      <alignment horizontal="left" vertical="center"/>
      <protection locked="0"/>
    </xf>
    <xf numFmtId="0" fontId="9" fillId="0" borderId="11" xfId="0" applyFont="1" applyFill="1" applyBorder="1" applyAlignment="1" applyProtection="1">
      <alignment horizontal="left" vertical="center"/>
      <protection locked="0"/>
    </xf>
    <xf numFmtId="176" fontId="9" fillId="0" borderId="11" xfId="0" applyNumberFormat="1" applyFont="1" applyFill="1" applyBorder="1" applyAlignment="1" applyProtection="1">
      <alignment horizontal="right" vertical="center"/>
      <protection locked="0"/>
    </xf>
    <xf numFmtId="176" fontId="28" fillId="0" borderId="0" xfId="0" applyNumberFormat="1" applyFont="1" applyFill="1" applyBorder="1" applyAlignment="1" applyProtection="1">
      <alignment horizontal="center" vertical="center"/>
      <protection locked="0"/>
    </xf>
    <xf numFmtId="176" fontId="9" fillId="0" borderId="0" xfId="0" applyNumberFormat="1" applyFont="1" applyFill="1" applyBorder="1" applyAlignment="1" applyProtection="1">
      <alignment vertical="center"/>
      <protection locked="0"/>
    </xf>
    <xf numFmtId="176" fontId="9" fillId="0" borderId="11" xfId="0" applyNumberFormat="1" applyFont="1" applyFill="1" applyBorder="1" applyAlignment="1" applyProtection="1">
      <alignment vertical="center"/>
      <protection locked="0"/>
    </xf>
    <xf numFmtId="0" fontId="9" fillId="0" borderId="11" xfId="0" applyFont="1" applyFill="1" applyBorder="1" applyProtection="1">
      <alignment vertical="center"/>
      <protection locked="0"/>
    </xf>
    <xf numFmtId="0" fontId="33" fillId="0" borderId="0" xfId="2" applyFont="1" applyAlignment="1">
      <alignment vertical="center"/>
    </xf>
    <xf numFmtId="0" fontId="33" fillId="0" borderId="0" xfId="2" applyFont="1" applyBorder="1" applyAlignment="1">
      <alignment vertical="center"/>
    </xf>
    <xf numFmtId="38" fontId="33" fillId="0" borderId="1" xfId="3" applyFont="1" applyBorder="1" applyAlignment="1">
      <alignment vertical="center" shrinkToFit="1"/>
    </xf>
    <xf numFmtId="38" fontId="33" fillId="10" borderId="1" xfId="3" applyFont="1" applyFill="1" applyBorder="1" applyAlignment="1">
      <alignment vertical="center" shrinkToFit="1"/>
    </xf>
    <xf numFmtId="38" fontId="33" fillId="0" borderId="8" xfId="3" applyFont="1" applyBorder="1" applyAlignment="1">
      <alignment vertical="center" shrinkToFit="1"/>
    </xf>
    <xf numFmtId="38" fontId="33" fillId="9" borderId="38" xfId="3" applyFont="1" applyFill="1" applyBorder="1" applyAlignment="1">
      <alignment horizontal="center" vertical="center" shrinkToFit="1"/>
    </xf>
    <xf numFmtId="38" fontId="33" fillId="9" borderId="37" xfId="3" applyFont="1" applyFill="1" applyBorder="1" applyAlignment="1">
      <alignment horizontal="center" vertical="center" shrinkToFit="1"/>
    </xf>
    <xf numFmtId="0" fontId="33" fillId="0" borderId="7" xfId="2" applyFont="1" applyBorder="1" applyAlignment="1">
      <alignment vertical="center" wrapText="1"/>
    </xf>
    <xf numFmtId="0" fontId="35" fillId="0" borderId="0" xfId="2"/>
    <xf numFmtId="0" fontId="35" fillId="0" borderId="0" xfId="2" applyAlignment="1">
      <alignment horizontal="center"/>
    </xf>
    <xf numFmtId="0" fontId="33" fillId="0" borderId="0" xfId="2" applyFont="1"/>
    <xf numFmtId="176" fontId="4" fillId="0" borderId="0" xfId="0" applyNumberFormat="1" applyFont="1" applyBorder="1" applyAlignment="1">
      <alignment horizontal="right"/>
    </xf>
    <xf numFmtId="0" fontId="10" fillId="0" borderId="3" xfId="0" applyFont="1" applyFill="1" applyBorder="1" applyAlignment="1" applyProtection="1">
      <alignment horizontal="center" vertical="center" wrapText="1"/>
      <protection locked="0"/>
    </xf>
    <xf numFmtId="176" fontId="9" fillId="0" borderId="5" xfId="0" applyNumberFormat="1" applyFont="1" applyBorder="1" applyAlignment="1" applyProtection="1">
      <alignment vertical="center"/>
      <protection locked="0"/>
    </xf>
    <xf numFmtId="176" fontId="9" fillId="0" borderId="6" xfId="0" applyNumberFormat="1" applyFont="1" applyBorder="1" applyAlignment="1" applyProtection="1">
      <alignment vertical="center"/>
      <protection locked="0"/>
    </xf>
    <xf numFmtId="0" fontId="9" fillId="0" borderId="4" xfId="0" applyFont="1" applyFill="1" applyBorder="1" applyAlignment="1" applyProtection="1">
      <alignment horizontal="left" vertical="center"/>
      <protection locked="0"/>
    </xf>
    <xf numFmtId="0" fontId="9" fillId="0" borderId="5" xfId="0" applyFont="1" applyFill="1" applyBorder="1" applyAlignment="1" applyProtection="1">
      <alignment horizontal="left" vertical="center"/>
      <protection locked="0"/>
    </xf>
    <xf numFmtId="0" fontId="19" fillId="0" borderId="0" xfId="0" applyFont="1" applyAlignment="1" applyProtection="1">
      <alignment horizontal="left" vertical="top" wrapText="1"/>
      <protection locked="0"/>
    </xf>
    <xf numFmtId="176" fontId="19" fillId="0" borderId="0" xfId="0" applyNumberFormat="1" applyFont="1" applyBorder="1" applyAlignment="1" applyProtection="1">
      <alignment horizontal="right" vertical="center"/>
      <protection locked="0"/>
    </xf>
    <xf numFmtId="0" fontId="15" fillId="0" borderId="11" xfId="0" applyFont="1" applyBorder="1" applyAlignment="1" applyProtection="1">
      <alignment horizontal="center" vertical="center"/>
    </xf>
    <xf numFmtId="0" fontId="15" fillId="0" borderId="14" xfId="0" applyFont="1" applyBorder="1" applyAlignment="1" applyProtection="1">
      <alignment horizontal="center" vertical="center"/>
    </xf>
    <xf numFmtId="0" fontId="20" fillId="0" borderId="0" xfId="0" applyFont="1" applyAlignment="1" applyProtection="1">
      <alignment vertical="center"/>
      <protection locked="0"/>
    </xf>
    <xf numFmtId="0" fontId="22" fillId="0" borderId="0" xfId="0" applyFont="1" applyAlignment="1"/>
    <xf numFmtId="0" fontId="8" fillId="0" borderId="7"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8" fillId="6" borderId="2" xfId="0" applyFont="1" applyFill="1" applyBorder="1" applyAlignment="1" applyProtection="1">
      <alignment vertical="center" wrapText="1"/>
      <protection locked="0"/>
    </xf>
    <xf numFmtId="0" fontId="7" fillId="0" borderId="12" xfId="0" applyFont="1" applyBorder="1" applyAlignment="1" applyProtection="1">
      <alignment vertical="center" wrapText="1"/>
      <protection locked="0"/>
    </xf>
    <xf numFmtId="0" fontId="7" fillId="0" borderId="35" xfId="0" applyFont="1" applyBorder="1" applyAlignment="1" applyProtection="1">
      <alignment horizontal="left" vertical="center" wrapText="1"/>
      <protection locked="0"/>
    </xf>
    <xf numFmtId="0" fontId="7" fillId="0" borderId="0" xfId="0" applyFont="1" applyBorder="1" applyAlignment="1" applyProtection="1">
      <alignment horizontal="center" vertical="center" shrinkToFit="1"/>
      <protection locked="0"/>
    </xf>
    <xf numFmtId="0" fontId="15" fillId="0" borderId="0" xfId="0" applyFont="1" applyBorder="1" applyAlignment="1" applyProtection="1">
      <alignment horizontal="center" vertical="center" shrinkToFit="1"/>
      <protection locked="0"/>
    </xf>
    <xf numFmtId="0" fontId="18" fillId="0" borderId="0" xfId="0" applyFont="1" applyBorder="1" applyAlignment="1">
      <alignment horizontal="left" vertical="center"/>
    </xf>
    <xf numFmtId="0" fontId="15" fillId="0" borderId="15" xfId="0" applyFont="1" applyBorder="1" applyAlignment="1" applyProtection="1">
      <alignment horizontal="center" vertical="center"/>
    </xf>
    <xf numFmtId="0" fontId="7" fillId="0" borderId="15" xfId="0" applyFont="1" applyBorder="1" applyAlignment="1" applyProtection="1">
      <alignment horizontal="center" vertical="center" shrinkToFit="1"/>
      <protection locked="0"/>
    </xf>
    <xf numFmtId="0" fontId="7" fillId="0" borderId="30" xfId="0" applyFont="1" applyBorder="1" applyAlignment="1" applyProtection="1">
      <alignment horizontal="center" vertical="center" shrinkToFit="1"/>
      <protection locked="0"/>
    </xf>
    <xf numFmtId="0" fontId="7" fillId="0" borderId="46" xfId="0" applyFont="1" applyBorder="1" applyAlignment="1" applyProtection="1">
      <alignment vertical="center" shrinkToFit="1"/>
      <protection locked="0"/>
    </xf>
    <xf numFmtId="0" fontId="15" fillId="0" borderId="0" xfId="0" applyFont="1" applyFill="1" applyBorder="1">
      <alignment vertical="center"/>
    </xf>
    <xf numFmtId="38" fontId="38" fillId="0" borderId="0" xfId="3" applyFont="1" applyAlignment="1">
      <alignment vertical="center"/>
    </xf>
    <xf numFmtId="38" fontId="33" fillId="0" borderId="0" xfId="3" applyFont="1" applyAlignment="1">
      <alignment vertical="center"/>
    </xf>
    <xf numFmtId="38" fontId="33" fillId="0" borderId="1" xfId="3" applyFont="1" applyBorder="1" applyAlignment="1">
      <alignment horizontal="center" vertical="center"/>
    </xf>
    <xf numFmtId="38" fontId="34" fillId="9" borderId="1" xfId="3" applyFont="1" applyFill="1" applyBorder="1" applyAlignment="1">
      <alignment horizontal="center" vertical="center"/>
    </xf>
    <xf numFmtId="0" fontId="34" fillId="0" borderId="7" xfId="2" applyFont="1" applyBorder="1" applyAlignment="1">
      <alignment vertical="center" wrapText="1"/>
    </xf>
    <xf numFmtId="38" fontId="40" fillId="9" borderId="37" xfId="3" applyFont="1" applyFill="1" applyBorder="1" applyAlignment="1">
      <alignment horizontal="center" vertical="center" shrinkToFit="1"/>
    </xf>
    <xf numFmtId="38" fontId="40" fillId="9" borderId="38" xfId="3" applyFont="1" applyFill="1" applyBorder="1" applyAlignment="1">
      <alignment horizontal="center" vertical="center" shrinkToFit="1"/>
    </xf>
    <xf numFmtId="38" fontId="33" fillId="0" borderId="1" xfId="3" applyNumberFormat="1" applyFont="1" applyBorder="1" applyAlignment="1">
      <alignment horizontal="right" vertical="center" shrinkToFit="1"/>
    </xf>
    <xf numFmtId="38" fontId="33" fillId="0" borderId="52" xfId="3" applyNumberFormat="1" applyFont="1" applyBorder="1" applyAlignment="1">
      <alignment horizontal="right" vertical="center" shrinkToFit="1"/>
    </xf>
    <xf numFmtId="38" fontId="33" fillId="0" borderId="7" xfId="3" applyNumberFormat="1" applyFont="1" applyBorder="1" applyAlignment="1">
      <alignment horizontal="right" vertical="center" shrinkToFit="1"/>
    </xf>
    <xf numFmtId="38" fontId="33" fillId="0" borderId="39" xfId="3" applyNumberFormat="1" applyFont="1" applyBorder="1" applyAlignment="1">
      <alignment horizontal="right" vertical="center" shrinkToFit="1"/>
    </xf>
    <xf numFmtId="38" fontId="33" fillId="11" borderId="55" xfId="3" applyNumberFormat="1" applyFont="1" applyFill="1" applyBorder="1" applyAlignment="1">
      <alignment horizontal="right" vertical="center" shrinkToFit="1"/>
    </xf>
    <xf numFmtId="38" fontId="33" fillId="11" borderId="56" xfId="3" applyNumberFormat="1" applyFont="1" applyFill="1" applyBorder="1" applyAlignment="1">
      <alignment horizontal="right" vertical="center" shrinkToFit="1"/>
    </xf>
    <xf numFmtId="38" fontId="33" fillId="0" borderId="8" xfId="3" applyNumberFormat="1" applyFont="1" applyBorder="1" applyAlignment="1">
      <alignment horizontal="right" vertical="center" shrinkToFit="1"/>
    </xf>
    <xf numFmtId="38" fontId="33" fillId="11" borderId="7" xfId="3" applyNumberFormat="1" applyFont="1" applyFill="1" applyBorder="1" applyAlignment="1">
      <alignment horizontal="right" vertical="center" shrinkToFit="1"/>
    </xf>
    <xf numFmtId="38" fontId="33" fillId="11" borderId="1" xfId="3" applyNumberFormat="1" applyFont="1" applyFill="1" applyBorder="1" applyAlignment="1">
      <alignment horizontal="right" vertical="center" shrinkToFit="1"/>
    </xf>
    <xf numFmtId="178" fontId="33" fillId="11" borderId="65" xfId="3" applyNumberFormat="1" applyFont="1" applyFill="1" applyBorder="1" applyAlignment="1">
      <alignment horizontal="center" vertical="center" shrinkToFit="1"/>
    </xf>
    <xf numFmtId="178" fontId="33" fillId="11" borderId="66" xfId="3" applyNumberFormat="1" applyFont="1" applyFill="1" applyBorder="1" applyAlignment="1">
      <alignment horizontal="center" vertical="center" shrinkToFit="1"/>
    </xf>
    <xf numFmtId="178" fontId="33" fillId="11" borderId="67" xfId="3" applyNumberFormat="1" applyFont="1" applyFill="1" applyBorder="1" applyAlignment="1">
      <alignment horizontal="center" vertical="center" shrinkToFit="1"/>
    </xf>
    <xf numFmtId="38" fontId="33" fillId="0" borderId="8" xfId="3" applyFont="1" applyBorder="1" applyAlignment="1">
      <alignment vertical="center" wrapText="1" shrinkToFit="1"/>
    </xf>
    <xf numFmtId="38" fontId="33" fillId="0" borderId="68" xfId="3" applyFont="1" applyBorder="1" applyAlignment="1">
      <alignment vertical="center" wrapText="1" shrinkToFit="1"/>
    </xf>
    <xf numFmtId="38" fontId="33" fillId="0" borderId="68" xfId="3" applyFont="1" applyBorder="1" applyAlignment="1">
      <alignment vertical="center"/>
    </xf>
    <xf numFmtId="38" fontId="33" fillId="10" borderId="1" xfId="3" applyFont="1" applyFill="1" applyBorder="1" applyAlignment="1">
      <alignment vertical="center" wrapText="1" shrinkToFit="1"/>
    </xf>
    <xf numFmtId="38" fontId="37" fillId="0" borderId="11" xfId="3" applyFont="1" applyBorder="1" applyAlignment="1">
      <alignment horizontal="center" vertical="center"/>
    </xf>
    <xf numFmtId="38" fontId="36" fillId="0" borderId="0" xfId="3" applyFont="1" applyBorder="1" applyAlignment="1">
      <alignment vertical="center"/>
    </xf>
    <xf numFmtId="38" fontId="33" fillId="0" borderId="0" xfId="3" applyFont="1" applyBorder="1" applyAlignment="1">
      <alignment vertical="center"/>
    </xf>
    <xf numFmtId="179" fontId="33" fillId="0" borderId="0" xfId="2" applyNumberFormat="1" applyFont="1" applyAlignment="1">
      <alignment vertical="center"/>
    </xf>
    <xf numFmtId="0" fontId="9" fillId="0" borderId="4" xfId="0" applyFont="1" applyFill="1" applyBorder="1" applyAlignment="1" applyProtection="1">
      <alignment horizontal="left" vertical="center"/>
      <protection locked="0"/>
    </xf>
    <xf numFmtId="0" fontId="9" fillId="0" borderId="5" xfId="0" applyFont="1" applyFill="1" applyBorder="1" applyAlignment="1" applyProtection="1">
      <alignment horizontal="left" vertical="center"/>
      <protection locked="0"/>
    </xf>
    <xf numFmtId="0" fontId="15" fillId="0" borderId="0" xfId="0" applyFont="1" applyFill="1" applyAlignment="1">
      <alignment vertical="center" wrapText="1"/>
    </xf>
    <xf numFmtId="0" fontId="0" fillId="0" borderId="0" xfId="0" applyAlignment="1">
      <alignment vertical="center" wrapText="1"/>
    </xf>
    <xf numFmtId="178" fontId="33" fillId="11" borderId="78" xfId="3" applyNumberFormat="1" applyFont="1" applyFill="1" applyBorder="1" applyAlignment="1">
      <alignment vertical="center" shrinkToFit="1"/>
    </xf>
    <xf numFmtId="178" fontId="33" fillId="11" borderId="77" xfId="3" applyNumberFormat="1" applyFont="1" applyFill="1" applyBorder="1" applyAlignment="1">
      <alignment vertical="center" shrinkToFit="1"/>
    </xf>
    <xf numFmtId="178" fontId="33" fillId="11" borderId="79" xfId="3" applyNumberFormat="1" applyFont="1" applyFill="1" applyBorder="1" applyAlignment="1">
      <alignment vertical="center" shrinkToFit="1"/>
    </xf>
    <xf numFmtId="0" fontId="18" fillId="6" borderId="2" xfId="0" applyFont="1" applyFill="1" applyBorder="1" applyAlignment="1" applyProtection="1">
      <alignment vertical="center" wrapText="1"/>
    </xf>
    <xf numFmtId="176" fontId="15" fillId="6" borderId="36" xfId="0" applyNumberFormat="1" applyFont="1" applyFill="1" applyBorder="1" applyAlignment="1" applyProtection="1">
      <alignment vertical="center"/>
    </xf>
    <xf numFmtId="176" fontId="15" fillId="6" borderId="7" xfId="0" applyNumberFormat="1" applyFont="1" applyFill="1" applyBorder="1" applyAlignment="1" applyProtection="1">
      <alignment vertical="center"/>
    </xf>
    <xf numFmtId="0" fontId="33" fillId="0" borderId="0" xfId="2" applyFont="1" applyAlignment="1" applyProtection="1">
      <alignment vertical="center"/>
      <protection locked="0"/>
    </xf>
    <xf numFmtId="38" fontId="38" fillId="0" borderId="0" xfId="3" applyFont="1" applyAlignment="1" applyProtection="1">
      <alignment vertical="center"/>
      <protection locked="0"/>
    </xf>
    <xf numFmtId="38" fontId="33" fillId="0" borderId="0" xfId="3" applyFont="1" applyAlignment="1" applyProtection="1">
      <alignment vertical="center"/>
      <protection locked="0"/>
    </xf>
    <xf numFmtId="38" fontId="33" fillId="0" borderId="1" xfId="3" applyFont="1" applyBorder="1" applyAlignment="1" applyProtection="1">
      <alignment horizontal="center" vertical="center"/>
      <protection locked="0"/>
    </xf>
    <xf numFmtId="38" fontId="34" fillId="9" borderId="1" xfId="3" applyFont="1" applyFill="1" applyBorder="1" applyAlignment="1" applyProtection="1">
      <alignment horizontal="center" vertical="center"/>
      <protection locked="0"/>
    </xf>
    <xf numFmtId="0" fontId="33" fillId="0" borderId="7" xfId="2" applyFont="1" applyBorder="1" applyAlignment="1" applyProtection="1">
      <alignment vertical="center" wrapText="1"/>
      <protection locked="0"/>
    </xf>
    <xf numFmtId="0" fontId="34" fillId="0" borderId="7" xfId="2" applyFont="1" applyBorder="1" applyAlignment="1" applyProtection="1">
      <alignment vertical="center" wrapText="1"/>
      <protection locked="0"/>
    </xf>
    <xf numFmtId="38" fontId="33" fillId="9" borderId="80" xfId="3" applyFont="1" applyFill="1" applyBorder="1" applyAlignment="1" applyProtection="1">
      <alignment horizontal="center" vertical="center" shrinkToFit="1"/>
      <protection locked="0"/>
    </xf>
    <xf numFmtId="38" fontId="33" fillId="9" borderId="38" xfId="3" applyFont="1" applyFill="1" applyBorder="1" applyAlignment="1" applyProtection="1">
      <alignment horizontal="center" vertical="center" shrinkToFit="1"/>
      <protection locked="0"/>
    </xf>
    <xf numFmtId="38" fontId="33" fillId="0" borderId="8" xfId="3" applyFont="1" applyBorder="1" applyAlignment="1" applyProtection="1">
      <alignment vertical="center" shrinkToFit="1"/>
      <protection locked="0"/>
    </xf>
    <xf numFmtId="38" fontId="33" fillId="0" borderId="1" xfId="3" applyFont="1" applyBorder="1" applyAlignment="1" applyProtection="1">
      <alignment vertical="center" shrinkToFit="1"/>
      <protection locked="0"/>
    </xf>
    <xf numFmtId="38" fontId="33" fillId="0" borderId="1" xfId="3" applyNumberFormat="1" applyFont="1" applyBorder="1" applyAlignment="1" applyProtection="1">
      <alignment horizontal="right" vertical="center" shrinkToFit="1"/>
      <protection locked="0"/>
    </xf>
    <xf numFmtId="38" fontId="33" fillId="0" borderId="52" xfId="3" applyNumberFormat="1" applyFont="1" applyBorder="1" applyAlignment="1" applyProtection="1">
      <alignment horizontal="right" vertical="center" shrinkToFit="1"/>
      <protection locked="0"/>
    </xf>
    <xf numFmtId="38" fontId="33" fillId="0" borderId="7" xfId="3" applyNumberFormat="1" applyFont="1" applyBorder="1" applyAlignment="1" applyProtection="1">
      <alignment horizontal="right" vertical="center" shrinkToFit="1"/>
      <protection locked="0"/>
    </xf>
    <xf numFmtId="38" fontId="33" fillId="0" borderId="39" xfId="3" applyNumberFormat="1" applyFont="1" applyBorder="1" applyAlignment="1" applyProtection="1">
      <alignment horizontal="right" vertical="center" shrinkToFit="1"/>
      <protection locked="0"/>
    </xf>
    <xf numFmtId="38" fontId="33" fillId="0" borderId="8" xfId="3" applyNumberFormat="1" applyFont="1" applyBorder="1" applyAlignment="1" applyProtection="1">
      <alignment horizontal="right" vertical="center" shrinkToFit="1"/>
      <protection locked="0"/>
    </xf>
    <xf numFmtId="38" fontId="33" fillId="0" borderId="8" xfId="3" applyFont="1" applyBorder="1" applyAlignment="1" applyProtection="1">
      <alignment vertical="center" wrapText="1" shrinkToFit="1"/>
      <protection locked="0"/>
    </xf>
    <xf numFmtId="38" fontId="33" fillId="0" borderId="68" xfId="3" applyFont="1" applyBorder="1" applyAlignment="1" applyProtection="1">
      <alignment vertical="center" wrapText="1" shrinkToFit="1"/>
      <protection locked="0"/>
    </xf>
    <xf numFmtId="38" fontId="33" fillId="0" borderId="68" xfId="3" applyFont="1" applyBorder="1" applyAlignment="1" applyProtection="1">
      <alignment vertical="center"/>
      <protection locked="0"/>
    </xf>
    <xf numFmtId="38" fontId="37" fillId="0" borderId="11" xfId="3" applyFont="1" applyBorder="1" applyAlignment="1" applyProtection="1">
      <alignment horizontal="center" vertical="center"/>
      <protection locked="0"/>
    </xf>
    <xf numFmtId="38" fontId="36" fillId="0" borderId="0" xfId="3" applyFont="1" applyBorder="1" applyAlignment="1" applyProtection="1">
      <alignment vertical="center"/>
      <protection locked="0"/>
    </xf>
    <xf numFmtId="38" fontId="33" fillId="0" borderId="0" xfId="3" applyFont="1" applyBorder="1" applyAlignment="1" applyProtection="1">
      <alignment vertical="center"/>
      <protection locked="0"/>
    </xf>
    <xf numFmtId="0" fontId="33" fillId="0" borderId="0" xfId="2" applyFont="1" applyBorder="1" applyAlignment="1" applyProtection="1">
      <alignment vertical="center"/>
      <protection locked="0"/>
    </xf>
    <xf numFmtId="179" fontId="33" fillId="0" borderId="0" xfId="2" applyNumberFormat="1" applyFont="1" applyAlignment="1" applyProtection="1">
      <alignment vertical="center"/>
      <protection locked="0"/>
    </xf>
    <xf numFmtId="38" fontId="33" fillId="10" borderId="1" xfId="3" applyFont="1" applyFill="1" applyBorder="1" applyAlignment="1" applyProtection="1">
      <alignment vertical="center" shrinkToFit="1"/>
    </xf>
    <xf numFmtId="38" fontId="33" fillId="11" borderId="1" xfId="3" applyNumberFormat="1" applyFont="1" applyFill="1" applyBorder="1" applyAlignment="1" applyProtection="1">
      <alignment horizontal="right" vertical="center" shrinkToFit="1"/>
    </xf>
    <xf numFmtId="38" fontId="33" fillId="11" borderId="7" xfId="3" applyNumberFormat="1" applyFont="1" applyFill="1" applyBorder="1" applyAlignment="1" applyProtection="1">
      <alignment horizontal="right" vertical="center" shrinkToFit="1"/>
    </xf>
    <xf numFmtId="178" fontId="33" fillId="11" borderId="75" xfId="3" applyNumberFormat="1" applyFont="1" applyFill="1" applyBorder="1" applyAlignment="1" applyProtection="1">
      <alignment vertical="center" shrinkToFit="1"/>
    </xf>
    <xf numFmtId="178" fontId="33" fillId="11" borderId="76" xfId="3" applyNumberFormat="1" applyFont="1" applyFill="1" applyBorder="1" applyAlignment="1" applyProtection="1">
      <alignment horizontal="center" vertical="center" shrinkToFit="1"/>
    </xf>
    <xf numFmtId="38" fontId="33" fillId="10" borderId="1" xfId="3" applyFont="1" applyFill="1" applyBorder="1" applyAlignment="1" applyProtection="1">
      <alignment vertical="center" wrapText="1" shrinkToFit="1"/>
    </xf>
    <xf numFmtId="0" fontId="15" fillId="0" borderId="7" xfId="0" applyFont="1" applyBorder="1" applyAlignment="1" applyProtection="1">
      <alignment horizontal="center" vertical="center"/>
    </xf>
    <xf numFmtId="0" fontId="15" fillId="0" borderId="11" xfId="0" applyFont="1" applyBorder="1" applyAlignment="1" applyProtection="1">
      <alignment horizontal="center" vertical="center"/>
    </xf>
    <xf numFmtId="0" fontId="15" fillId="0" borderId="14" xfId="0" applyFont="1" applyBorder="1" applyAlignment="1" applyProtection="1">
      <alignment horizontal="center" vertical="center"/>
    </xf>
    <xf numFmtId="0" fontId="9" fillId="0" borderId="0" xfId="0" applyFont="1" applyFill="1" applyProtection="1">
      <alignment vertical="center"/>
    </xf>
    <xf numFmtId="0" fontId="15" fillId="0" borderId="35" xfId="0" applyFont="1" applyBorder="1" applyAlignment="1" applyProtection="1">
      <alignment horizontal="left" vertical="center" wrapText="1" shrinkToFit="1"/>
    </xf>
    <xf numFmtId="0" fontId="15" fillId="0" borderId="12" xfId="0" applyFont="1" applyBorder="1" applyAlignment="1" applyProtection="1">
      <alignment vertical="center" wrapText="1"/>
    </xf>
    <xf numFmtId="176" fontId="15" fillId="0" borderId="7" xfId="0" applyNumberFormat="1" applyFont="1" applyBorder="1" applyAlignment="1" applyProtection="1">
      <alignment vertical="center" shrinkToFit="1"/>
    </xf>
    <xf numFmtId="0" fontId="15" fillId="0" borderId="15" xfId="0" applyFont="1" applyBorder="1" applyAlignment="1" applyProtection="1">
      <alignment horizontal="center" vertical="center" shrinkToFit="1"/>
    </xf>
    <xf numFmtId="0" fontId="15" fillId="0" borderId="0" xfId="0" applyFont="1" applyBorder="1" applyAlignment="1" applyProtection="1">
      <alignment horizontal="center" vertical="center" shrinkToFit="1"/>
    </xf>
    <xf numFmtId="0" fontId="15" fillId="0" borderId="35" xfId="0" applyFont="1" applyBorder="1" applyAlignment="1" applyProtection="1">
      <alignment horizontal="left" vertical="center" wrapText="1"/>
    </xf>
    <xf numFmtId="0" fontId="15" fillId="0" borderId="0" xfId="0" applyFont="1" applyFill="1" applyBorder="1" applyProtection="1">
      <alignment vertical="center"/>
    </xf>
    <xf numFmtId="0" fontId="18" fillId="0" borderId="0" xfId="0" applyFont="1" applyBorder="1" applyAlignment="1" applyProtection="1">
      <alignment horizontal="left" vertical="center"/>
    </xf>
    <xf numFmtId="0" fontId="15" fillId="0" borderId="0" xfId="0" applyFont="1" applyFill="1" applyProtection="1">
      <alignment vertical="center"/>
    </xf>
    <xf numFmtId="0" fontId="18" fillId="0" borderId="0" xfId="0" applyFont="1" applyProtection="1">
      <alignment vertical="center"/>
    </xf>
    <xf numFmtId="0" fontId="15" fillId="0" borderId="0" xfId="0" applyFont="1" applyBorder="1" applyProtection="1">
      <alignment vertical="center"/>
    </xf>
    <xf numFmtId="0" fontId="18" fillId="0" borderId="0" xfId="0" applyFont="1" applyBorder="1" applyProtection="1">
      <alignment vertical="center"/>
    </xf>
    <xf numFmtId="0" fontId="18" fillId="0" borderId="7" xfId="0" applyFont="1" applyBorder="1" applyAlignment="1" applyProtection="1">
      <alignment vertical="center" wrapText="1"/>
    </xf>
    <xf numFmtId="0" fontId="15" fillId="0" borderId="2" xfId="0" applyFont="1" applyBorder="1" applyAlignment="1" applyProtection="1">
      <alignment horizontal="left" vertical="center" wrapText="1" shrinkToFit="1"/>
    </xf>
    <xf numFmtId="0" fontId="15" fillId="0" borderId="7" xfId="0" applyFont="1" applyBorder="1" applyAlignment="1" applyProtection="1">
      <alignment vertical="center" wrapText="1"/>
    </xf>
    <xf numFmtId="0" fontId="15" fillId="0" borderId="10" xfId="0" applyFont="1" applyBorder="1" applyAlignment="1" applyProtection="1">
      <alignment horizontal="center" vertical="center" shrinkToFit="1"/>
    </xf>
    <xf numFmtId="0" fontId="15" fillId="0" borderId="30" xfId="0" applyFont="1" applyBorder="1" applyAlignment="1" applyProtection="1">
      <alignment horizontal="center" vertical="center" shrinkToFit="1"/>
    </xf>
    <xf numFmtId="176" fontId="18" fillId="0" borderId="7" xfId="0" applyNumberFormat="1" applyFont="1" applyBorder="1" applyAlignment="1" applyProtection="1">
      <alignment vertical="center"/>
    </xf>
    <xf numFmtId="176" fontId="15" fillId="0" borderId="7" xfId="0" applyNumberFormat="1" applyFont="1" applyBorder="1" applyAlignment="1" applyProtection="1">
      <alignment vertical="center"/>
    </xf>
    <xf numFmtId="0" fontId="18" fillId="0" borderId="7" xfId="0" applyFont="1" applyBorder="1" applyAlignment="1" applyProtection="1">
      <alignment vertical="center" wrapText="1" shrinkToFit="1"/>
    </xf>
    <xf numFmtId="49" fontId="18" fillId="0" borderId="7" xfId="0" applyNumberFormat="1" applyFont="1" applyBorder="1" applyAlignment="1" applyProtection="1">
      <alignment vertical="center" wrapText="1" shrinkToFit="1"/>
    </xf>
    <xf numFmtId="176" fontId="15" fillId="0" borderId="1" xfId="0" applyNumberFormat="1" applyFont="1" applyBorder="1" applyAlignment="1" applyProtection="1">
      <alignment vertical="center"/>
    </xf>
    <xf numFmtId="0" fontId="15" fillId="0" borderId="4" xfId="0" applyFont="1" applyBorder="1" applyProtection="1">
      <alignment vertical="center"/>
    </xf>
    <xf numFmtId="0" fontId="15" fillId="0" borderId="5" xfId="0" applyFont="1" applyBorder="1" applyProtection="1">
      <alignment vertical="center"/>
    </xf>
    <xf numFmtId="0" fontId="15" fillId="0" borderId="5" xfId="0" applyFont="1" applyBorder="1" applyAlignment="1" applyProtection="1">
      <alignment vertical="center"/>
    </xf>
    <xf numFmtId="0" fontId="15" fillId="0" borderId="5" xfId="0" applyFont="1" applyBorder="1" applyAlignment="1" applyProtection="1">
      <alignment horizontal="left" vertical="center"/>
    </xf>
    <xf numFmtId="176" fontId="18" fillId="0" borderId="6" xfId="0" applyNumberFormat="1" applyFont="1" applyBorder="1" applyAlignment="1" applyProtection="1"/>
    <xf numFmtId="176" fontId="18" fillId="0" borderId="8" xfId="0" applyNumberFormat="1" applyFont="1" applyBorder="1" applyAlignment="1" applyProtection="1">
      <alignment horizontal="right" vertical="center"/>
    </xf>
    <xf numFmtId="176" fontId="15" fillId="0" borderId="4" xfId="0" applyNumberFormat="1" applyFont="1" applyBorder="1" applyAlignment="1" applyProtection="1"/>
    <xf numFmtId="0" fontId="15" fillId="0" borderId="6" xfId="0" applyFont="1" applyBorder="1" applyProtection="1">
      <alignment vertical="center"/>
    </xf>
    <xf numFmtId="0" fontId="15" fillId="7" borderId="0" xfId="0" applyFont="1" applyFill="1" applyProtection="1">
      <alignment vertical="center"/>
    </xf>
    <xf numFmtId="0" fontId="18" fillId="0" borderId="0" xfId="0" applyFont="1" applyAlignment="1" applyProtection="1">
      <alignment horizontal="left" vertical="center"/>
    </xf>
    <xf numFmtId="0" fontId="23" fillId="8" borderId="0" xfId="0" applyFont="1" applyFill="1" applyAlignment="1">
      <alignment horizontal="left" vertical="top" wrapText="1"/>
    </xf>
    <xf numFmtId="38" fontId="33" fillId="0" borderId="4" xfId="3" applyFont="1" applyBorder="1" applyAlignment="1">
      <alignment horizontal="left" vertical="center" shrinkToFit="1"/>
    </xf>
    <xf numFmtId="38" fontId="33" fillId="0" borderId="5" xfId="3" applyFont="1" applyBorder="1" applyAlignment="1">
      <alignment horizontal="left" vertical="center" shrinkToFit="1"/>
    </xf>
    <xf numFmtId="38" fontId="33" fillId="0" borderId="6" xfId="3" applyFont="1" applyBorder="1" applyAlignment="1">
      <alignment horizontal="left" vertical="center" shrinkToFit="1"/>
    </xf>
    <xf numFmtId="38" fontId="33" fillId="0" borderId="3" xfId="3" applyFont="1" applyBorder="1" applyAlignment="1">
      <alignment horizontal="right" vertical="center"/>
    </xf>
    <xf numFmtId="38" fontId="33" fillId="0" borderId="14" xfId="3" applyFont="1" applyBorder="1" applyAlignment="1">
      <alignment horizontal="right" vertical="center"/>
    </xf>
    <xf numFmtId="38" fontId="33" fillId="0" borderId="3" xfId="3" applyFont="1" applyBorder="1" applyAlignment="1">
      <alignment horizontal="left" vertical="center" shrinkToFit="1"/>
    </xf>
    <xf numFmtId="38" fontId="33" fillId="0" borderId="13" xfId="3" applyFont="1" applyBorder="1" applyAlignment="1">
      <alignment horizontal="left" vertical="center" shrinkToFit="1"/>
    </xf>
    <xf numFmtId="38" fontId="33" fillId="0" borderId="14" xfId="3" applyFont="1" applyBorder="1" applyAlignment="1">
      <alignment horizontal="left" vertical="center" shrinkToFit="1"/>
    </xf>
    <xf numFmtId="38" fontId="33" fillId="12" borderId="60" xfId="3" applyFont="1" applyFill="1" applyBorder="1" applyAlignment="1">
      <alignment horizontal="center" vertical="center"/>
    </xf>
    <xf numFmtId="38" fontId="33" fillId="12" borderId="61" xfId="3" applyFont="1" applyFill="1" applyBorder="1" applyAlignment="1">
      <alignment horizontal="center" vertical="center"/>
    </xf>
    <xf numFmtId="38" fontId="33" fillId="12" borderId="3" xfId="3" applyFont="1" applyFill="1" applyBorder="1" applyAlignment="1">
      <alignment horizontal="center" vertical="center"/>
    </xf>
    <xf numFmtId="38" fontId="33" fillId="12" borderId="13" xfId="3" applyFont="1" applyFill="1" applyBorder="1" applyAlignment="1">
      <alignment horizontal="center" vertical="center"/>
    </xf>
    <xf numFmtId="38" fontId="33" fillId="12" borderId="64" xfId="3" applyFont="1" applyFill="1" applyBorder="1" applyAlignment="1">
      <alignment horizontal="center" vertical="center"/>
    </xf>
    <xf numFmtId="38" fontId="33" fillId="0" borderId="62" xfId="3" applyFont="1" applyBorder="1" applyAlignment="1">
      <alignment horizontal="center" vertical="center" wrapText="1"/>
    </xf>
    <xf numFmtId="38" fontId="33" fillId="0" borderId="63" xfId="3" applyFont="1" applyBorder="1" applyAlignment="1">
      <alignment horizontal="center" vertical="center" wrapText="1"/>
    </xf>
    <xf numFmtId="38" fontId="36" fillId="0" borderId="15" xfId="3" applyFont="1" applyBorder="1" applyAlignment="1">
      <alignment horizontal="left" vertical="center" wrapText="1" shrinkToFit="1"/>
    </xf>
    <xf numFmtId="38" fontId="36" fillId="0" borderId="0" xfId="3" applyFont="1" applyBorder="1" applyAlignment="1">
      <alignment horizontal="left" vertical="center" wrapText="1" shrinkToFit="1"/>
    </xf>
    <xf numFmtId="38" fontId="36" fillId="0" borderId="51" xfId="3" applyFont="1" applyBorder="1" applyAlignment="1">
      <alignment horizontal="left" vertical="center" wrapText="1" shrinkToFit="1"/>
    </xf>
    <xf numFmtId="38" fontId="36" fillId="0" borderId="4" xfId="3" applyFont="1" applyBorder="1" applyAlignment="1">
      <alignment horizontal="left" vertical="center" wrapText="1" shrinkToFit="1"/>
    </xf>
    <xf numFmtId="38" fontId="36" fillId="0" borderId="5" xfId="3" applyFont="1" applyBorder="1" applyAlignment="1">
      <alignment horizontal="left" vertical="center" wrapText="1" shrinkToFit="1"/>
    </xf>
    <xf numFmtId="38" fontId="36" fillId="0" borderId="6" xfId="3" applyFont="1" applyBorder="1" applyAlignment="1">
      <alignment horizontal="left" vertical="center" wrapText="1" shrinkToFit="1"/>
    </xf>
    <xf numFmtId="38" fontId="33" fillId="0" borderId="4" xfId="3" applyFont="1" applyBorder="1" applyAlignment="1">
      <alignment horizontal="right" vertical="center"/>
    </xf>
    <xf numFmtId="38" fontId="33" fillId="0" borderId="6" xfId="3" applyFont="1" applyBorder="1" applyAlignment="1">
      <alignment horizontal="right" vertical="center"/>
    </xf>
    <xf numFmtId="38" fontId="33" fillId="12" borderId="59" xfId="3" applyFont="1" applyFill="1" applyBorder="1" applyAlignment="1">
      <alignment horizontal="center" vertical="center"/>
    </xf>
    <xf numFmtId="38" fontId="33" fillId="0" borderId="2" xfId="3" applyFont="1" applyBorder="1" applyAlignment="1">
      <alignment horizontal="left" vertical="center"/>
    </xf>
    <xf numFmtId="38" fontId="33" fillId="0" borderId="12" xfId="3" applyFont="1" applyBorder="1" applyAlignment="1">
      <alignment horizontal="left" vertical="center"/>
    </xf>
    <xf numFmtId="38" fontId="33" fillId="0" borderId="53" xfId="3" applyFont="1" applyBorder="1" applyAlignment="1">
      <alignment horizontal="left" vertical="center" wrapText="1"/>
    </xf>
    <xf numFmtId="38" fontId="33" fillId="0" borderId="54" xfId="3" applyFont="1" applyBorder="1" applyAlignment="1">
      <alignment horizontal="left" vertical="center" wrapText="1"/>
    </xf>
    <xf numFmtId="38" fontId="33" fillId="0" borderId="3" xfId="3" applyFont="1" applyBorder="1" applyAlignment="1">
      <alignment horizontal="left" vertical="center"/>
    </xf>
    <xf numFmtId="38" fontId="33" fillId="0" borderId="14" xfId="3" applyFont="1" applyBorder="1" applyAlignment="1">
      <alignment horizontal="left" vertical="center"/>
    </xf>
    <xf numFmtId="38" fontId="33" fillId="0" borderId="2" xfId="3" applyFont="1" applyBorder="1" applyAlignment="1">
      <alignment horizontal="left" vertical="center" wrapText="1"/>
    </xf>
    <xf numFmtId="38" fontId="33" fillId="0" borderId="12" xfId="3" applyFont="1" applyBorder="1" applyAlignment="1">
      <alignment horizontal="left" vertical="center" wrapText="1"/>
    </xf>
    <xf numFmtId="38" fontId="33" fillId="0" borderId="57" xfId="3" applyFont="1" applyBorder="1" applyAlignment="1">
      <alignment horizontal="center" vertical="center" wrapText="1"/>
    </xf>
    <xf numFmtId="38" fontId="33" fillId="0" borderId="58" xfId="3" applyFont="1" applyBorder="1" applyAlignment="1">
      <alignment horizontal="center" vertical="center" wrapText="1"/>
    </xf>
    <xf numFmtId="38" fontId="33" fillId="0" borderId="4" xfId="3" applyFont="1" applyBorder="1" applyAlignment="1">
      <alignment horizontal="left" vertical="center" indent="1"/>
    </xf>
    <xf numFmtId="38" fontId="33" fillId="0" borderId="6" xfId="3" applyFont="1" applyBorder="1" applyAlignment="1">
      <alignment horizontal="left" vertical="center" indent="1"/>
    </xf>
    <xf numFmtId="38" fontId="33" fillId="0" borderId="2" xfId="3" applyFont="1" applyBorder="1" applyAlignment="1">
      <alignment horizontal="center" vertical="center"/>
    </xf>
    <xf numFmtId="38" fontId="33" fillId="0" borderId="12" xfId="3" applyFont="1" applyBorder="1" applyAlignment="1">
      <alignment horizontal="center" vertical="center"/>
    </xf>
    <xf numFmtId="38" fontId="33" fillId="0" borderId="47" xfId="3" applyFont="1" applyBorder="1" applyAlignment="1">
      <alignment horizontal="left" vertical="center"/>
    </xf>
    <xf numFmtId="38" fontId="33" fillId="0" borderId="48" xfId="3" applyFont="1" applyBorder="1" applyAlignment="1">
      <alignment horizontal="left" vertical="center"/>
    </xf>
    <xf numFmtId="38" fontId="33" fillId="0" borderId="49" xfId="3" applyFont="1" applyBorder="1" applyAlignment="1">
      <alignment horizontal="left" vertical="center"/>
    </xf>
    <xf numFmtId="38" fontId="33" fillId="0" borderId="50" xfId="3" applyFont="1" applyBorder="1" applyAlignment="1">
      <alignment horizontal="left" vertical="center"/>
    </xf>
    <xf numFmtId="38" fontId="33" fillId="0" borderId="15" xfId="3" applyFont="1" applyBorder="1" applyAlignment="1">
      <alignment horizontal="left" vertical="center"/>
    </xf>
    <xf numFmtId="38" fontId="33" fillId="0" borderId="51" xfId="3" applyFont="1" applyBorder="1" applyAlignment="1">
      <alignment horizontal="left" vertical="center"/>
    </xf>
    <xf numFmtId="0" fontId="33" fillId="0" borderId="7" xfId="2" applyFont="1" applyBorder="1" applyAlignment="1">
      <alignment horizontal="center" vertical="center" wrapText="1"/>
    </xf>
    <xf numFmtId="0" fontId="33" fillId="0" borderId="9" xfId="2" applyFont="1" applyBorder="1" applyAlignment="1">
      <alignment horizontal="center" vertical="center" wrapText="1"/>
    </xf>
    <xf numFmtId="0" fontId="33" fillId="0" borderId="8" xfId="2" applyFont="1" applyBorder="1" applyAlignment="1">
      <alignment horizontal="center" vertical="center" wrapText="1"/>
    </xf>
    <xf numFmtId="38" fontId="33" fillId="0" borderId="4" xfId="3" applyFont="1" applyBorder="1" applyAlignment="1">
      <alignment horizontal="left" vertical="center"/>
    </xf>
    <xf numFmtId="38" fontId="33" fillId="0" borderId="6" xfId="3" applyFont="1" applyBorder="1" applyAlignment="1">
      <alignment horizontal="left" vertical="center"/>
    </xf>
    <xf numFmtId="0" fontId="15" fillId="4" borderId="25" xfId="0" applyFont="1" applyFill="1" applyBorder="1" applyAlignment="1" applyProtection="1">
      <alignment horizontal="left" vertical="center" shrinkToFit="1"/>
      <protection locked="0"/>
    </xf>
    <xf numFmtId="0" fontId="15" fillId="4" borderId="26" xfId="0" applyFont="1" applyFill="1" applyBorder="1" applyAlignment="1" applyProtection="1">
      <alignment horizontal="left" vertical="center" shrinkToFit="1"/>
      <protection locked="0"/>
    </xf>
    <xf numFmtId="0" fontId="15" fillId="4" borderId="27" xfId="0" applyFont="1" applyFill="1" applyBorder="1" applyAlignment="1" applyProtection="1">
      <alignment horizontal="left" vertical="center" shrinkToFit="1"/>
      <protection locked="0"/>
    </xf>
    <xf numFmtId="0" fontId="10" fillId="0" borderId="2"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0" fontId="10" fillId="0" borderId="3"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0" fontId="10" fillId="0" borderId="14"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center" vertical="center" shrinkToFit="1"/>
      <protection locked="0"/>
    </xf>
    <xf numFmtId="0" fontId="10" fillId="0" borderId="11" xfId="0" applyFont="1" applyFill="1" applyBorder="1" applyAlignment="1" applyProtection="1">
      <alignment horizontal="center" vertical="center" shrinkToFit="1"/>
      <protection locked="0"/>
    </xf>
    <xf numFmtId="0" fontId="10" fillId="0" borderId="12" xfId="0" applyFont="1" applyFill="1" applyBorder="1" applyAlignment="1" applyProtection="1">
      <alignment horizontal="center" vertical="center" shrinkToFit="1"/>
      <protection locked="0"/>
    </xf>
    <xf numFmtId="0" fontId="14" fillId="0" borderId="13" xfId="0" applyFont="1" applyFill="1" applyBorder="1" applyAlignment="1" applyProtection="1">
      <alignment horizontal="center" vertical="center"/>
      <protection locked="0"/>
    </xf>
    <xf numFmtId="0" fontId="14" fillId="0" borderId="29" xfId="0" applyFont="1" applyFill="1" applyBorder="1" applyAlignment="1" applyProtection="1">
      <alignment horizontal="right" vertical="center" shrinkToFit="1"/>
      <protection locked="0"/>
    </xf>
    <xf numFmtId="0" fontId="14" fillId="0" borderId="28" xfId="0" applyFont="1" applyFill="1" applyBorder="1" applyAlignment="1" applyProtection="1">
      <alignment horizontal="right" vertical="center" shrinkToFit="1"/>
      <protection locked="0"/>
    </xf>
    <xf numFmtId="0" fontId="9" fillId="0" borderId="4" xfId="0" applyFont="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176" fontId="5" fillId="0" borderId="4" xfId="0" applyNumberFormat="1" applyFont="1" applyBorder="1" applyAlignment="1" applyProtection="1">
      <alignment vertical="center"/>
      <protection locked="0"/>
    </xf>
    <xf numFmtId="176" fontId="5" fillId="0" borderId="5" xfId="0" applyNumberFormat="1" applyFont="1" applyBorder="1" applyAlignment="1" applyProtection="1">
      <alignment vertical="center"/>
      <protection locked="0"/>
    </xf>
    <xf numFmtId="176" fontId="5" fillId="0" borderId="6" xfId="0" applyNumberFormat="1" applyFont="1" applyBorder="1" applyAlignment="1" applyProtection="1">
      <alignment vertical="center"/>
      <protection locked="0"/>
    </xf>
    <xf numFmtId="176" fontId="5" fillId="2" borderId="4" xfId="0" applyNumberFormat="1" applyFont="1" applyFill="1" applyBorder="1" applyAlignment="1" applyProtection="1">
      <alignment horizontal="right" vertical="center"/>
    </xf>
    <xf numFmtId="176" fontId="5" fillId="2" borderId="5" xfId="0" applyNumberFormat="1" applyFont="1" applyFill="1" applyBorder="1" applyAlignment="1" applyProtection="1">
      <alignment horizontal="right" vertical="center"/>
    </xf>
    <xf numFmtId="176" fontId="5" fillId="2" borderId="19" xfId="0" applyNumberFormat="1" applyFont="1" applyFill="1" applyBorder="1" applyAlignment="1" applyProtection="1">
      <alignment horizontal="right" vertical="center"/>
    </xf>
    <xf numFmtId="176" fontId="5" fillId="2" borderId="20" xfId="0" applyNumberFormat="1" applyFont="1" applyFill="1" applyBorder="1" applyAlignment="1" applyProtection="1">
      <alignment horizontal="right" vertical="center"/>
    </xf>
    <xf numFmtId="176" fontId="5" fillId="2" borderId="21" xfId="0" applyNumberFormat="1" applyFont="1" applyFill="1" applyBorder="1" applyAlignment="1" applyProtection="1">
      <alignment horizontal="right" vertical="center"/>
    </xf>
    <xf numFmtId="0" fontId="9" fillId="0" borderId="4" xfId="0" applyFont="1" applyFill="1" applyBorder="1" applyAlignment="1" applyProtection="1">
      <alignment horizontal="left" vertical="center"/>
      <protection locked="0"/>
    </xf>
    <xf numFmtId="0" fontId="9" fillId="0" borderId="5" xfId="0" applyFont="1" applyFill="1" applyBorder="1" applyAlignment="1" applyProtection="1">
      <alignment horizontal="left" vertical="center"/>
      <protection locked="0"/>
    </xf>
    <xf numFmtId="176" fontId="5" fillId="5" borderId="4" xfId="0" applyNumberFormat="1" applyFont="1" applyFill="1" applyBorder="1" applyAlignment="1" applyProtection="1">
      <alignment vertical="center"/>
    </xf>
    <xf numFmtId="176" fontId="5" fillId="5" borderId="5" xfId="0" applyNumberFormat="1" applyFont="1" applyFill="1" applyBorder="1" applyAlignment="1" applyProtection="1">
      <alignment vertical="center"/>
    </xf>
    <xf numFmtId="176" fontId="5" fillId="5" borderId="6" xfId="0" applyNumberFormat="1" applyFont="1" applyFill="1" applyBorder="1" applyAlignment="1" applyProtection="1">
      <alignment vertical="center"/>
    </xf>
    <xf numFmtId="176" fontId="5" fillId="0" borderId="16" xfId="0" applyNumberFormat="1" applyFont="1" applyFill="1" applyBorder="1" applyAlignment="1" applyProtection="1">
      <alignment horizontal="right" vertical="center"/>
    </xf>
    <xf numFmtId="176" fontId="5" fillId="0" borderId="17" xfId="0" applyNumberFormat="1" applyFont="1" applyFill="1" applyBorder="1" applyAlignment="1" applyProtection="1">
      <alignment horizontal="right" vertical="center"/>
    </xf>
    <xf numFmtId="176" fontId="5" fillId="0" borderId="18" xfId="0" applyNumberFormat="1" applyFont="1" applyFill="1" applyBorder="1" applyAlignment="1" applyProtection="1">
      <alignment horizontal="right" vertical="center"/>
    </xf>
    <xf numFmtId="176" fontId="5" fillId="0" borderId="22" xfId="0" applyNumberFormat="1" applyFont="1" applyFill="1" applyBorder="1" applyAlignment="1" applyProtection="1">
      <alignment horizontal="right" vertical="center"/>
    </xf>
    <xf numFmtId="176" fontId="5" fillId="0" borderId="23" xfId="0" applyNumberFormat="1" applyFont="1" applyFill="1" applyBorder="1" applyAlignment="1" applyProtection="1">
      <alignment horizontal="right" vertical="center"/>
    </xf>
    <xf numFmtId="176" fontId="5" fillId="0" borderId="24" xfId="0" applyNumberFormat="1" applyFont="1" applyFill="1" applyBorder="1" applyAlignment="1" applyProtection="1">
      <alignment horizontal="right" vertical="center"/>
    </xf>
    <xf numFmtId="176" fontId="5" fillId="3" borderId="4" xfId="0" applyNumberFormat="1" applyFont="1" applyFill="1" applyBorder="1" applyAlignment="1" applyProtection="1">
      <alignment vertical="center"/>
    </xf>
    <xf numFmtId="176" fontId="5" fillId="3" borderId="5" xfId="0" applyNumberFormat="1" applyFont="1" applyFill="1" applyBorder="1" applyAlignment="1" applyProtection="1">
      <alignment vertical="center"/>
    </xf>
    <xf numFmtId="176" fontId="5" fillId="3" borderId="6" xfId="0" applyNumberFormat="1" applyFont="1" applyFill="1" applyBorder="1" applyAlignment="1" applyProtection="1">
      <alignment vertical="center"/>
    </xf>
    <xf numFmtId="176" fontId="19" fillId="0" borderId="0" xfId="0" applyNumberFormat="1" applyFont="1" applyBorder="1" applyAlignment="1" applyProtection="1">
      <alignment horizontal="right"/>
      <protection locked="0"/>
    </xf>
    <xf numFmtId="176" fontId="4" fillId="0" borderId="0" xfId="0" applyNumberFormat="1" applyFont="1" applyBorder="1" applyAlignment="1">
      <alignment horizontal="right"/>
    </xf>
    <xf numFmtId="0" fontId="19" fillId="0" borderId="0" xfId="0" applyFont="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0" fillId="0" borderId="4"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wrapText="1"/>
      <protection locked="0"/>
    </xf>
    <xf numFmtId="0" fontId="10" fillId="0" borderId="6"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176" fontId="19" fillId="0" borderId="0" xfId="0" applyNumberFormat="1" applyFont="1" applyBorder="1" applyAlignment="1" applyProtection="1">
      <alignment horizontal="right" vertical="center"/>
      <protection locked="0"/>
    </xf>
    <xf numFmtId="0" fontId="9" fillId="0" borderId="6" xfId="0" applyFont="1" applyBorder="1" applyAlignment="1" applyProtection="1">
      <alignment horizontal="left" vertical="center"/>
      <protection locked="0"/>
    </xf>
    <xf numFmtId="176" fontId="5" fillId="0" borderId="4" xfId="0" applyNumberFormat="1" applyFont="1" applyBorder="1" applyAlignment="1" applyProtection="1">
      <alignment horizontal="right" vertical="center"/>
      <protection locked="0"/>
    </xf>
    <xf numFmtId="176" fontId="5" fillId="0" borderId="5" xfId="0" applyNumberFormat="1" applyFont="1" applyBorder="1" applyAlignment="1" applyProtection="1">
      <alignment horizontal="right" vertical="center"/>
      <protection locked="0"/>
    </xf>
    <xf numFmtId="176" fontId="5" fillId="0" borderId="6" xfId="0" applyNumberFormat="1" applyFont="1" applyBorder="1" applyAlignment="1" applyProtection="1">
      <alignment horizontal="right" vertical="center"/>
      <protection locked="0"/>
    </xf>
    <xf numFmtId="49" fontId="5" fillId="0" borderId="4" xfId="0" applyNumberFormat="1" applyFont="1" applyFill="1" applyBorder="1" applyAlignment="1" applyProtection="1">
      <alignment horizontal="left" vertical="center" shrinkToFit="1"/>
      <protection locked="0"/>
    </xf>
    <xf numFmtId="49" fontId="7" fillId="0" borderId="5" xfId="0" applyNumberFormat="1" applyFont="1" applyFill="1" applyBorder="1" applyAlignment="1" applyProtection="1">
      <alignment horizontal="left" vertical="center" shrinkToFit="1"/>
      <protection locked="0"/>
    </xf>
    <xf numFmtId="49" fontId="7" fillId="0" borderId="6" xfId="0" applyNumberFormat="1" applyFont="1" applyFill="1" applyBorder="1" applyAlignment="1" applyProtection="1">
      <alignment horizontal="left" vertical="center" shrinkToFit="1"/>
      <protection locked="0"/>
    </xf>
    <xf numFmtId="49" fontId="7" fillId="0" borderId="4" xfId="0" applyNumberFormat="1" applyFont="1" applyBorder="1" applyAlignment="1" applyProtection="1">
      <alignment horizontal="left" vertical="center" shrinkToFit="1"/>
      <protection locked="0"/>
    </xf>
    <xf numFmtId="49" fontId="7" fillId="0" borderId="5" xfId="0" applyNumberFormat="1" applyFont="1" applyBorder="1" applyAlignment="1" applyProtection="1">
      <alignment horizontal="left" vertical="center" shrinkToFit="1"/>
      <protection locked="0"/>
    </xf>
    <xf numFmtId="49" fontId="7" fillId="0" borderId="6" xfId="0" applyNumberFormat="1" applyFont="1" applyBorder="1" applyAlignment="1" applyProtection="1">
      <alignment horizontal="left" vertical="center" shrinkToFit="1"/>
      <protection locked="0"/>
    </xf>
    <xf numFmtId="49" fontId="7" fillId="0" borderId="4" xfId="0" applyNumberFormat="1" applyFont="1" applyFill="1" applyBorder="1" applyAlignment="1" applyProtection="1">
      <alignment horizontal="left" vertical="center" shrinkToFit="1"/>
      <protection locked="0"/>
    </xf>
    <xf numFmtId="49" fontId="7" fillId="0" borderId="16" xfId="0" applyNumberFormat="1" applyFont="1" applyBorder="1" applyAlignment="1" applyProtection="1">
      <alignment horizontal="left" vertical="center" shrinkToFit="1"/>
      <protection locked="0"/>
    </xf>
    <xf numFmtId="49" fontId="7" fillId="0" borderId="17" xfId="0" applyNumberFormat="1" applyFont="1" applyBorder="1" applyAlignment="1" applyProtection="1">
      <alignment horizontal="left" vertical="center" shrinkToFit="1"/>
      <protection locked="0"/>
    </xf>
    <xf numFmtId="49" fontId="7" fillId="0" borderId="18" xfId="0" applyNumberFormat="1" applyFont="1" applyBorder="1" applyAlignment="1" applyProtection="1">
      <alignment horizontal="left" vertical="center" shrinkToFit="1"/>
      <protection locked="0"/>
    </xf>
    <xf numFmtId="49" fontId="7" fillId="0" borderId="4" xfId="0" applyNumberFormat="1" applyFont="1" applyBorder="1" applyAlignment="1" applyProtection="1">
      <alignment horizontal="center" vertical="center" shrinkToFit="1"/>
      <protection locked="0"/>
    </xf>
    <xf numFmtId="49" fontId="7" fillId="0" borderId="5" xfId="0" applyNumberFormat="1" applyFont="1" applyBorder="1" applyAlignment="1" applyProtection="1">
      <alignment horizontal="center" vertical="center" shrinkToFit="1"/>
      <protection locked="0"/>
    </xf>
    <xf numFmtId="49" fontId="7" fillId="0" borderId="6" xfId="0" applyNumberFormat="1" applyFont="1" applyBorder="1" applyAlignment="1" applyProtection="1">
      <alignment horizontal="center" vertical="center" shrinkToFit="1"/>
      <protection locked="0"/>
    </xf>
    <xf numFmtId="176" fontId="5" fillId="3" borderId="4" xfId="0" applyNumberFormat="1" applyFont="1" applyFill="1" applyBorder="1" applyAlignment="1" applyProtection="1">
      <alignment horizontal="right" vertical="center"/>
    </xf>
    <xf numFmtId="176" fontId="5" fillId="3" borderId="5" xfId="0" applyNumberFormat="1" applyFont="1" applyFill="1" applyBorder="1" applyAlignment="1" applyProtection="1">
      <alignment horizontal="right" vertical="center"/>
    </xf>
    <xf numFmtId="176" fontId="5" fillId="3" borderId="6" xfId="0" applyNumberFormat="1" applyFont="1" applyFill="1" applyBorder="1" applyAlignment="1" applyProtection="1">
      <alignment horizontal="right" vertical="center"/>
    </xf>
    <xf numFmtId="0" fontId="10" fillId="0" borderId="13" xfId="0" applyFont="1" applyFill="1" applyBorder="1" applyAlignment="1" applyProtection="1">
      <alignment horizontal="left" vertical="center" shrinkToFit="1"/>
      <protection locked="0"/>
    </xf>
    <xf numFmtId="0" fontId="10" fillId="0" borderId="2"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0" borderId="13" xfId="0" applyFont="1" applyFill="1" applyBorder="1" applyAlignment="1" applyProtection="1">
      <alignment horizontal="center" vertical="center"/>
      <protection locked="0"/>
    </xf>
    <xf numFmtId="0" fontId="10" fillId="0" borderId="14"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9" fillId="0" borderId="1" xfId="0" applyFont="1" applyBorder="1" applyAlignment="1">
      <alignment horizontal="center" vertical="center"/>
    </xf>
    <xf numFmtId="0" fontId="6" fillId="0" borderId="4"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176" fontId="7" fillId="0" borderId="4" xfId="0" applyNumberFormat="1" applyFont="1" applyFill="1" applyBorder="1" applyAlignment="1" applyProtection="1">
      <alignment horizontal="right" vertical="center"/>
      <protection locked="0"/>
    </xf>
    <xf numFmtId="176" fontId="7" fillId="0" borderId="5" xfId="0" applyNumberFormat="1" applyFont="1" applyFill="1" applyBorder="1" applyAlignment="1" applyProtection="1">
      <alignment horizontal="right" vertical="center"/>
      <protection locked="0"/>
    </xf>
    <xf numFmtId="176" fontId="8" fillId="0" borderId="4" xfId="0" quotePrefix="1" applyNumberFormat="1" applyFont="1" applyFill="1" applyBorder="1" applyAlignment="1" applyProtection="1">
      <alignment vertical="center"/>
      <protection locked="0"/>
    </xf>
    <xf numFmtId="176" fontId="8" fillId="0" borderId="5" xfId="0" applyNumberFormat="1" applyFont="1" applyFill="1" applyBorder="1" applyAlignment="1" applyProtection="1">
      <alignment vertical="center"/>
      <protection locked="0"/>
    </xf>
    <xf numFmtId="176" fontId="8" fillId="0" borderId="6" xfId="0" applyNumberFormat="1" applyFont="1" applyFill="1" applyBorder="1" applyAlignment="1" applyProtection="1">
      <alignment vertical="center"/>
      <protection locked="0"/>
    </xf>
    <xf numFmtId="176" fontId="8" fillId="0" borderId="1" xfId="0" applyNumberFormat="1" applyFont="1" applyFill="1" applyBorder="1" applyAlignment="1" applyProtection="1">
      <alignment horizontal="left" vertical="center"/>
      <protection locked="0"/>
    </xf>
    <xf numFmtId="0" fontId="5" fillId="0" borderId="1" xfId="0" applyFont="1" applyBorder="1" applyAlignment="1">
      <alignment horizontal="center" vertical="center"/>
    </xf>
    <xf numFmtId="0" fontId="7" fillId="0" borderId="1" xfId="0" applyFont="1" applyBorder="1" applyAlignment="1">
      <alignment horizontal="center" vertical="center"/>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19" fillId="0" borderId="0"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176" fontId="16" fillId="0" borderId="4" xfId="0" quotePrefix="1" applyNumberFormat="1" applyFont="1" applyFill="1" applyBorder="1" applyAlignment="1" applyProtection="1">
      <alignment vertical="center"/>
      <protection locked="0"/>
    </xf>
    <xf numFmtId="176" fontId="16" fillId="0" borderId="5" xfId="0" applyNumberFormat="1" applyFont="1" applyFill="1" applyBorder="1" applyAlignment="1" applyProtection="1">
      <alignment vertical="center"/>
      <protection locked="0"/>
    </xf>
    <xf numFmtId="176" fontId="16" fillId="0" borderId="6" xfId="0" applyNumberFormat="1" applyFont="1" applyFill="1" applyBorder="1" applyAlignment="1" applyProtection="1">
      <alignment vertical="center"/>
      <protection locked="0"/>
    </xf>
    <xf numFmtId="176" fontId="16" fillId="0" borderId="1" xfId="0" quotePrefix="1" applyNumberFormat="1" applyFont="1" applyFill="1" applyBorder="1" applyAlignment="1" applyProtection="1">
      <alignment horizontal="left" vertical="center"/>
      <protection locked="0"/>
    </xf>
    <xf numFmtId="176" fontId="16" fillId="0" borderId="1" xfId="0" applyNumberFormat="1" applyFont="1" applyFill="1" applyBorder="1" applyAlignment="1" applyProtection="1">
      <alignment horizontal="left" vertical="center"/>
      <protection locked="0"/>
    </xf>
    <xf numFmtId="176" fontId="5" fillId="5" borderId="4" xfId="0" applyNumberFormat="1" applyFont="1" applyFill="1" applyBorder="1" applyAlignment="1" applyProtection="1">
      <alignment horizontal="right" vertical="center"/>
    </xf>
    <xf numFmtId="176" fontId="5" fillId="5" borderId="5" xfId="0" applyNumberFormat="1" applyFont="1" applyFill="1" applyBorder="1" applyAlignment="1" applyProtection="1">
      <alignment horizontal="right" vertical="center"/>
    </xf>
    <xf numFmtId="176" fontId="14" fillId="0" borderId="4" xfId="0" quotePrefix="1" applyNumberFormat="1" applyFont="1" applyFill="1" applyBorder="1" applyAlignment="1" applyProtection="1">
      <alignment vertical="center"/>
      <protection locked="0"/>
    </xf>
    <xf numFmtId="176" fontId="14" fillId="0" borderId="5" xfId="0" applyNumberFormat="1" applyFont="1" applyFill="1" applyBorder="1" applyAlignment="1" applyProtection="1">
      <alignment vertical="center"/>
      <protection locked="0"/>
    </xf>
    <xf numFmtId="176" fontId="14" fillId="0" borderId="6" xfId="0" applyNumberFormat="1" applyFont="1" applyFill="1" applyBorder="1" applyAlignment="1" applyProtection="1">
      <alignment vertical="center"/>
      <protection locked="0"/>
    </xf>
    <xf numFmtId="176" fontId="9" fillId="0" borderId="1" xfId="0" applyNumberFormat="1" applyFont="1" applyFill="1" applyBorder="1" applyAlignment="1" applyProtection="1">
      <alignment horizontal="left" vertical="center"/>
      <protection locked="0"/>
    </xf>
    <xf numFmtId="0" fontId="15" fillId="0" borderId="0" xfId="0" quotePrefix="1" applyFont="1" applyBorder="1" applyAlignment="1">
      <alignment vertical="center"/>
    </xf>
    <xf numFmtId="0" fontId="15" fillId="0" borderId="0" xfId="0" applyFont="1" applyBorder="1" applyAlignment="1">
      <alignment vertical="center"/>
    </xf>
    <xf numFmtId="0" fontId="15" fillId="0" borderId="0" xfId="0" applyFont="1" applyBorder="1" applyAlignment="1">
      <alignment horizontal="left" vertical="center"/>
    </xf>
    <xf numFmtId="0" fontId="15" fillId="0" borderId="7" xfId="0" applyFont="1" applyBorder="1" applyAlignment="1">
      <alignment horizontal="center" vertical="center" shrinkToFit="1"/>
    </xf>
    <xf numFmtId="0" fontId="15" fillId="0" borderId="9" xfId="0" applyFont="1" applyBorder="1" applyAlignment="1">
      <alignment horizontal="center" vertical="center" shrinkToFit="1"/>
    </xf>
    <xf numFmtId="0" fontId="15" fillId="0" borderId="2" xfId="0" applyFont="1" applyBorder="1" applyAlignment="1" applyProtection="1">
      <alignment horizontal="center" vertical="center" wrapText="1"/>
    </xf>
    <xf numFmtId="0" fontId="15" fillId="0" borderId="15" xfId="0" applyFont="1" applyBorder="1" applyAlignment="1" applyProtection="1">
      <alignment horizontal="center" vertical="center" wrapText="1"/>
    </xf>
    <xf numFmtId="0" fontId="15" fillId="0" borderId="7"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7"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5" fillId="0" borderId="12"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15" fillId="0" borderId="14" xfId="0" applyFont="1" applyBorder="1" applyAlignment="1" applyProtection="1">
      <alignment horizontal="center" vertical="center" wrapText="1"/>
    </xf>
    <xf numFmtId="0" fontId="15" fillId="0" borderId="0" xfId="0" applyFont="1" applyBorder="1" applyAlignment="1">
      <alignment horizontal="center" vertical="center"/>
    </xf>
    <xf numFmtId="0" fontId="15" fillId="0" borderId="0" xfId="0" quotePrefix="1" applyFont="1" applyBorder="1" applyAlignment="1">
      <alignment horizontal="left" vertical="center"/>
    </xf>
    <xf numFmtId="0" fontId="15" fillId="0" borderId="31" xfId="0" applyFont="1" applyBorder="1" applyAlignment="1" applyProtection="1">
      <alignment horizontal="center" vertical="center"/>
    </xf>
    <xf numFmtId="0" fontId="15" fillId="0" borderId="32" xfId="0" applyFont="1" applyBorder="1" applyAlignment="1" applyProtection="1">
      <alignment horizontal="center" vertical="center"/>
    </xf>
    <xf numFmtId="0" fontId="15" fillId="0" borderId="5" xfId="0" applyFont="1" applyBorder="1" applyAlignment="1" applyProtection="1">
      <alignment horizontal="center" vertical="center"/>
    </xf>
    <xf numFmtId="0" fontId="15" fillId="0" borderId="6" xfId="0" applyFont="1" applyBorder="1" applyAlignment="1" applyProtection="1">
      <alignment horizontal="center" vertical="center"/>
    </xf>
    <xf numFmtId="0" fontId="15" fillId="0" borderId="2" xfId="0" applyFont="1" applyBorder="1" applyAlignment="1" applyProtection="1">
      <alignment horizontal="center" vertical="center"/>
    </xf>
    <xf numFmtId="0" fontId="15" fillId="0" borderId="11" xfId="0" applyFont="1" applyBorder="1" applyAlignment="1" applyProtection="1">
      <alignment horizontal="center" vertical="center"/>
    </xf>
    <xf numFmtId="0" fontId="15" fillId="0" borderId="12" xfId="0"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13" xfId="0" applyFont="1" applyBorder="1" applyAlignment="1" applyProtection="1">
      <alignment horizontal="center" vertical="center"/>
    </xf>
    <xf numFmtId="0" fontId="15" fillId="0" borderId="14" xfId="0" applyFont="1" applyBorder="1" applyAlignment="1" applyProtection="1">
      <alignment horizontal="center" vertical="center"/>
    </xf>
    <xf numFmtId="0" fontId="15" fillId="0" borderId="40" xfId="0" applyFont="1" applyBorder="1" applyAlignment="1" applyProtection="1">
      <alignment horizontal="center" vertical="center" wrapText="1"/>
    </xf>
    <xf numFmtId="0" fontId="15" fillId="0" borderId="37" xfId="0" applyFont="1" applyBorder="1" applyAlignment="1" applyProtection="1">
      <alignment horizontal="center" vertical="center"/>
    </xf>
    <xf numFmtId="0" fontId="15" fillId="0" borderId="41" xfId="0" applyFont="1" applyBorder="1" applyAlignment="1" applyProtection="1">
      <alignment horizontal="center" vertical="center"/>
    </xf>
    <xf numFmtId="0" fontId="15" fillId="0" borderId="42" xfId="0" applyFont="1" applyBorder="1" applyAlignment="1" applyProtection="1">
      <alignment horizontal="center" vertical="center"/>
    </xf>
    <xf numFmtId="0" fontId="15" fillId="0" borderId="1" xfId="0" applyFont="1" applyBorder="1" applyAlignment="1" applyProtection="1">
      <alignment horizontal="center" vertical="center"/>
    </xf>
    <xf numFmtId="0" fontId="15" fillId="0" borderId="43" xfId="0" applyFont="1" applyBorder="1" applyAlignment="1" applyProtection="1">
      <alignment horizontal="center" vertical="center"/>
    </xf>
    <xf numFmtId="0" fontId="7" fillId="0" borderId="4"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5" fillId="0" borderId="44" xfId="0" applyFont="1" applyBorder="1" applyAlignment="1">
      <alignment horizontal="center" vertical="center"/>
    </xf>
    <xf numFmtId="0" fontId="7" fillId="0" borderId="38" xfId="0" applyFont="1" applyBorder="1" applyAlignment="1">
      <alignment horizontal="center" vertical="center"/>
    </xf>
    <xf numFmtId="0" fontId="7" fillId="0" borderId="45" xfId="0" applyFont="1" applyBorder="1" applyAlignment="1">
      <alignment horizontal="center" vertical="center"/>
    </xf>
    <xf numFmtId="0" fontId="15" fillId="0" borderId="4" xfId="0" applyFont="1" applyBorder="1" applyAlignment="1" applyProtection="1">
      <alignment horizontal="center" vertical="center" shrinkToFit="1"/>
      <protection locked="0"/>
    </xf>
    <xf numFmtId="0" fontId="15" fillId="0" borderId="5" xfId="0" applyFont="1" applyBorder="1" applyAlignment="1" applyProtection="1">
      <alignment horizontal="center" vertical="center" shrinkToFit="1"/>
      <protection locked="0"/>
    </xf>
    <xf numFmtId="0" fontId="15" fillId="0" borderId="6" xfId="0" applyFont="1" applyBorder="1" applyAlignment="1" applyProtection="1">
      <alignment horizontal="center" vertical="center" shrinkToFit="1"/>
      <protection locked="0"/>
    </xf>
    <xf numFmtId="0" fontId="18" fillId="0" borderId="11" xfId="0" applyFont="1" applyBorder="1" applyAlignment="1">
      <alignment horizontal="left" vertical="center" wrapText="1"/>
    </xf>
    <xf numFmtId="0" fontId="18" fillId="6" borderId="2" xfId="0" applyFont="1" applyFill="1" applyBorder="1" applyAlignment="1">
      <alignment horizontal="left" vertical="center" wrapText="1"/>
    </xf>
    <xf numFmtId="0" fontId="18" fillId="6" borderId="11" xfId="0" applyFont="1" applyFill="1" applyBorder="1" applyAlignment="1">
      <alignment horizontal="left" vertical="center" wrapText="1"/>
    </xf>
    <xf numFmtId="0" fontId="18" fillId="6" borderId="12" xfId="0" applyFont="1" applyFill="1" applyBorder="1" applyAlignment="1">
      <alignment horizontal="left" vertical="center" wrapText="1"/>
    </xf>
    <xf numFmtId="0" fontId="18" fillId="6" borderId="3" xfId="0" applyFont="1" applyFill="1" applyBorder="1" applyAlignment="1">
      <alignment horizontal="left" vertical="center" wrapText="1"/>
    </xf>
    <xf numFmtId="0" fontId="18" fillId="6" borderId="13" xfId="0" applyFont="1" applyFill="1" applyBorder="1" applyAlignment="1">
      <alignment horizontal="left" vertical="center" wrapText="1"/>
    </xf>
    <xf numFmtId="0" fontId="18" fillId="6" borderId="14" xfId="0" applyFont="1" applyFill="1" applyBorder="1" applyAlignment="1">
      <alignment horizontal="left" vertical="center" wrapText="1"/>
    </xf>
    <xf numFmtId="38" fontId="33" fillId="0" borderId="4" xfId="3" applyFont="1" applyBorder="1" applyAlignment="1" applyProtection="1">
      <alignment horizontal="left" vertical="center" shrinkToFit="1"/>
      <protection locked="0"/>
    </xf>
    <xf numFmtId="38" fontId="33" fillId="0" borderId="5" xfId="3" applyFont="1" applyBorder="1" applyAlignment="1" applyProtection="1">
      <alignment horizontal="left" vertical="center" shrinkToFit="1"/>
      <protection locked="0"/>
    </xf>
    <xf numFmtId="38" fontId="33" fillId="0" borderId="6" xfId="3" applyFont="1" applyBorder="1" applyAlignment="1" applyProtection="1">
      <alignment horizontal="left" vertical="center" shrinkToFit="1"/>
      <protection locked="0"/>
    </xf>
    <xf numFmtId="38" fontId="34" fillId="0" borderId="3" xfId="3" applyFont="1" applyBorder="1" applyAlignment="1" applyProtection="1">
      <alignment horizontal="right" vertical="center"/>
      <protection locked="0"/>
    </xf>
    <xf numFmtId="38" fontId="34" fillId="0" borderId="14" xfId="3" applyFont="1" applyBorder="1" applyAlignment="1" applyProtection="1">
      <alignment horizontal="right" vertical="center"/>
      <protection locked="0"/>
    </xf>
    <xf numFmtId="38" fontId="33" fillId="0" borderId="3" xfId="3" applyFont="1" applyBorder="1" applyAlignment="1" applyProtection="1">
      <alignment horizontal="left" vertical="center" shrinkToFit="1"/>
      <protection locked="0"/>
    </xf>
    <xf numFmtId="38" fontId="33" fillId="0" borderId="13" xfId="3" applyFont="1" applyBorder="1" applyAlignment="1" applyProtection="1">
      <alignment horizontal="left" vertical="center" shrinkToFit="1"/>
      <protection locked="0"/>
    </xf>
    <xf numFmtId="38" fontId="33" fillId="0" borderId="14" xfId="3" applyFont="1" applyBorder="1" applyAlignment="1" applyProtection="1">
      <alignment horizontal="left" vertical="center" shrinkToFit="1"/>
      <protection locked="0"/>
    </xf>
    <xf numFmtId="38" fontId="33" fillId="12" borderId="69" xfId="3" applyFont="1" applyFill="1" applyBorder="1" applyAlignment="1" applyProtection="1">
      <alignment horizontal="center" vertical="center"/>
      <protection locked="0"/>
    </xf>
    <xf numFmtId="38" fontId="33" fillId="12" borderId="71" xfId="3" applyFont="1" applyFill="1" applyBorder="1" applyAlignment="1" applyProtection="1">
      <alignment horizontal="center" vertical="center"/>
      <protection locked="0"/>
    </xf>
    <xf numFmtId="38" fontId="33" fillId="12" borderId="70" xfId="3" applyFont="1" applyFill="1" applyBorder="1" applyAlignment="1" applyProtection="1">
      <alignment horizontal="center" vertical="center"/>
      <protection locked="0"/>
    </xf>
    <xf numFmtId="38" fontId="33" fillId="12" borderId="29" xfId="3" applyFont="1" applyFill="1" applyBorder="1" applyAlignment="1" applyProtection="1">
      <alignment horizontal="center" vertical="center"/>
      <protection locked="0"/>
    </xf>
    <xf numFmtId="38" fontId="33" fillId="12" borderId="28" xfId="3" applyFont="1" applyFill="1" applyBorder="1" applyAlignment="1" applyProtection="1">
      <alignment horizontal="center" vertical="center"/>
      <protection locked="0"/>
    </xf>
    <xf numFmtId="38" fontId="33" fillId="12" borderId="74" xfId="3" applyFont="1" applyFill="1" applyBorder="1" applyAlignment="1" applyProtection="1">
      <alignment horizontal="center" vertical="center"/>
      <protection locked="0"/>
    </xf>
    <xf numFmtId="38" fontId="33" fillId="0" borderId="72" xfId="3" applyFont="1" applyBorder="1" applyAlignment="1" applyProtection="1">
      <alignment horizontal="center" vertical="center" wrapText="1"/>
      <protection locked="0"/>
    </xf>
    <xf numFmtId="38" fontId="33" fillId="0" borderId="73" xfId="3" applyFont="1" applyBorder="1" applyAlignment="1" applyProtection="1">
      <alignment horizontal="center" vertical="center" wrapText="1"/>
      <protection locked="0"/>
    </xf>
    <xf numFmtId="38" fontId="36" fillId="0" borderId="15" xfId="3" applyFont="1" applyBorder="1" applyAlignment="1" applyProtection="1">
      <alignment horizontal="left" vertical="center" wrapText="1" shrinkToFit="1"/>
      <protection locked="0"/>
    </xf>
    <xf numFmtId="38" fontId="36" fillId="0" borderId="0" xfId="3" applyFont="1" applyBorder="1" applyAlignment="1" applyProtection="1">
      <alignment horizontal="left" vertical="center" wrapText="1" shrinkToFit="1"/>
      <protection locked="0"/>
    </xf>
    <xf numFmtId="38" fontId="36" fillId="0" borderId="51" xfId="3" applyFont="1" applyBorder="1" applyAlignment="1" applyProtection="1">
      <alignment horizontal="left" vertical="center" wrapText="1" shrinkToFit="1"/>
      <protection locked="0"/>
    </xf>
    <xf numFmtId="38" fontId="36" fillId="0" borderId="4" xfId="3" applyFont="1" applyBorder="1" applyAlignment="1" applyProtection="1">
      <alignment horizontal="left" vertical="center" wrapText="1" shrinkToFit="1"/>
      <protection locked="0"/>
    </xf>
    <xf numFmtId="38" fontId="36" fillId="0" borderId="5" xfId="3" applyFont="1" applyBorder="1" applyAlignment="1" applyProtection="1">
      <alignment horizontal="left" vertical="center" wrapText="1" shrinkToFit="1"/>
      <protection locked="0"/>
    </xf>
    <xf numFmtId="38" fontId="36" fillId="0" borderId="6" xfId="3" applyFont="1" applyBorder="1" applyAlignment="1" applyProtection="1">
      <alignment horizontal="left" vertical="center" wrapText="1" shrinkToFit="1"/>
      <protection locked="0"/>
    </xf>
    <xf numFmtId="38" fontId="34" fillId="0" borderId="4" xfId="3" applyFont="1" applyBorder="1" applyAlignment="1" applyProtection="1">
      <alignment horizontal="right" vertical="center"/>
      <protection locked="0"/>
    </xf>
    <xf numFmtId="38" fontId="34" fillId="0" borderId="6" xfId="3" applyFont="1" applyBorder="1" applyAlignment="1" applyProtection="1">
      <alignment horizontal="right" vertical="center"/>
      <protection locked="0"/>
    </xf>
    <xf numFmtId="38" fontId="33" fillId="0" borderId="2" xfId="3" applyFont="1" applyBorder="1" applyAlignment="1" applyProtection="1">
      <alignment horizontal="left" vertical="center"/>
      <protection locked="0"/>
    </xf>
    <xf numFmtId="38" fontId="33" fillId="0" borderId="12" xfId="3" applyFont="1" applyBorder="1" applyAlignment="1" applyProtection="1">
      <alignment horizontal="left" vertical="center"/>
      <protection locked="0"/>
    </xf>
    <xf numFmtId="38" fontId="33" fillId="0" borderId="4" xfId="3" applyFont="1" applyBorder="1" applyAlignment="1" applyProtection="1">
      <alignment horizontal="left" vertical="center" wrapText="1"/>
      <protection locked="0"/>
    </xf>
    <xf numFmtId="38" fontId="33" fillId="0" borderId="6" xfId="3" applyFont="1" applyBorder="1" applyAlignment="1" applyProtection="1">
      <alignment horizontal="left" vertical="center" wrapText="1"/>
      <protection locked="0"/>
    </xf>
    <xf numFmtId="38" fontId="33" fillId="0" borderId="3" xfId="3" applyFont="1" applyBorder="1" applyAlignment="1" applyProtection="1">
      <alignment horizontal="left" vertical="center"/>
      <protection locked="0"/>
    </xf>
    <xf numFmtId="38" fontId="33" fillId="0" borderId="14" xfId="3" applyFont="1" applyBorder="1" applyAlignment="1" applyProtection="1">
      <alignment horizontal="left" vertical="center"/>
      <protection locked="0"/>
    </xf>
    <xf numFmtId="38" fontId="33" fillId="0" borderId="2" xfId="3" applyFont="1" applyBorder="1" applyAlignment="1" applyProtection="1">
      <alignment horizontal="left" vertical="center" wrapText="1"/>
      <protection locked="0"/>
    </xf>
    <xf numFmtId="38" fontId="33" fillId="0" borderId="12" xfId="3" applyFont="1" applyBorder="1" applyAlignment="1" applyProtection="1">
      <alignment horizontal="left" vertical="center" wrapText="1"/>
      <protection locked="0"/>
    </xf>
    <xf numFmtId="38" fontId="33" fillId="0" borderId="69" xfId="3" applyFont="1" applyBorder="1" applyAlignment="1" applyProtection="1">
      <alignment horizontal="center" vertical="center" wrapText="1"/>
      <protection locked="0"/>
    </xf>
    <xf numFmtId="38" fontId="33" fillId="0" borderId="70" xfId="3" applyFont="1" applyBorder="1" applyAlignment="1" applyProtection="1">
      <alignment horizontal="center" vertical="center" wrapText="1"/>
      <protection locked="0"/>
    </xf>
    <xf numFmtId="38" fontId="33" fillId="0" borderId="4" xfId="3" applyFont="1" applyBorder="1" applyAlignment="1" applyProtection="1">
      <alignment horizontal="left" vertical="center" indent="1"/>
      <protection locked="0"/>
    </xf>
    <xf numFmtId="38" fontId="33" fillId="0" borderId="6" xfId="3" applyFont="1" applyBorder="1" applyAlignment="1" applyProtection="1">
      <alignment horizontal="left" vertical="center" indent="1"/>
      <protection locked="0"/>
    </xf>
    <xf numFmtId="38" fontId="33" fillId="0" borderId="2" xfId="3" applyFont="1" applyBorder="1" applyAlignment="1" applyProtection="1">
      <alignment horizontal="center" vertical="center"/>
      <protection locked="0"/>
    </xf>
    <xf numFmtId="38" fontId="33" fillId="0" borderId="12" xfId="3" applyFont="1" applyBorder="1" applyAlignment="1" applyProtection="1">
      <alignment horizontal="center" vertical="center"/>
      <protection locked="0"/>
    </xf>
    <xf numFmtId="38" fontId="33" fillId="0" borderId="47" xfId="3" applyFont="1" applyBorder="1" applyAlignment="1" applyProtection="1">
      <alignment horizontal="left" vertical="center"/>
      <protection locked="0"/>
    </xf>
    <xf numFmtId="38" fontId="33" fillId="0" borderId="48" xfId="3" applyFont="1" applyBorder="1" applyAlignment="1" applyProtection="1">
      <alignment horizontal="left" vertical="center"/>
      <protection locked="0"/>
    </xf>
    <xf numFmtId="38" fontId="33" fillId="0" borderId="49" xfId="3" applyFont="1" applyBorder="1" applyAlignment="1" applyProtection="1">
      <alignment horizontal="left" vertical="center"/>
      <protection locked="0"/>
    </xf>
    <xf numFmtId="38" fontId="33" fillId="0" borderId="50" xfId="3" applyFont="1" applyBorder="1" applyAlignment="1" applyProtection="1">
      <alignment horizontal="left" vertical="center"/>
      <protection locked="0"/>
    </xf>
    <xf numFmtId="38" fontId="33" fillId="0" borderId="15" xfId="3" applyFont="1" applyBorder="1" applyAlignment="1" applyProtection="1">
      <alignment horizontal="left" vertical="center"/>
      <protection locked="0"/>
    </xf>
    <xf numFmtId="38" fontId="33" fillId="0" borderId="51" xfId="3" applyFont="1" applyBorder="1" applyAlignment="1" applyProtection="1">
      <alignment horizontal="left" vertical="center"/>
      <protection locked="0"/>
    </xf>
    <xf numFmtId="0" fontId="33" fillId="0" borderId="7" xfId="2" applyFont="1" applyBorder="1" applyAlignment="1" applyProtection="1">
      <alignment horizontal="center" vertical="center" wrapText="1"/>
      <protection locked="0"/>
    </xf>
    <xf numFmtId="0" fontId="33" fillId="0" borderId="9" xfId="2" applyFont="1" applyBorder="1" applyAlignment="1" applyProtection="1">
      <alignment horizontal="center" vertical="center" wrapText="1"/>
      <protection locked="0"/>
    </xf>
    <xf numFmtId="0" fontId="33" fillId="0" borderId="8" xfId="2" applyFont="1" applyBorder="1" applyAlignment="1" applyProtection="1">
      <alignment horizontal="center" vertical="center" wrapText="1"/>
      <protection locked="0"/>
    </xf>
    <xf numFmtId="38" fontId="33" fillId="0" borderId="4" xfId="3" applyFont="1" applyBorder="1" applyAlignment="1" applyProtection="1">
      <alignment horizontal="left" vertical="center"/>
      <protection locked="0"/>
    </xf>
    <xf numFmtId="38" fontId="33" fillId="0" borderId="6" xfId="3" applyFont="1" applyBorder="1" applyAlignment="1" applyProtection="1">
      <alignment horizontal="left" vertical="center"/>
      <protection locked="0"/>
    </xf>
    <xf numFmtId="176" fontId="15" fillId="0" borderId="4" xfId="0" applyNumberFormat="1" applyFont="1" applyFill="1" applyBorder="1" applyAlignment="1" applyProtection="1">
      <alignment horizontal="right" vertical="center"/>
      <protection locked="0"/>
    </xf>
    <xf numFmtId="176" fontId="15" fillId="0" borderId="5" xfId="0" applyNumberFormat="1" applyFont="1" applyFill="1" applyBorder="1" applyAlignment="1" applyProtection="1">
      <alignment horizontal="right" vertical="center"/>
      <protection locked="0"/>
    </xf>
    <xf numFmtId="176" fontId="14" fillId="0" borderId="4" xfId="0" quotePrefix="1" applyNumberFormat="1" applyFont="1" applyFill="1" applyBorder="1" applyAlignment="1" applyProtection="1">
      <alignment vertical="center" shrinkToFit="1"/>
      <protection locked="0"/>
    </xf>
    <xf numFmtId="176" fontId="14" fillId="0" borderId="5" xfId="0" applyNumberFormat="1" applyFont="1" applyFill="1" applyBorder="1" applyAlignment="1" applyProtection="1">
      <alignment vertical="center" shrinkToFit="1"/>
      <protection locked="0"/>
    </xf>
    <xf numFmtId="176" fontId="14" fillId="0" borderId="6" xfId="0" applyNumberFormat="1" applyFont="1" applyFill="1" applyBorder="1" applyAlignment="1" applyProtection="1">
      <alignment vertical="center" shrinkToFit="1"/>
      <protection locked="0"/>
    </xf>
    <xf numFmtId="176" fontId="14" fillId="0" borderId="1" xfId="0" quotePrefix="1" applyNumberFormat="1" applyFont="1" applyFill="1" applyBorder="1" applyAlignment="1" applyProtection="1">
      <alignment horizontal="left" vertical="center" shrinkToFit="1"/>
      <protection locked="0"/>
    </xf>
    <xf numFmtId="176" fontId="14" fillId="0" borderId="1" xfId="0" applyNumberFormat="1" applyFont="1" applyFill="1" applyBorder="1" applyAlignment="1" applyProtection="1">
      <alignment horizontal="left" vertical="center" shrinkToFit="1"/>
      <protection locked="0"/>
    </xf>
    <xf numFmtId="176" fontId="9" fillId="5" borderId="4" xfId="0" applyNumberFormat="1" applyFont="1" applyFill="1" applyBorder="1" applyAlignment="1" applyProtection="1">
      <alignment horizontal="right" vertical="center"/>
    </xf>
    <xf numFmtId="176" fontId="9" fillId="5" borderId="5" xfId="0" applyNumberFormat="1" applyFont="1" applyFill="1" applyBorder="1" applyAlignment="1" applyProtection="1">
      <alignment horizontal="right" vertical="center"/>
    </xf>
    <xf numFmtId="176" fontId="9" fillId="3" borderId="4" xfId="0" applyNumberFormat="1" applyFont="1" applyFill="1" applyBorder="1" applyAlignment="1" applyProtection="1">
      <alignment horizontal="right" vertical="center"/>
    </xf>
    <xf numFmtId="176" fontId="9" fillId="3" borderId="5" xfId="0" applyNumberFormat="1" applyFont="1" applyFill="1" applyBorder="1" applyAlignment="1" applyProtection="1">
      <alignment horizontal="right" vertical="center"/>
    </xf>
    <xf numFmtId="176" fontId="9" fillId="3" borderId="6" xfId="0" applyNumberFormat="1" applyFont="1" applyFill="1" applyBorder="1" applyAlignment="1" applyProtection="1">
      <alignment horizontal="right"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176" fontId="9" fillId="0" borderId="4" xfId="0" applyNumberFormat="1" applyFont="1" applyBorder="1" applyAlignment="1" applyProtection="1">
      <alignment horizontal="right" vertical="center"/>
      <protection locked="0"/>
    </xf>
    <xf numFmtId="176" fontId="9" fillId="0" borderId="5" xfId="0" applyNumberFormat="1" applyFont="1" applyBorder="1" applyAlignment="1" applyProtection="1">
      <alignment horizontal="right" vertical="center"/>
      <protection locked="0"/>
    </xf>
    <xf numFmtId="176" fontId="9" fillId="0" borderId="6" xfId="0" applyNumberFormat="1" applyFont="1" applyBorder="1" applyAlignment="1" applyProtection="1">
      <alignment horizontal="right" vertical="center"/>
      <protection locked="0"/>
    </xf>
    <xf numFmtId="49" fontId="9" fillId="0" borderId="16" xfId="0" applyNumberFormat="1" applyFont="1" applyBorder="1" applyAlignment="1" applyProtection="1">
      <alignment horizontal="left" vertical="center" shrinkToFit="1"/>
      <protection locked="0"/>
    </xf>
    <xf numFmtId="49" fontId="9" fillId="0" borderId="17" xfId="0" applyNumberFormat="1" applyFont="1" applyBorder="1" applyAlignment="1" applyProtection="1">
      <alignment horizontal="left" vertical="center" shrinkToFit="1"/>
      <protection locked="0"/>
    </xf>
    <xf numFmtId="49" fontId="9" fillId="0" borderId="18" xfId="0" applyNumberFormat="1" applyFont="1" applyBorder="1" applyAlignment="1" applyProtection="1">
      <alignment horizontal="left" vertical="center" shrinkToFit="1"/>
      <protection locked="0"/>
    </xf>
    <xf numFmtId="49" fontId="9" fillId="0" borderId="4" xfId="0" applyNumberFormat="1" applyFont="1" applyFill="1" applyBorder="1" applyAlignment="1" applyProtection="1">
      <alignment horizontal="left" vertical="center" shrinkToFit="1"/>
      <protection locked="0"/>
    </xf>
    <xf numFmtId="49" fontId="9" fillId="0" borderId="5" xfId="0" applyNumberFormat="1" applyFont="1" applyFill="1" applyBorder="1" applyAlignment="1" applyProtection="1">
      <alignment horizontal="left" vertical="center" shrinkToFit="1"/>
      <protection locked="0"/>
    </xf>
    <xf numFmtId="49" fontId="9" fillId="0" borderId="6" xfId="0" applyNumberFormat="1" applyFont="1" applyFill="1" applyBorder="1" applyAlignment="1" applyProtection="1">
      <alignment horizontal="left" vertical="center" shrinkToFit="1"/>
      <protection locked="0"/>
    </xf>
    <xf numFmtId="49" fontId="9" fillId="0" borderId="4" xfId="0" applyNumberFormat="1" applyFont="1" applyBorder="1" applyAlignment="1" applyProtection="1">
      <alignment horizontal="left" vertical="center" shrinkToFit="1"/>
      <protection locked="0"/>
    </xf>
    <xf numFmtId="49" fontId="9" fillId="0" borderId="5" xfId="0" applyNumberFormat="1" applyFont="1" applyBorder="1" applyAlignment="1" applyProtection="1">
      <alignment horizontal="left" vertical="center" shrinkToFit="1"/>
      <protection locked="0"/>
    </xf>
    <xf numFmtId="49" fontId="9" fillId="0" borderId="6" xfId="0" applyNumberFormat="1" applyFont="1" applyBorder="1" applyAlignment="1" applyProtection="1">
      <alignment horizontal="left" vertical="center" shrinkToFit="1"/>
      <protection locked="0"/>
    </xf>
    <xf numFmtId="49" fontId="15" fillId="0" borderId="4" xfId="0" applyNumberFormat="1" applyFont="1" applyBorder="1" applyAlignment="1" applyProtection="1">
      <alignment horizontal="left" vertical="center" shrinkToFit="1"/>
      <protection locked="0"/>
    </xf>
    <xf numFmtId="49" fontId="15" fillId="0" borderId="5" xfId="0" applyNumberFormat="1" applyFont="1" applyBorder="1" applyAlignment="1" applyProtection="1">
      <alignment horizontal="left" vertical="center" shrinkToFit="1"/>
      <protection locked="0"/>
    </xf>
    <xf numFmtId="49" fontId="15" fillId="0" borderId="6" xfId="0" applyNumberFormat="1" applyFont="1" applyBorder="1" applyAlignment="1" applyProtection="1">
      <alignment horizontal="left" vertical="center" shrinkToFit="1"/>
      <protection locked="0"/>
    </xf>
    <xf numFmtId="49" fontId="15" fillId="0" borderId="4" xfId="0" applyNumberFormat="1" applyFont="1" applyFill="1" applyBorder="1" applyAlignment="1" applyProtection="1">
      <alignment horizontal="left" vertical="center" shrinkToFit="1"/>
      <protection locked="0"/>
    </xf>
    <xf numFmtId="49" fontId="15" fillId="0" borderId="5" xfId="0" applyNumberFormat="1" applyFont="1" applyFill="1" applyBorder="1" applyAlignment="1" applyProtection="1">
      <alignment horizontal="left" vertical="center" shrinkToFit="1"/>
      <protection locked="0"/>
    </xf>
    <xf numFmtId="49" fontId="15" fillId="0" borderId="6" xfId="0" applyNumberFormat="1" applyFont="1" applyFill="1" applyBorder="1" applyAlignment="1" applyProtection="1">
      <alignment horizontal="left" vertical="center" shrinkToFit="1"/>
      <protection locked="0"/>
    </xf>
    <xf numFmtId="176" fontId="9" fillId="3" borderId="4" xfId="0" applyNumberFormat="1" applyFont="1" applyFill="1" applyBorder="1" applyAlignment="1" applyProtection="1">
      <alignment vertical="center"/>
    </xf>
    <xf numFmtId="176" fontId="9" fillId="3" borderId="5" xfId="0" applyNumberFormat="1" applyFont="1" applyFill="1" applyBorder="1" applyAlignment="1" applyProtection="1">
      <alignment vertical="center"/>
    </xf>
    <xf numFmtId="176" fontId="9" fillId="3" borderId="6" xfId="0" applyNumberFormat="1" applyFont="1" applyFill="1" applyBorder="1" applyAlignment="1" applyProtection="1">
      <alignment vertical="center"/>
    </xf>
    <xf numFmtId="176" fontId="9" fillId="2" borderId="4" xfId="0" applyNumberFormat="1" applyFont="1" applyFill="1" applyBorder="1" applyAlignment="1" applyProtection="1">
      <alignment horizontal="right" vertical="center"/>
    </xf>
    <xf numFmtId="176" fontId="9" fillId="2" borderId="5" xfId="0" applyNumberFormat="1" applyFont="1" applyFill="1" applyBorder="1" applyAlignment="1" applyProtection="1">
      <alignment horizontal="right" vertical="center"/>
    </xf>
    <xf numFmtId="176" fontId="9" fillId="2" borderId="19" xfId="0" applyNumberFormat="1" applyFont="1" applyFill="1" applyBorder="1" applyAlignment="1" applyProtection="1">
      <alignment horizontal="right" vertical="center"/>
    </xf>
    <xf numFmtId="176" fontId="9" fillId="2" borderId="20" xfId="0" applyNumberFormat="1" applyFont="1" applyFill="1" applyBorder="1" applyAlignment="1" applyProtection="1">
      <alignment horizontal="right" vertical="center"/>
    </xf>
    <xf numFmtId="176" fontId="9" fillId="2" borderId="21" xfId="0" applyNumberFormat="1" applyFont="1" applyFill="1" applyBorder="1" applyAlignment="1" applyProtection="1">
      <alignment horizontal="right" vertical="center"/>
    </xf>
    <xf numFmtId="176" fontId="9" fillId="0" borderId="4" xfId="0" applyNumberFormat="1" applyFont="1" applyBorder="1" applyAlignment="1" applyProtection="1">
      <alignment vertical="center"/>
      <protection locked="0"/>
    </xf>
    <xf numFmtId="176" fontId="9" fillId="0" borderId="5" xfId="0" applyNumberFormat="1" applyFont="1" applyBorder="1" applyAlignment="1" applyProtection="1">
      <alignment vertical="center"/>
      <protection locked="0"/>
    </xf>
    <xf numFmtId="176" fontId="9" fillId="0" borderId="6" xfId="0" applyNumberFormat="1" applyFont="1" applyBorder="1" applyAlignment="1" applyProtection="1">
      <alignment vertical="center"/>
      <protection locked="0"/>
    </xf>
    <xf numFmtId="176" fontId="9" fillId="5" borderId="4" xfId="0" applyNumberFormat="1" applyFont="1" applyFill="1" applyBorder="1" applyAlignment="1" applyProtection="1">
      <alignment vertical="center"/>
    </xf>
    <xf numFmtId="176" fontId="9" fillId="5" borderId="5" xfId="0" applyNumberFormat="1" applyFont="1" applyFill="1" applyBorder="1" applyAlignment="1" applyProtection="1">
      <alignment vertical="center"/>
    </xf>
    <xf numFmtId="176" fontId="9" fillId="5" borderId="6" xfId="0" applyNumberFormat="1" applyFont="1" applyFill="1" applyBorder="1" applyAlignment="1" applyProtection="1">
      <alignment vertical="center"/>
    </xf>
    <xf numFmtId="176" fontId="9" fillId="0" borderId="16" xfId="0" applyNumberFormat="1" applyFont="1" applyFill="1" applyBorder="1" applyAlignment="1" applyProtection="1">
      <alignment horizontal="right" vertical="center"/>
    </xf>
    <xf numFmtId="176" fontId="9" fillId="0" borderId="17" xfId="0" applyNumberFormat="1" applyFont="1" applyFill="1" applyBorder="1" applyAlignment="1" applyProtection="1">
      <alignment horizontal="right" vertical="center"/>
    </xf>
    <xf numFmtId="176" fontId="9" fillId="0" borderId="18" xfId="0" applyNumberFormat="1" applyFont="1" applyFill="1" applyBorder="1" applyAlignment="1" applyProtection="1">
      <alignment horizontal="right" vertical="center"/>
    </xf>
    <xf numFmtId="176" fontId="9" fillId="0" borderId="22" xfId="0" applyNumberFormat="1" applyFont="1" applyFill="1" applyBorder="1" applyAlignment="1" applyProtection="1">
      <alignment horizontal="right" vertical="center"/>
    </xf>
    <xf numFmtId="176" fontId="9" fillId="0" borderId="23" xfId="0" applyNumberFormat="1" applyFont="1" applyFill="1" applyBorder="1" applyAlignment="1" applyProtection="1">
      <alignment horizontal="right" vertical="center"/>
    </xf>
    <xf numFmtId="176" fontId="9" fillId="0" borderId="24" xfId="0" applyNumberFormat="1" applyFont="1" applyFill="1" applyBorder="1" applyAlignment="1" applyProtection="1">
      <alignment horizontal="right" vertical="center"/>
    </xf>
    <xf numFmtId="0" fontId="18" fillId="0" borderId="4" xfId="0" applyFont="1" applyFill="1" applyBorder="1" applyAlignment="1" applyProtection="1">
      <alignment horizontal="left" vertical="center" shrinkToFit="1"/>
      <protection locked="0"/>
    </xf>
    <xf numFmtId="0" fontId="18" fillId="0" borderId="5" xfId="0" applyFont="1" applyFill="1" applyBorder="1" applyAlignment="1" applyProtection="1">
      <alignment horizontal="left" vertical="center" shrinkToFit="1"/>
      <protection locked="0"/>
    </xf>
    <xf numFmtId="0" fontId="18" fillId="0" borderId="6" xfId="0" applyFont="1" applyFill="1" applyBorder="1" applyAlignment="1" applyProtection="1">
      <alignment horizontal="left" vertical="center" shrinkToFit="1"/>
      <protection locked="0"/>
    </xf>
    <xf numFmtId="0" fontId="19" fillId="0" borderId="4" xfId="0" applyFont="1" applyFill="1" applyBorder="1" applyAlignment="1" applyProtection="1">
      <alignment horizontal="left" vertical="center" shrinkToFit="1"/>
      <protection locked="0"/>
    </xf>
    <xf numFmtId="0" fontId="19" fillId="0" borderId="6" xfId="0" applyFont="1" applyFill="1" applyBorder="1" applyAlignment="1" applyProtection="1">
      <alignment horizontal="left" vertical="center" shrinkToFit="1"/>
      <protection locked="0"/>
    </xf>
    <xf numFmtId="0" fontId="15" fillId="0" borderId="0" xfId="0" quotePrefix="1" applyFont="1" applyBorder="1" applyAlignment="1" applyProtection="1">
      <alignment vertical="center"/>
    </xf>
    <xf numFmtId="0" fontId="15" fillId="0" borderId="0" xfId="0" applyFont="1" applyBorder="1" applyAlignment="1" applyProtection="1">
      <alignment vertical="center"/>
    </xf>
    <xf numFmtId="0" fontId="15" fillId="0" borderId="0" xfId="0" applyFont="1" applyBorder="1" applyAlignment="1" applyProtection="1">
      <alignment horizontal="left" vertical="center"/>
    </xf>
    <xf numFmtId="0" fontId="15" fillId="0" borderId="0" xfId="0" quotePrefix="1" applyFont="1" applyBorder="1" applyAlignment="1" applyProtection="1">
      <alignment horizontal="left" vertical="center"/>
    </xf>
    <xf numFmtId="0" fontId="15" fillId="0" borderId="7" xfId="0" applyFont="1" applyBorder="1" applyAlignment="1" applyProtection="1">
      <alignment horizontal="center" vertical="center" shrinkToFit="1"/>
    </xf>
    <xf numFmtId="0" fontId="15" fillId="0" borderId="9" xfId="0" applyFont="1" applyBorder="1" applyAlignment="1" applyProtection="1">
      <alignment horizontal="center" vertical="center" shrinkToFit="1"/>
    </xf>
    <xf numFmtId="0" fontId="15" fillId="0" borderId="0" xfId="0" applyFont="1" applyBorder="1" applyAlignment="1" applyProtection="1">
      <alignment horizontal="center" vertical="center"/>
    </xf>
    <xf numFmtId="0" fontId="15" fillId="0" borderId="4" xfId="0" applyFont="1" applyBorder="1" applyAlignment="1" applyProtection="1">
      <alignment horizontal="center" vertical="center" shrinkToFit="1"/>
    </xf>
    <xf numFmtId="0" fontId="15" fillId="0" borderId="5" xfId="0" applyFont="1" applyBorder="1" applyAlignment="1" applyProtection="1">
      <alignment horizontal="center" vertical="center" shrinkToFit="1"/>
    </xf>
    <xf numFmtId="0" fontId="15" fillId="0" borderId="6" xfId="0" applyFont="1" applyBorder="1" applyAlignment="1" applyProtection="1">
      <alignment horizontal="center" vertical="center" shrinkToFit="1"/>
    </xf>
    <xf numFmtId="0" fontId="18" fillId="6" borderId="2" xfId="0" applyFont="1" applyFill="1" applyBorder="1" applyAlignment="1" applyProtection="1">
      <alignment horizontal="left" vertical="center" wrapText="1"/>
    </xf>
    <xf numFmtId="0" fontId="18" fillId="6" borderId="11" xfId="0" applyFont="1" applyFill="1" applyBorder="1" applyAlignment="1" applyProtection="1">
      <alignment horizontal="left" vertical="center" wrapText="1"/>
    </xf>
    <xf numFmtId="0" fontId="18" fillId="6" borderId="12" xfId="0" applyFont="1" applyFill="1" applyBorder="1" applyAlignment="1" applyProtection="1">
      <alignment horizontal="left" vertical="center" wrapText="1"/>
    </xf>
    <xf numFmtId="0" fontId="18" fillId="6" borderId="3" xfId="0" applyFont="1" applyFill="1" applyBorder="1" applyAlignment="1" applyProtection="1">
      <alignment horizontal="left" vertical="center" wrapText="1"/>
    </xf>
    <xf numFmtId="0" fontId="18" fillId="6" borderId="13" xfId="0" applyFont="1" applyFill="1" applyBorder="1" applyAlignment="1" applyProtection="1">
      <alignment horizontal="left" vertical="center" wrapText="1"/>
    </xf>
    <xf numFmtId="0" fontId="18" fillId="6" borderId="14" xfId="0" applyFont="1" applyFill="1" applyBorder="1" applyAlignment="1" applyProtection="1">
      <alignment horizontal="left" vertical="center" wrapText="1"/>
    </xf>
    <xf numFmtId="0" fontId="18" fillId="0" borderId="11" xfId="0" applyFont="1" applyBorder="1" applyAlignment="1" applyProtection="1">
      <alignment horizontal="left" vertical="center" wrapText="1"/>
    </xf>
    <xf numFmtId="0" fontId="18" fillId="0" borderId="11" xfId="0" applyFont="1" applyBorder="1" applyAlignment="1" applyProtection="1">
      <alignment horizontal="left" vertical="center"/>
    </xf>
    <xf numFmtId="0" fontId="9" fillId="0" borderId="44"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45" xfId="0" applyFont="1" applyBorder="1" applyAlignment="1" applyProtection="1">
      <alignment horizontal="center"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colors>
    <mruColors>
      <color rgb="FFE30080"/>
      <color rgb="FFFF66FF"/>
      <color rgb="FFFF99CC"/>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962966</xdr:colOff>
      <xdr:row>2</xdr:row>
      <xdr:rowOff>94203</xdr:rowOff>
    </xdr:from>
    <xdr:to>
      <xdr:col>12</xdr:col>
      <xdr:colOff>376813</xdr:colOff>
      <xdr:row>2</xdr:row>
      <xdr:rowOff>460549</xdr:rowOff>
    </xdr:to>
    <xdr:sp macro="" textlink="">
      <xdr:nvSpPr>
        <xdr:cNvPr id="2" name="円/楕円 1"/>
        <xdr:cNvSpPr/>
      </xdr:nvSpPr>
      <xdr:spPr>
        <a:xfrm>
          <a:off x="10230791" y="599028"/>
          <a:ext cx="385397" cy="366346"/>
        </a:xfrm>
        <a:prstGeom prst="ellipse">
          <a:avLst/>
        </a:prstGeom>
        <a:noFill/>
        <a:ln>
          <a:solidFill>
            <a:srgbClr val="E4009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E4009D"/>
            </a:solidFill>
          </a:endParaRPr>
        </a:p>
      </xdr:txBody>
    </xdr:sp>
    <xdr:clientData/>
  </xdr:twoCellAnchor>
  <xdr:twoCellAnchor>
    <xdr:from>
      <xdr:col>7</xdr:col>
      <xdr:colOff>858297</xdr:colOff>
      <xdr:row>1</xdr:row>
      <xdr:rowOff>10468</xdr:rowOff>
    </xdr:from>
    <xdr:to>
      <xdr:col>12</xdr:col>
      <xdr:colOff>136073</xdr:colOff>
      <xdr:row>1</xdr:row>
      <xdr:rowOff>282611</xdr:rowOff>
    </xdr:to>
    <xdr:sp macro="" textlink="">
      <xdr:nvSpPr>
        <xdr:cNvPr id="3" name="テキスト ボックス 69"/>
        <xdr:cNvSpPr txBox="1"/>
      </xdr:nvSpPr>
      <xdr:spPr>
        <a:xfrm>
          <a:off x="6239922" y="200968"/>
          <a:ext cx="4135526" cy="272143"/>
        </a:xfrm>
        <a:prstGeom prst="rect">
          <a:avLst/>
        </a:prstGeom>
        <a:solidFill>
          <a:schemeClr val="bg1"/>
        </a:solidFill>
        <a:ln w="25400">
          <a:solidFill>
            <a:srgbClr val="CC0099"/>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hangingPunct="0">
            <a:spcAft>
              <a:spcPts val="0"/>
            </a:spcAft>
          </a:pPr>
          <a:r>
            <a:rPr lang="ja-JP" altLang="en-US" sz="1100">
              <a:solidFill>
                <a:srgbClr val="E4009D"/>
              </a:solidFill>
              <a:effectLst/>
              <a:latin typeface="ＭＳ ゴシック" panose="020B0609070205080204" pitchFamily="49" charset="-128"/>
              <a:ea typeface="ＭＳ ゴシック" panose="020B0609070205080204" pitchFamily="49" charset="-128"/>
              <a:cs typeface="ＭＳ 明朝"/>
            </a:rPr>
            <a:t>単位は千円、百万円のいずれかを選んでください。</a:t>
          </a:r>
          <a:endParaRPr lang="en-US" altLang="ja-JP" sz="1100">
            <a:solidFill>
              <a:srgbClr val="E4009D"/>
            </a:solidFill>
            <a:effectLst/>
            <a:latin typeface="ＭＳ ゴシック" panose="020B0609070205080204" pitchFamily="49" charset="-128"/>
            <a:ea typeface="ＭＳ ゴシック" panose="020B0609070205080204" pitchFamily="49" charset="-128"/>
            <a:cs typeface="ＭＳ 明朝"/>
          </a:endParaRPr>
        </a:p>
        <a:p>
          <a:pPr algn="l" hangingPunct="0">
            <a:spcAft>
              <a:spcPts val="0"/>
            </a:spcAft>
          </a:pPr>
          <a:endParaRPr lang="ja-JP" sz="1100" kern="100">
            <a:solidFill>
              <a:srgbClr val="E4009D"/>
            </a:solidFill>
            <a:effectLst/>
            <a:latin typeface="ＭＳ ゴシック" panose="020B0609070205080204" pitchFamily="49" charset="-128"/>
            <a:ea typeface="ＭＳ ゴシック" panose="020B0609070205080204" pitchFamily="49" charset="-128"/>
            <a:cs typeface="ＭＳ 明朝"/>
          </a:endParaRPr>
        </a:p>
      </xdr:txBody>
    </xdr:sp>
    <xdr:clientData/>
  </xdr:twoCellAnchor>
  <xdr:twoCellAnchor>
    <xdr:from>
      <xdr:col>5</xdr:col>
      <xdr:colOff>554751</xdr:colOff>
      <xdr:row>4</xdr:row>
      <xdr:rowOff>0</xdr:rowOff>
    </xdr:from>
    <xdr:to>
      <xdr:col>12</xdr:col>
      <xdr:colOff>293076</xdr:colOff>
      <xdr:row>4</xdr:row>
      <xdr:rowOff>261675</xdr:rowOff>
    </xdr:to>
    <xdr:grpSp>
      <xdr:nvGrpSpPr>
        <xdr:cNvPr id="4" name="グループ化 3"/>
        <xdr:cNvGrpSpPr/>
      </xdr:nvGrpSpPr>
      <xdr:grpSpPr>
        <a:xfrm>
          <a:off x="3997358" y="1578429"/>
          <a:ext cx="6501075" cy="261675"/>
          <a:chOff x="0" y="0"/>
          <a:chExt cx="2338705" cy="133350"/>
        </a:xfrm>
      </xdr:grpSpPr>
      <xdr:cxnSp macro="">
        <xdr:nvCxnSpPr>
          <xdr:cNvPr id="5" name="直線コネクタ 4"/>
          <xdr:cNvCxnSpPr/>
        </xdr:nvCxnSpPr>
        <xdr:spPr>
          <a:xfrm>
            <a:off x="0" y="69850"/>
            <a:ext cx="2338705" cy="0"/>
          </a:xfrm>
          <a:prstGeom prst="line">
            <a:avLst/>
          </a:prstGeom>
          <a:ln w="12700">
            <a:solidFill>
              <a:srgbClr val="FF0066"/>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xdr:cNvCxnSpPr/>
        </xdr:nvCxnSpPr>
        <xdr:spPr>
          <a:xfrm>
            <a:off x="0" y="0"/>
            <a:ext cx="0" cy="133350"/>
          </a:xfrm>
          <a:prstGeom prst="line">
            <a:avLst/>
          </a:prstGeom>
          <a:ln w="3175">
            <a:solidFill>
              <a:srgbClr val="FF0066"/>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xdr:nvCxnSpPr>
        <xdr:spPr>
          <a:xfrm>
            <a:off x="2336800" y="0"/>
            <a:ext cx="0" cy="133350"/>
          </a:xfrm>
          <a:prstGeom prst="line">
            <a:avLst/>
          </a:prstGeom>
          <a:ln w="3175">
            <a:solidFill>
              <a:srgbClr val="FF006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324477</xdr:colOff>
      <xdr:row>9</xdr:row>
      <xdr:rowOff>20936</xdr:rowOff>
    </xdr:from>
    <xdr:to>
      <xdr:col>13</xdr:col>
      <xdr:colOff>104669</xdr:colOff>
      <xdr:row>10</xdr:row>
      <xdr:rowOff>41868</xdr:rowOff>
    </xdr:to>
    <xdr:sp macro="" textlink="">
      <xdr:nvSpPr>
        <xdr:cNvPr id="8" name="テキスト ボックス 69"/>
        <xdr:cNvSpPr txBox="1"/>
      </xdr:nvSpPr>
      <xdr:spPr>
        <a:xfrm>
          <a:off x="2096127" y="3173711"/>
          <a:ext cx="9219467" cy="335257"/>
        </a:xfrm>
        <a:prstGeom prst="rect">
          <a:avLst/>
        </a:prstGeom>
        <a:solidFill>
          <a:schemeClr val="bg1"/>
        </a:solidFill>
        <a:ln w="25400">
          <a:solidFill>
            <a:srgbClr val="E4009D"/>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hangingPunct="0">
            <a:spcAft>
              <a:spcPts val="0"/>
            </a:spcAft>
          </a:pPr>
          <a:r>
            <a:rPr lang="ja-JP" altLang="en-US" sz="1400" b="1" kern="100">
              <a:solidFill>
                <a:srgbClr val="E4009D"/>
              </a:solidFill>
              <a:effectLst/>
              <a:latin typeface="ＭＳ ゴシック" panose="020B0609070205080204" pitchFamily="49" charset="-128"/>
              <a:ea typeface="ＭＳ ゴシック" panose="020B0609070205080204" pitchFamily="49" charset="-128"/>
              <a:cs typeface="ＭＳ 明朝"/>
            </a:rPr>
            <a:t>網掛けのところは、自動で計算されます（数式が入っています）。</a:t>
          </a:r>
          <a:endParaRPr lang="ja-JP" sz="1400" b="1" kern="100">
            <a:solidFill>
              <a:srgbClr val="E4009D"/>
            </a:solidFill>
            <a:effectLst/>
            <a:latin typeface="ＭＳ ゴシック" panose="020B0609070205080204" pitchFamily="49" charset="-128"/>
            <a:ea typeface="ＭＳ ゴシック" panose="020B0609070205080204" pitchFamily="49" charset="-128"/>
            <a:cs typeface="ＭＳ 明朝"/>
          </a:endParaRPr>
        </a:p>
      </xdr:txBody>
    </xdr:sp>
    <xdr:clientData/>
  </xdr:twoCellAnchor>
  <xdr:twoCellAnchor>
    <xdr:from>
      <xdr:col>5</xdr:col>
      <xdr:colOff>31399</xdr:colOff>
      <xdr:row>22</xdr:row>
      <xdr:rowOff>0</xdr:rowOff>
    </xdr:from>
    <xdr:to>
      <xdr:col>9</xdr:col>
      <xdr:colOff>921098</xdr:colOff>
      <xdr:row>23</xdr:row>
      <xdr:rowOff>83736</xdr:rowOff>
    </xdr:to>
    <xdr:sp macro="" textlink="">
      <xdr:nvSpPr>
        <xdr:cNvPr id="9" name="テキスト ボックス 69"/>
        <xdr:cNvSpPr txBox="1"/>
      </xdr:nvSpPr>
      <xdr:spPr>
        <a:xfrm>
          <a:off x="3469924" y="7791450"/>
          <a:ext cx="4775899" cy="426636"/>
        </a:xfrm>
        <a:prstGeom prst="rect">
          <a:avLst/>
        </a:prstGeom>
        <a:solidFill>
          <a:schemeClr val="bg1"/>
        </a:solidFill>
        <a:ln w="25400">
          <a:solidFill>
            <a:srgbClr val="E4009D"/>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hangingPunct="0">
            <a:spcAft>
              <a:spcPts val="0"/>
            </a:spcAft>
          </a:pPr>
          <a:r>
            <a:rPr lang="ja-JP" altLang="en-US" sz="1100" kern="100">
              <a:solidFill>
                <a:srgbClr val="E4009D"/>
              </a:solidFill>
              <a:effectLst/>
              <a:latin typeface="ＭＳ ゴシック" panose="020B0609070205080204" pitchFamily="49" charset="-128"/>
              <a:ea typeface="ＭＳ ゴシック" panose="020B0609070205080204" pitchFamily="49" charset="-128"/>
              <a:cs typeface="ＭＳ 明朝"/>
            </a:rPr>
            <a:t>１４（１）経費区分内訳の「助成事業に要する経費（税込）合計」の数値を入力してください。</a:t>
          </a:r>
          <a:endParaRPr lang="ja-JP" sz="1100" kern="100">
            <a:solidFill>
              <a:srgbClr val="E4009D"/>
            </a:solidFill>
            <a:effectLst/>
            <a:latin typeface="ＭＳ ゴシック" panose="020B0609070205080204" pitchFamily="49" charset="-128"/>
            <a:ea typeface="ＭＳ ゴシック" panose="020B0609070205080204" pitchFamily="49" charset="-128"/>
            <a:cs typeface="ＭＳ 明朝"/>
          </a:endParaRPr>
        </a:p>
      </xdr:txBody>
    </xdr:sp>
    <xdr:clientData/>
  </xdr:twoCellAnchor>
  <xdr:twoCellAnchor>
    <xdr:from>
      <xdr:col>5</xdr:col>
      <xdr:colOff>41868</xdr:colOff>
      <xdr:row>4</xdr:row>
      <xdr:rowOff>198873</xdr:rowOff>
    </xdr:from>
    <xdr:to>
      <xdr:col>5</xdr:col>
      <xdr:colOff>921100</xdr:colOff>
      <xdr:row>27</xdr:row>
      <xdr:rowOff>104670</xdr:rowOff>
    </xdr:to>
    <xdr:cxnSp macro="">
      <xdr:nvCxnSpPr>
        <xdr:cNvPr id="10" name="直線矢印コネクタ 9"/>
        <xdr:cNvCxnSpPr/>
      </xdr:nvCxnSpPr>
      <xdr:spPr>
        <a:xfrm flipH="1">
          <a:off x="3480393" y="1780023"/>
          <a:ext cx="879232" cy="7811547"/>
        </a:xfrm>
        <a:prstGeom prst="straightConnector1">
          <a:avLst/>
        </a:prstGeom>
        <a:ln>
          <a:solidFill>
            <a:srgbClr val="E4009D"/>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471016</xdr:colOff>
      <xdr:row>2</xdr:row>
      <xdr:rowOff>406899</xdr:rowOff>
    </xdr:from>
    <xdr:to>
      <xdr:col>12</xdr:col>
      <xdr:colOff>46248</xdr:colOff>
      <xdr:row>26</xdr:row>
      <xdr:rowOff>83736</xdr:rowOff>
    </xdr:to>
    <xdr:cxnSp macro="">
      <xdr:nvCxnSpPr>
        <xdr:cNvPr id="11" name="直線矢印コネクタ 10"/>
        <xdr:cNvCxnSpPr>
          <a:stCxn id="2" idx="3"/>
        </xdr:cNvCxnSpPr>
      </xdr:nvCxnSpPr>
      <xdr:spPr>
        <a:xfrm flipH="1">
          <a:off x="3909541" y="911724"/>
          <a:ext cx="6376082" cy="8335062"/>
        </a:xfrm>
        <a:prstGeom prst="straightConnector1">
          <a:avLst/>
        </a:prstGeom>
        <a:ln>
          <a:solidFill>
            <a:srgbClr val="E4009D"/>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115138</xdr:colOff>
      <xdr:row>27</xdr:row>
      <xdr:rowOff>104670</xdr:rowOff>
    </xdr:from>
    <xdr:to>
      <xdr:col>10</xdr:col>
      <xdr:colOff>617555</xdr:colOff>
      <xdr:row>28</xdr:row>
      <xdr:rowOff>83737</xdr:rowOff>
    </xdr:to>
    <xdr:sp macro="" textlink="">
      <xdr:nvSpPr>
        <xdr:cNvPr id="12" name="テキスト ボックス 69"/>
        <xdr:cNvSpPr txBox="1"/>
      </xdr:nvSpPr>
      <xdr:spPr>
        <a:xfrm>
          <a:off x="4525213" y="9591570"/>
          <a:ext cx="4388617" cy="302917"/>
        </a:xfrm>
        <a:prstGeom prst="rect">
          <a:avLst/>
        </a:prstGeom>
        <a:solidFill>
          <a:schemeClr val="bg1"/>
        </a:solidFill>
        <a:ln w="25400">
          <a:solidFill>
            <a:srgbClr val="CC0099"/>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altLang="en-US" sz="1100" kern="100">
              <a:solidFill>
                <a:srgbClr val="CC0099"/>
              </a:solidFill>
              <a:effectLst/>
              <a:latin typeface="ＭＳ ゴシック" panose="020B0609070205080204" pitchFamily="49" charset="-128"/>
              <a:ea typeface="ＭＳ ゴシック" panose="020B0609070205080204" pitchFamily="49" charset="-128"/>
              <a:cs typeface="ＭＳ 明朝"/>
            </a:rPr>
            <a:t>投資実行期</a:t>
          </a:r>
          <a:r>
            <a:rPr lang="ja-JP" altLang="en-US" sz="1100" kern="100">
              <a:solidFill>
                <a:srgbClr val="E4009D"/>
              </a:solidFill>
              <a:effectLst/>
              <a:latin typeface="ＭＳ ゴシック" panose="020B0609070205080204" pitchFamily="49" charset="-128"/>
              <a:ea typeface="ＭＳ ゴシック" panose="020B0609070205080204" pitchFamily="49" charset="-128"/>
              <a:cs typeface="ＭＳ 明朝"/>
            </a:rPr>
            <a:t>から</a:t>
          </a:r>
          <a:r>
            <a:rPr lang="ja-JP" altLang="en-US" sz="1100" kern="100">
              <a:solidFill>
                <a:srgbClr val="CC0099"/>
              </a:solidFill>
              <a:effectLst/>
              <a:latin typeface="ＭＳ ゴシック" panose="020B0609070205080204" pitchFamily="49" charset="-128"/>
              <a:ea typeface="ＭＳ ゴシック" panose="020B0609070205080204" pitchFamily="49" charset="-128"/>
              <a:cs typeface="ＭＳ 明朝"/>
            </a:rPr>
            <a:t>投資回収期までの期間を記入してください。</a:t>
          </a:r>
          <a:endParaRPr lang="ja-JP" sz="1100" kern="100">
            <a:solidFill>
              <a:srgbClr val="CC0099"/>
            </a:solidFill>
            <a:effectLst/>
            <a:latin typeface="ＭＳ ゴシック" panose="020B0609070205080204" pitchFamily="49" charset="-128"/>
            <a:ea typeface="ＭＳ ゴシック" panose="020B0609070205080204" pitchFamily="49" charset="-128"/>
            <a:cs typeface="ＭＳ 明朝"/>
          </a:endParaRPr>
        </a:p>
      </xdr:txBody>
    </xdr:sp>
    <xdr:clientData/>
  </xdr:twoCellAnchor>
  <xdr:twoCellAnchor>
    <xdr:from>
      <xdr:col>9</xdr:col>
      <xdr:colOff>962967</xdr:colOff>
      <xdr:row>19</xdr:row>
      <xdr:rowOff>450082</xdr:rowOff>
    </xdr:from>
    <xdr:to>
      <xdr:col>13</xdr:col>
      <xdr:colOff>879230</xdr:colOff>
      <xdr:row>22</xdr:row>
      <xdr:rowOff>314010</xdr:rowOff>
    </xdr:to>
    <xdr:sp macro="" textlink="">
      <xdr:nvSpPr>
        <xdr:cNvPr id="13" name="テキスト ボックス 69"/>
        <xdr:cNvSpPr txBox="1"/>
      </xdr:nvSpPr>
      <xdr:spPr>
        <a:xfrm>
          <a:off x="8289890" y="6814038"/>
          <a:ext cx="3809999" cy="1276977"/>
        </a:xfrm>
        <a:prstGeom prst="rect">
          <a:avLst/>
        </a:prstGeom>
        <a:solidFill>
          <a:schemeClr val="bg1"/>
        </a:solidFill>
        <a:ln w="25400">
          <a:solidFill>
            <a:srgbClr val="CC0099"/>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altLang="en-US" sz="1100" baseline="0">
              <a:solidFill>
                <a:srgbClr val="E4009D"/>
              </a:solidFill>
              <a:effectLst/>
              <a:latin typeface="ＭＳ ゴシック" panose="020B0609070205080204" pitchFamily="49" charset="-128"/>
              <a:ea typeface="ＭＳ ゴシック" panose="020B0609070205080204" pitchFamily="49" charset="-128"/>
              <a:cs typeface="ＭＳ 明朝"/>
            </a:rPr>
            <a:t>「判定」の箇所には計算式が入っており、一人当たりの付加価値額の伸び率が以下に達成された場合、「○」が表示されます。</a:t>
          </a:r>
          <a:endParaRPr lang="en-US" altLang="ja-JP" sz="1100" baseline="0">
            <a:solidFill>
              <a:srgbClr val="E4009D"/>
            </a:solidFill>
            <a:effectLst/>
            <a:latin typeface="ＭＳ ゴシック" panose="020B0609070205080204" pitchFamily="49" charset="-128"/>
            <a:ea typeface="ＭＳ ゴシック" panose="020B0609070205080204" pitchFamily="49" charset="-128"/>
            <a:cs typeface="ＭＳ 明朝"/>
          </a:endParaRPr>
        </a:p>
        <a:p>
          <a:pPr algn="just" hangingPunct="0">
            <a:spcAft>
              <a:spcPts val="0"/>
            </a:spcAft>
          </a:pPr>
          <a:r>
            <a:rPr lang="ja-JP" altLang="en-US" sz="1100" baseline="0">
              <a:solidFill>
                <a:srgbClr val="E4009D"/>
              </a:solidFill>
              <a:effectLst/>
              <a:latin typeface="ＭＳ ゴシック" panose="020B0609070205080204" pitchFamily="49" charset="-128"/>
              <a:ea typeface="ＭＳ ゴシック" panose="020B0609070205080204" pitchFamily="49" charset="-128"/>
              <a:cs typeface="ＭＳ 明朝"/>
            </a:rPr>
            <a:t>３年後：９％、４年後：</a:t>
          </a:r>
          <a:r>
            <a:rPr lang="en-US" altLang="ja-JP" sz="1100" baseline="0">
              <a:solidFill>
                <a:srgbClr val="E4009D"/>
              </a:solidFill>
              <a:effectLst/>
              <a:latin typeface="ＭＳ ゴシック" panose="020B0609070205080204" pitchFamily="49" charset="-128"/>
              <a:ea typeface="ＭＳ ゴシック" panose="020B0609070205080204" pitchFamily="49" charset="-128"/>
              <a:cs typeface="ＭＳ 明朝"/>
            </a:rPr>
            <a:t>12</a:t>
          </a:r>
          <a:r>
            <a:rPr lang="ja-JP" altLang="en-US" sz="1100" baseline="0">
              <a:solidFill>
                <a:srgbClr val="E4009D"/>
              </a:solidFill>
              <a:effectLst/>
              <a:latin typeface="ＭＳ ゴシック" panose="020B0609070205080204" pitchFamily="49" charset="-128"/>
              <a:ea typeface="ＭＳ ゴシック" panose="020B0609070205080204" pitchFamily="49" charset="-128"/>
              <a:cs typeface="ＭＳ 明朝"/>
            </a:rPr>
            <a:t>％、５年後：</a:t>
          </a:r>
          <a:r>
            <a:rPr lang="en-US" altLang="ja-JP" sz="1100" baseline="0">
              <a:solidFill>
                <a:srgbClr val="E4009D"/>
              </a:solidFill>
              <a:effectLst/>
              <a:latin typeface="ＭＳ ゴシック" panose="020B0609070205080204" pitchFamily="49" charset="-128"/>
              <a:ea typeface="ＭＳ ゴシック" panose="020B0609070205080204" pitchFamily="49" charset="-128"/>
              <a:cs typeface="ＭＳ 明朝"/>
            </a:rPr>
            <a:t>15</a:t>
          </a:r>
          <a:r>
            <a:rPr lang="ja-JP" altLang="en-US" sz="1100" baseline="0">
              <a:solidFill>
                <a:srgbClr val="E4009D"/>
              </a:solidFill>
              <a:effectLst/>
              <a:latin typeface="ＭＳ ゴシック" panose="020B0609070205080204" pitchFamily="49" charset="-128"/>
              <a:ea typeface="ＭＳ ゴシック" panose="020B0609070205080204" pitchFamily="49" charset="-128"/>
              <a:cs typeface="ＭＳ 明朝"/>
            </a:rPr>
            <a:t>％</a:t>
          </a:r>
          <a:endParaRPr lang="en-US" altLang="ja-JP" sz="1100" baseline="0">
            <a:solidFill>
              <a:srgbClr val="E4009D"/>
            </a:solidFill>
            <a:effectLst/>
            <a:latin typeface="ＭＳ ゴシック" panose="020B0609070205080204" pitchFamily="49" charset="-128"/>
            <a:ea typeface="ＭＳ ゴシック" panose="020B0609070205080204" pitchFamily="49" charset="-128"/>
            <a:cs typeface="ＭＳ 明朝"/>
          </a:endParaRPr>
        </a:p>
        <a:p>
          <a:pPr algn="just" hangingPunct="0">
            <a:spcAft>
              <a:spcPts val="0"/>
            </a:spcAft>
          </a:pPr>
          <a:r>
            <a:rPr lang="en-US" altLang="ja-JP" sz="1100" baseline="0">
              <a:solidFill>
                <a:srgbClr val="E4009D"/>
              </a:solidFill>
              <a:effectLst/>
              <a:latin typeface="ＭＳ ゴシック" panose="020B0609070205080204" pitchFamily="49" charset="-128"/>
              <a:ea typeface="ＭＳ ゴシック" panose="020B0609070205080204" pitchFamily="49" charset="-128"/>
              <a:cs typeface="ＭＳ 明朝"/>
            </a:rPr>
            <a:t>※</a:t>
          </a:r>
          <a:r>
            <a:rPr lang="ja-JP" altLang="en-US" sz="1100" baseline="0">
              <a:solidFill>
                <a:srgbClr val="E4009D"/>
              </a:solidFill>
              <a:effectLst/>
              <a:latin typeface="ＭＳ ゴシック" panose="020B0609070205080204" pitchFamily="49" charset="-128"/>
              <a:ea typeface="ＭＳ ゴシック" panose="020B0609070205080204" pitchFamily="49" charset="-128"/>
              <a:cs typeface="ＭＳ 明朝"/>
            </a:rPr>
            <a:t>　いずれか一つ以上で「○」がついていれば申　　　　請は可能です。</a:t>
          </a:r>
        </a:p>
      </xdr:txBody>
    </xdr:sp>
    <xdr:clientData/>
  </xdr:twoCellAnchor>
  <xdr:twoCellAnchor>
    <xdr:from>
      <xdr:col>6</xdr:col>
      <xdr:colOff>146539</xdr:colOff>
      <xdr:row>26</xdr:row>
      <xdr:rowOff>52335</xdr:rowOff>
    </xdr:from>
    <xdr:to>
      <xdr:col>9</xdr:col>
      <xdr:colOff>753628</xdr:colOff>
      <xdr:row>27</xdr:row>
      <xdr:rowOff>20933</xdr:rowOff>
    </xdr:to>
    <xdr:sp macro="" textlink="">
      <xdr:nvSpPr>
        <xdr:cNvPr id="14" name="テキスト ボックス 69"/>
        <xdr:cNvSpPr txBox="1"/>
      </xdr:nvSpPr>
      <xdr:spPr>
        <a:xfrm>
          <a:off x="4556614" y="9215385"/>
          <a:ext cx="3521739" cy="292448"/>
        </a:xfrm>
        <a:prstGeom prst="rect">
          <a:avLst/>
        </a:prstGeom>
        <a:solidFill>
          <a:schemeClr val="bg1"/>
        </a:solidFill>
        <a:ln w="25400">
          <a:solidFill>
            <a:srgbClr val="CC0099"/>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altLang="en-US" sz="1100">
              <a:solidFill>
                <a:srgbClr val="E4009D"/>
              </a:solidFill>
              <a:effectLst/>
              <a:latin typeface="ＭＳ ゴシック" panose="020B0609070205080204" pitchFamily="49" charset="-128"/>
              <a:ea typeface="ＭＳ ゴシック" panose="020B0609070205080204" pitchFamily="49" charset="-128"/>
              <a:cs typeface="ＭＳ 明朝"/>
            </a:rPr>
            <a:t>何期目に回収するのか記入してください。</a:t>
          </a:r>
          <a:endParaRPr lang="ja-JP" sz="1100" kern="100">
            <a:solidFill>
              <a:srgbClr val="E4009D"/>
            </a:solidFill>
            <a:effectLst/>
            <a:latin typeface="ＭＳ ゴシック" panose="020B0609070205080204" pitchFamily="49" charset="-128"/>
            <a:ea typeface="ＭＳ ゴシック" panose="020B0609070205080204" pitchFamily="49" charset="-128"/>
            <a:cs typeface="ＭＳ 明朝"/>
          </a:endParaRPr>
        </a:p>
      </xdr:txBody>
    </xdr:sp>
    <xdr:clientData/>
  </xdr:twoCellAnchor>
  <xdr:twoCellAnchor>
    <xdr:from>
      <xdr:col>12</xdr:col>
      <xdr:colOff>41868</xdr:colOff>
      <xdr:row>25</xdr:row>
      <xdr:rowOff>41868</xdr:rowOff>
    </xdr:from>
    <xdr:to>
      <xdr:col>12</xdr:col>
      <xdr:colOff>868763</xdr:colOff>
      <xdr:row>26</xdr:row>
      <xdr:rowOff>10468</xdr:rowOff>
    </xdr:to>
    <xdr:sp macro="" textlink="">
      <xdr:nvSpPr>
        <xdr:cNvPr id="15" name="テキスト ボックス 69"/>
        <xdr:cNvSpPr txBox="1"/>
      </xdr:nvSpPr>
      <xdr:spPr>
        <a:xfrm>
          <a:off x="10281243" y="8862018"/>
          <a:ext cx="826895" cy="311500"/>
        </a:xfrm>
        <a:prstGeom prst="rect">
          <a:avLst/>
        </a:prstGeom>
        <a:noFill/>
        <a:ln w="25400">
          <a:solidFill>
            <a:srgbClr val="CC0099"/>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endParaRPr lang="ja-JP" sz="1100" kern="100">
            <a:solidFill>
              <a:srgbClr val="E4009D"/>
            </a:solidFill>
            <a:effectLst/>
            <a:latin typeface="ＭＳ 明朝"/>
            <a:ea typeface="ＭＳ 明朝"/>
            <a:cs typeface="ＭＳ 明朝"/>
          </a:endParaRPr>
        </a:p>
      </xdr:txBody>
    </xdr:sp>
    <xdr:clientData/>
  </xdr:twoCellAnchor>
  <xdr:twoCellAnchor>
    <xdr:from>
      <xdr:col>12</xdr:col>
      <xdr:colOff>240742</xdr:colOff>
      <xdr:row>2</xdr:row>
      <xdr:rowOff>523351</xdr:rowOff>
    </xdr:from>
    <xdr:to>
      <xdr:col>12</xdr:col>
      <xdr:colOff>251209</xdr:colOff>
      <xdr:row>24</xdr:row>
      <xdr:rowOff>303544</xdr:rowOff>
    </xdr:to>
    <xdr:cxnSp macro="">
      <xdr:nvCxnSpPr>
        <xdr:cNvPr id="16" name="直線矢印コネクタ 15"/>
        <xdr:cNvCxnSpPr/>
      </xdr:nvCxnSpPr>
      <xdr:spPr>
        <a:xfrm>
          <a:off x="10480117" y="1028176"/>
          <a:ext cx="10467" cy="7752618"/>
        </a:xfrm>
        <a:prstGeom prst="straightConnector1">
          <a:avLst/>
        </a:prstGeom>
        <a:ln>
          <a:solidFill>
            <a:srgbClr val="E4009D"/>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209340</xdr:colOff>
      <xdr:row>2</xdr:row>
      <xdr:rowOff>669890</xdr:rowOff>
    </xdr:from>
    <xdr:to>
      <xdr:col>11</xdr:col>
      <xdr:colOff>448840</xdr:colOff>
      <xdr:row>4</xdr:row>
      <xdr:rowOff>41868</xdr:rowOff>
    </xdr:to>
    <xdr:sp macro="" textlink="">
      <xdr:nvSpPr>
        <xdr:cNvPr id="17" name="テキスト ボックス 69"/>
        <xdr:cNvSpPr txBox="1"/>
      </xdr:nvSpPr>
      <xdr:spPr>
        <a:xfrm>
          <a:off x="4619415" y="1174715"/>
          <a:ext cx="5097250" cy="448303"/>
        </a:xfrm>
        <a:prstGeom prst="rect">
          <a:avLst/>
        </a:prstGeom>
        <a:solidFill>
          <a:schemeClr val="bg1"/>
        </a:solidFill>
        <a:ln w="25400">
          <a:solidFill>
            <a:srgbClr val="CC0099"/>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hangingPunct="0">
            <a:spcAft>
              <a:spcPts val="0"/>
            </a:spcAft>
          </a:pPr>
          <a:r>
            <a:rPr lang="ja-JP" sz="1100" kern="100">
              <a:solidFill>
                <a:srgbClr val="E4009D"/>
              </a:solidFill>
              <a:effectLst/>
              <a:latin typeface="ＭＳ ゴシック" panose="020B0609070205080204" pitchFamily="49" charset="-128"/>
              <a:ea typeface="ＭＳ ゴシック" panose="020B0609070205080204" pitchFamily="49" charset="-128"/>
              <a:cs typeface="ＭＳ 明朝"/>
            </a:rPr>
            <a:t>・投資実行期及び投資回収期に</a:t>
          </a:r>
          <a:r>
            <a:rPr lang="ja-JP" altLang="en-US" sz="1100" kern="100">
              <a:solidFill>
                <a:srgbClr val="E4009D"/>
              </a:solidFill>
              <a:effectLst/>
              <a:latin typeface="ＭＳ ゴシック" panose="020B0609070205080204" pitchFamily="49" charset="-128"/>
              <a:ea typeface="ＭＳ ゴシック" panose="020B0609070205080204" pitchFamily="49" charset="-128"/>
              <a:cs typeface="ＭＳ 明朝"/>
            </a:rPr>
            <a:t>○</a:t>
          </a:r>
          <a:r>
            <a:rPr lang="ja-JP" sz="1100" kern="100">
              <a:solidFill>
                <a:srgbClr val="E4009D"/>
              </a:solidFill>
              <a:effectLst/>
              <a:latin typeface="ＭＳ ゴシック" panose="020B0609070205080204" pitchFamily="49" charset="-128"/>
              <a:ea typeface="ＭＳ ゴシック" panose="020B0609070205080204" pitchFamily="49" charset="-128"/>
              <a:cs typeface="ＭＳ 明朝"/>
            </a:rPr>
            <a:t>をつけてください。</a:t>
          </a:r>
        </a:p>
        <a:p>
          <a:pPr marL="127000" indent="-127000" algn="just" hangingPunct="0">
            <a:spcAft>
              <a:spcPts val="0"/>
            </a:spcAft>
          </a:pPr>
          <a:r>
            <a:rPr lang="ja-JP" sz="1100" kern="100">
              <a:solidFill>
                <a:srgbClr val="E4009D"/>
              </a:solidFill>
              <a:effectLst/>
              <a:latin typeface="ＭＳ ゴシック" panose="020B0609070205080204" pitchFamily="49" charset="-128"/>
              <a:ea typeface="ＭＳ ゴシック" panose="020B0609070205080204" pitchFamily="49" charset="-128"/>
              <a:cs typeface="ＭＳ 明朝"/>
            </a:rPr>
            <a:t>・基準日を含む決算期を「今期」としてください。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253999</xdr:colOff>
      <xdr:row>1</xdr:row>
      <xdr:rowOff>254001</xdr:rowOff>
    </xdr:from>
    <xdr:to>
      <xdr:col>9</xdr:col>
      <xdr:colOff>222250</xdr:colOff>
      <xdr:row>5</xdr:row>
      <xdr:rowOff>149225</xdr:rowOff>
    </xdr:to>
    <xdr:sp macro="" textlink="">
      <xdr:nvSpPr>
        <xdr:cNvPr id="2" name="角丸四角形 1"/>
        <xdr:cNvSpPr/>
      </xdr:nvSpPr>
      <xdr:spPr>
        <a:xfrm>
          <a:off x="592666" y="497418"/>
          <a:ext cx="2751667" cy="117580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900">
              <a:latin typeface="ＭＳ 明朝" panose="02020609040205080304" pitchFamily="17" charset="-128"/>
              <a:ea typeface="ＭＳ 明朝" panose="02020609040205080304" pitchFamily="17" charset="-128"/>
            </a:rPr>
            <a:t>通常は「助成対象経費</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税抜額</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」に消費税額を加算した金額が入ります。</a:t>
          </a:r>
          <a:endParaRPr kumimoji="1" lang="en-US" altLang="ja-JP" sz="900">
            <a:latin typeface="ＭＳ 明朝" panose="02020609040205080304" pitchFamily="17" charset="-128"/>
            <a:ea typeface="ＭＳ 明朝" panose="02020609040205080304" pitchFamily="17" charset="-128"/>
          </a:endParaRPr>
        </a:p>
        <a:p>
          <a:pPr algn="l"/>
          <a:r>
            <a:rPr kumimoji="1" lang="ja-JP" altLang="en-US" sz="900">
              <a:latin typeface="ＭＳ 明朝" panose="02020609040205080304" pitchFamily="17" charset="-128"/>
              <a:ea typeface="ＭＳ 明朝" panose="02020609040205080304" pitchFamily="17" charset="-128"/>
            </a:rPr>
            <a:t>直接輸入等、非課税取引がある場合は記入金額に注意してください。</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6</xdr:col>
      <xdr:colOff>285751</xdr:colOff>
      <xdr:row>5</xdr:row>
      <xdr:rowOff>148166</xdr:rowOff>
    </xdr:from>
    <xdr:to>
      <xdr:col>8</xdr:col>
      <xdr:colOff>206376</xdr:colOff>
      <xdr:row>8</xdr:row>
      <xdr:rowOff>224366</xdr:rowOff>
    </xdr:to>
    <xdr:cxnSp macro="">
      <xdr:nvCxnSpPr>
        <xdr:cNvPr id="3" name="直線矢印コネクタ 2"/>
        <xdr:cNvCxnSpPr/>
      </xdr:nvCxnSpPr>
      <xdr:spPr>
        <a:xfrm>
          <a:off x="2317751" y="1672166"/>
          <a:ext cx="640292" cy="8911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264583</xdr:colOff>
      <xdr:row>10</xdr:row>
      <xdr:rowOff>264583</xdr:rowOff>
    </xdr:from>
    <xdr:to>
      <xdr:col>8</xdr:col>
      <xdr:colOff>175683</xdr:colOff>
      <xdr:row>13</xdr:row>
      <xdr:rowOff>169333</xdr:rowOff>
    </xdr:to>
    <xdr:sp macro="" textlink="">
      <xdr:nvSpPr>
        <xdr:cNvPr id="4" name="角丸四角形 3"/>
        <xdr:cNvSpPr/>
      </xdr:nvSpPr>
      <xdr:spPr>
        <a:xfrm>
          <a:off x="603250" y="3238500"/>
          <a:ext cx="2324100" cy="687916"/>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900">
              <a:latin typeface="ＭＳ 明朝" panose="02020609040205080304" pitchFamily="17" charset="-128"/>
              <a:ea typeface="ＭＳ 明朝" panose="02020609040205080304" pitchFamily="17" charset="-128"/>
            </a:rPr>
            <a:t>下段の「（３）助成対象外経費の内訳」に内容を記載してください。（３）の合計額が自動的に入ります。</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6</xdr:col>
      <xdr:colOff>105834</xdr:colOff>
      <xdr:row>9</xdr:row>
      <xdr:rowOff>179917</xdr:rowOff>
    </xdr:from>
    <xdr:to>
      <xdr:col>8</xdr:col>
      <xdr:colOff>187325</xdr:colOff>
      <xdr:row>10</xdr:row>
      <xdr:rowOff>265642</xdr:rowOff>
    </xdr:to>
    <xdr:cxnSp macro="">
      <xdr:nvCxnSpPr>
        <xdr:cNvPr id="5" name="直線矢印コネクタ 4"/>
        <xdr:cNvCxnSpPr/>
      </xdr:nvCxnSpPr>
      <xdr:spPr>
        <a:xfrm flipV="1">
          <a:off x="2137834" y="2836334"/>
          <a:ext cx="801158" cy="403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222250</xdr:colOff>
      <xdr:row>0</xdr:row>
      <xdr:rowOff>42333</xdr:rowOff>
    </xdr:from>
    <xdr:to>
      <xdr:col>16</xdr:col>
      <xdr:colOff>327025</xdr:colOff>
      <xdr:row>1</xdr:row>
      <xdr:rowOff>32807</xdr:rowOff>
    </xdr:to>
    <xdr:sp macro="" textlink="">
      <xdr:nvSpPr>
        <xdr:cNvPr id="7" name="角丸四角形 6"/>
        <xdr:cNvSpPr/>
      </xdr:nvSpPr>
      <xdr:spPr>
        <a:xfrm>
          <a:off x="560917" y="42333"/>
          <a:ext cx="5481108" cy="233891"/>
        </a:xfrm>
        <a:prstGeom prst="roundRect">
          <a:avLst/>
        </a:prstGeom>
        <a:solidFill>
          <a:srgbClr val="FFCC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ＭＳ 明朝" panose="02020609040205080304" pitchFamily="17" charset="-128"/>
              <a:ea typeface="ＭＳ 明朝" panose="02020609040205080304" pitchFamily="17" charset="-128"/>
            </a:rPr>
            <a:t>☆先に「</a:t>
          </a:r>
          <a:r>
            <a:rPr kumimoji="1" lang="en-US" altLang="ja-JP" sz="1050" b="1">
              <a:latin typeface="ＭＳ 明朝" panose="02020609040205080304" pitchFamily="17" charset="-128"/>
              <a:ea typeface="ＭＳ 明朝" panose="02020609040205080304" pitchFamily="17" charset="-128"/>
            </a:rPr>
            <a:t>15 </a:t>
          </a:r>
          <a:r>
            <a:rPr kumimoji="1" lang="ja-JP" altLang="en-US" sz="1050" b="1">
              <a:latin typeface="ＭＳ 明朝" panose="02020609040205080304" pitchFamily="17" charset="-128"/>
              <a:ea typeface="ＭＳ 明朝" panose="02020609040205080304" pitchFamily="17" charset="-128"/>
            </a:rPr>
            <a:t>申請設備に係る計画等</a:t>
          </a:r>
          <a:r>
            <a:rPr kumimoji="1" lang="ja-JP" altLang="en-US" sz="1050">
              <a:latin typeface="ＭＳ 明朝" panose="02020609040205080304" pitchFamily="17" charset="-128"/>
              <a:ea typeface="ＭＳ 明朝" panose="02020609040205080304" pitchFamily="17" charset="-128"/>
            </a:rPr>
            <a:t>（</a:t>
          </a:r>
          <a:r>
            <a:rPr kumimoji="1" lang="en-US" altLang="ja-JP" sz="1050">
              <a:latin typeface="ＭＳ 明朝" panose="02020609040205080304" pitchFamily="17" charset="-128"/>
              <a:ea typeface="ＭＳ 明朝" panose="02020609040205080304" pitchFamily="17" charset="-128"/>
            </a:rPr>
            <a:t>1</a:t>
          </a:r>
          <a:r>
            <a:rPr kumimoji="1" lang="ja-JP" altLang="en-US" sz="1050">
              <a:latin typeface="ＭＳ 明朝" panose="02020609040205080304" pitchFamily="17" charset="-128"/>
              <a:ea typeface="ＭＳ 明朝" panose="02020609040205080304" pitchFamily="17" charset="-128"/>
            </a:rPr>
            <a:t>）機械設備一覧表」を作成してください。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1071562</xdr:colOff>
      <xdr:row>2</xdr:row>
      <xdr:rowOff>83345</xdr:rowOff>
    </xdr:from>
    <xdr:to>
      <xdr:col>11</xdr:col>
      <xdr:colOff>282574</xdr:colOff>
      <xdr:row>4</xdr:row>
      <xdr:rowOff>179918</xdr:rowOff>
    </xdr:to>
    <xdr:cxnSp macro="">
      <xdr:nvCxnSpPr>
        <xdr:cNvPr id="3" name="直線矢印コネクタ 2"/>
        <xdr:cNvCxnSpPr/>
      </xdr:nvCxnSpPr>
      <xdr:spPr>
        <a:xfrm>
          <a:off x="8179593" y="619126"/>
          <a:ext cx="330200" cy="6085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381000</xdr:colOff>
      <xdr:row>2</xdr:row>
      <xdr:rowOff>84667</xdr:rowOff>
    </xdr:from>
    <xdr:to>
      <xdr:col>11</xdr:col>
      <xdr:colOff>92075</xdr:colOff>
      <xdr:row>5</xdr:row>
      <xdr:rowOff>166688</xdr:rowOff>
    </xdr:to>
    <xdr:cxnSp macro="">
      <xdr:nvCxnSpPr>
        <xdr:cNvPr id="4" name="直線矢印コネクタ 3"/>
        <xdr:cNvCxnSpPr/>
      </xdr:nvCxnSpPr>
      <xdr:spPr>
        <a:xfrm>
          <a:off x="7493000" y="635000"/>
          <a:ext cx="822325" cy="13202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836083</xdr:colOff>
      <xdr:row>5</xdr:row>
      <xdr:rowOff>613834</xdr:rowOff>
    </xdr:from>
    <xdr:to>
      <xdr:col>5</xdr:col>
      <xdr:colOff>264583</xdr:colOff>
      <xdr:row>9</xdr:row>
      <xdr:rowOff>116418</xdr:rowOff>
    </xdr:to>
    <xdr:cxnSp macro="">
      <xdr:nvCxnSpPr>
        <xdr:cNvPr id="6" name="直線矢印コネクタ 5"/>
        <xdr:cNvCxnSpPr/>
      </xdr:nvCxnSpPr>
      <xdr:spPr>
        <a:xfrm flipV="1">
          <a:off x="3884083" y="2402417"/>
          <a:ext cx="465667" cy="23812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964406</xdr:colOff>
      <xdr:row>10</xdr:row>
      <xdr:rowOff>464343</xdr:rowOff>
    </xdr:from>
    <xdr:to>
      <xdr:col>12</xdr:col>
      <xdr:colOff>736864</xdr:colOff>
      <xdr:row>11</xdr:row>
      <xdr:rowOff>711728</xdr:rowOff>
    </xdr:to>
    <xdr:sp macro="" textlink="">
      <xdr:nvSpPr>
        <xdr:cNvPr id="7" name="角丸四角形 6"/>
        <xdr:cNvSpPr/>
      </xdr:nvSpPr>
      <xdr:spPr>
        <a:xfrm>
          <a:off x="8072437" y="5869781"/>
          <a:ext cx="1963208" cy="973666"/>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latin typeface="ＭＳ ゴシック" panose="020B0609070205080204" pitchFamily="49" charset="-128"/>
              <a:ea typeface="ＭＳ ゴシック" panose="020B0609070205080204" pitchFamily="49" charset="-128"/>
            </a:rPr>
            <a:t>１４  事業計画に係る資金計画等（</a:t>
          </a:r>
          <a:r>
            <a:rPr kumimoji="1" lang="en-US" altLang="ja-JP" sz="1000">
              <a:latin typeface="ＭＳ ゴシック" panose="020B0609070205080204" pitchFamily="49" charset="-128"/>
              <a:ea typeface="ＭＳ ゴシック" panose="020B0609070205080204" pitchFamily="49" charset="-128"/>
            </a:rPr>
            <a:t>1</a:t>
          </a:r>
          <a:r>
            <a:rPr kumimoji="1" lang="ja-JP" altLang="en-US" sz="1000">
              <a:latin typeface="ＭＳ ゴシック" panose="020B0609070205080204" pitchFamily="49" charset="-128"/>
              <a:ea typeface="ＭＳ ゴシック" panose="020B0609070205080204" pitchFamily="49" charset="-128"/>
            </a:rPr>
            <a:t>）経費区分別内訳、助成対象経費の合計と一致</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452438</xdr:colOff>
      <xdr:row>11</xdr:row>
      <xdr:rowOff>321469</xdr:rowOff>
    </xdr:from>
    <xdr:to>
      <xdr:col>10</xdr:col>
      <xdr:colOff>955146</xdr:colOff>
      <xdr:row>12</xdr:row>
      <xdr:rowOff>50271</xdr:rowOff>
    </xdr:to>
    <xdr:cxnSp macro="">
      <xdr:nvCxnSpPr>
        <xdr:cNvPr id="8" name="直線矢印コネクタ 7"/>
        <xdr:cNvCxnSpPr/>
      </xdr:nvCxnSpPr>
      <xdr:spPr>
        <a:xfrm flipH="1">
          <a:off x="7560469" y="6453188"/>
          <a:ext cx="502708" cy="4550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2644</xdr:colOff>
      <xdr:row>9</xdr:row>
      <xdr:rowOff>247385</xdr:rowOff>
    </xdr:from>
    <xdr:to>
      <xdr:col>4</xdr:col>
      <xdr:colOff>94985</xdr:colOff>
      <xdr:row>10</xdr:row>
      <xdr:rowOff>137584</xdr:rowOff>
    </xdr:to>
    <xdr:sp macro="" textlink="">
      <xdr:nvSpPr>
        <xdr:cNvPr id="14" name="角丸四角形 13"/>
        <xdr:cNvSpPr/>
      </xdr:nvSpPr>
      <xdr:spPr>
        <a:xfrm>
          <a:off x="436561" y="4914635"/>
          <a:ext cx="2706424" cy="609866"/>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latin typeface="ＭＳ ゴシック" panose="020B0609070205080204" pitchFamily="49" charset="-128"/>
              <a:ea typeface="ＭＳ ゴシック" panose="020B0609070205080204" pitchFamily="49" charset="-128"/>
            </a:rPr>
            <a:t>ソフトウェアの場合は、用途（○○用等）を記載してください。</a:t>
          </a:r>
          <a:endParaRPr kumimoji="1" lang="en-US" altLang="ja-JP" sz="1000">
            <a:latin typeface="ＭＳ ゴシック" panose="020B0609070205080204" pitchFamily="49" charset="-128"/>
            <a:ea typeface="ＭＳ ゴシック" panose="020B0609070205080204" pitchFamily="49" charset="-128"/>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123030</xdr:colOff>
      <xdr:row>8</xdr:row>
      <xdr:rowOff>381000</xdr:rowOff>
    </xdr:from>
    <xdr:to>
      <xdr:col>5</xdr:col>
      <xdr:colOff>264583</xdr:colOff>
      <xdr:row>9</xdr:row>
      <xdr:rowOff>135732</xdr:rowOff>
    </xdr:to>
    <xdr:cxnSp macro="">
      <xdr:nvCxnSpPr>
        <xdr:cNvPr id="15" name="直線矢印コネクタ 14"/>
        <xdr:cNvCxnSpPr/>
      </xdr:nvCxnSpPr>
      <xdr:spPr>
        <a:xfrm flipV="1">
          <a:off x="4208197" y="4328583"/>
          <a:ext cx="141553" cy="4743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613834</xdr:colOff>
      <xdr:row>7</xdr:row>
      <xdr:rowOff>687918</xdr:rowOff>
    </xdr:from>
    <xdr:to>
      <xdr:col>2</xdr:col>
      <xdr:colOff>1355856</xdr:colOff>
      <xdr:row>9</xdr:row>
      <xdr:rowOff>247385</xdr:rowOff>
    </xdr:to>
    <xdr:cxnSp macro="">
      <xdr:nvCxnSpPr>
        <xdr:cNvPr id="18" name="直線矢印コネクタ 17"/>
        <xdr:cNvCxnSpPr>
          <a:stCxn id="14" idx="0"/>
        </xdr:cNvCxnSpPr>
      </xdr:nvCxnSpPr>
      <xdr:spPr>
        <a:xfrm flipH="1" flipV="1">
          <a:off x="1047751" y="3915835"/>
          <a:ext cx="742022" cy="998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814917</xdr:colOff>
      <xdr:row>0</xdr:row>
      <xdr:rowOff>0</xdr:rowOff>
    </xdr:from>
    <xdr:to>
      <xdr:col>11</xdr:col>
      <xdr:colOff>169333</xdr:colOff>
      <xdr:row>2</xdr:row>
      <xdr:rowOff>52652</xdr:rowOff>
    </xdr:to>
    <xdr:sp macro="" textlink="">
      <xdr:nvSpPr>
        <xdr:cNvPr id="19" name="角丸四角形 18"/>
        <xdr:cNvSpPr/>
      </xdr:nvSpPr>
      <xdr:spPr>
        <a:xfrm>
          <a:off x="2667000" y="0"/>
          <a:ext cx="5725583" cy="60298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latin typeface="ＭＳ ゴシック" panose="020B0609070205080204" pitchFamily="49" charset="-128"/>
              <a:ea typeface="ＭＳ ゴシック" panose="020B0609070205080204" pitchFamily="49" charset="-128"/>
            </a:rPr>
            <a:t>１機種ごと、設置場所ごとに１行使用してください。</a:t>
          </a:r>
          <a:endParaRPr kumimoji="1" lang="en-US" altLang="ja-JP" sz="1000">
            <a:latin typeface="ＭＳ ゴシック" panose="020B0609070205080204" pitchFamily="49" charset="-128"/>
            <a:ea typeface="ＭＳ ゴシック" panose="020B0609070205080204" pitchFamily="49" charset="-128"/>
          </a:endParaRPr>
        </a:p>
        <a:p>
          <a:pPr algn="l"/>
          <a:r>
            <a:rPr kumimoji="1" lang="ja-JP" altLang="en-US" sz="1000">
              <a:latin typeface="ＭＳ ゴシック" panose="020B0609070205080204" pitchFamily="49" charset="-128"/>
              <a:ea typeface="ＭＳ ゴシック" panose="020B0609070205080204" pitchFamily="49" charset="-128"/>
            </a:rPr>
            <a:t>このため、同機種で設置場所が異なる場合は、行を分けて記載してください。</a:t>
          </a:r>
        </a:p>
      </xdr:txBody>
    </xdr:sp>
    <xdr:clientData/>
  </xdr:twoCellAnchor>
  <xdr:twoCellAnchor>
    <xdr:from>
      <xdr:col>27</xdr:col>
      <xdr:colOff>42333</xdr:colOff>
      <xdr:row>0</xdr:row>
      <xdr:rowOff>0</xdr:rowOff>
    </xdr:from>
    <xdr:to>
      <xdr:col>35</xdr:col>
      <xdr:colOff>179916</xdr:colOff>
      <xdr:row>2</xdr:row>
      <xdr:rowOff>52652</xdr:rowOff>
    </xdr:to>
    <xdr:sp macro="" textlink="">
      <xdr:nvSpPr>
        <xdr:cNvPr id="20" name="角丸四角形 19"/>
        <xdr:cNvSpPr/>
      </xdr:nvSpPr>
      <xdr:spPr>
        <a:xfrm>
          <a:off x="14351000" y="0"/>
          <a:ext cx="2931583" cy="60298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latin typeface="ＭＳ 明朝" panose="02020609040205080304" pitchFamily="17" charset="-128"/>
              <a:ea typeface="ＭＳ 明朝" panose="02020609040205080304" pitchFamily="17" charset="-128"/>
            </a:rPr>
            <a:t>単価（税抜・円）</a:t>
          </a:r>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数量＝助成対象経費</a:t>
          </a:r>
          <a:r>
            <a:rPr kumimoji="1" lang="ja-JP" altLang="ja-JP" sz="1100">
              <a:solidFill>
                <a:schemeClr val="dk1"/>
              </a:solidFill>
              <a:effectLst/>
              <a:latin typeface="+mn-lt"/>
              <a:ea typeface="+mn-ea"/>
              <a:cs typeface="+mn-cs"/>
            </a:rPr>
            <a:t>（税抜・円）</a:t>
          </a:r>
          <a:r>
            <a:rPr kumimoji="1" lang="ja-JP" altLang="en-US" sz="1100">
              <a:solidFill>
                <a:schemeClr val="dk1"/>
              </a:solidFill>
              <a:effectLst/>
              <a:latin typeface="+mn-lt"/>
              <a:ea typeface="+mn-ea"/>
              <a:cs typeface="+mn-cs"/>
            </a:rPr>
            <a:t>にしてください。</a:t>
          </a:r>
          <a:endParaRPr kumimoji="1" lang="ja-JP" altLang="en-US" sz="1000">
            <a:latin typeface="ＭＳ 明朝" panose="02020609040205080304" pitchFamily="17" charset="-128"/>
            <a:ea typeface="ＭＳ 明朝" panose="02020609040205080304" pitchFamily="17" charset="-128"/>
          </a:endParaRPr>
        </a:p>
      </xdr:txBody>
    </xdr:sp>
    <xdr:clientData/>
  </xdr:twoCellAnchor>
  <xdr:twoCellAnchor>
    <xdr:from>
      <xdr:col>2</xdr:col>
      <xdr:colOff>179915</xdr:colOff>
      <xdr:row>11</xdr:row>
      <xdr:rowOff>10583</xdr:rowOff>
    </xdr:from>
    <xdr:to>
      <xdr:col>6</xdr:col>
      <xdr:colOff>42333</xdr:colOff>
      <xdr:row>11</xdr:row>
      <xdr:rowOff>349250</xdr:rowOff>
    </xdr:to>
    <xdr:sp macro="" textlink="">
      <xdr:nvSpPr>
        <xdr:cNvPr id="28" name="角丸四角形 27"/>
        <xdr:cNvSpPr/>
      </xdr:nvSpPr>
      <xdr:spPr>
        <a:xfrm>
          <a:off x="613832" y="6117166"/>
          <a:ext cx="4476751" cy="33866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latin typeface="ＭＳ ゴシック" panose="020B0609070205080204" pitchFamily="49" charset="-128"/>
              <a:ea typeface="ＭＳ ゴシック" panose="020B0609070205080204" pitchFamily="49" charset="-128"/>
            </a:rPr>
            <a:t>単価（税抜・円）</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数量＝助成対象経費</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（税抜・円）</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にしてください。</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201083</xdr:colOff>
      <xdr:row>9</xdr:row>
      <xdr:rowOff>201083</xdr:rowOff>
    </xdr:from>
    <xdr:to>
      <xdr:col>8</xdr:col>
      <xdr:colOff>198174</xdr:colOff>
      <xdr:row>10</xdr:row>
      <xdr:rowOff>116417</xdr:rowOff>
    </xdr:to>
    <xdr:sp macro="" textlink="">
      <xdr:nvSpPr>
        <xdr:cNvPr id="17" name="角丸四角形 16"/>
        <xdr:cNvSpPr/>
      </xdr:nvSpPr>
      <xdr:spPr>
        <a:xfrm>
          <a:off x="3249083" y="4868333"/>
          <a:ext cx="2706424" cy="63500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latin typeface="ＭＳ ゴシック" panose="020B0609070205080204" pitchFamily="49" charset="-128"/>
              <a:ea typeface="ＭＳ ゴシック" panose="020B0609070205080204" pitchFamily="49" charset="-128"/>
            </a:rPr>
            <a:t>機械装置、器具備品、ソフトウェアのいずれかを記載してください。</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B42"/>
  <sheetViews>
    <sheetView tabSelected="1" zoomScale="57" zoomScaleNormal="57" workbookViewId="0">
      <selection activeCell="D27" sqref="D27"/>
    </sheetView>
  </sheetViews>
  <sheetFormatPr defaultRowHeight="13.5"/>
  <cols>
    <col min="1" max="1" width="163.375" customWidth="1"/>
    <col min="2" max="2" width="9" style="199"/>
  </cols>
  <sheetData>
    <row r="1" spans="1:2" s="46" customFormat="1" ht="24.95" customHeight="1">
      <c r="A1" s="272" t="s">
        <v>194</v>
      </c>
      <c r="B1" s="198"/>
    </row>
    <row r="2" spans="1:2" ht="24.95" customHeight="1">
      <c r="A2" s="272"/>
    </row>
    <row r="3" spans="1:2" ht="24.95" customHeight="1">
      <c r="A3" s="272"/>
    </row>
    <row r="4" spans="1:2" ht="24.95" customHeight="1">
      <c r="A4" s="272"/>
    </row>
    <row r="5" spans="1:2" ht="24.95" customHeight="1">
      <c r="A5" s="272"/>
    </row>
    <row r="6" spans="1:2" ht="24.95" customHeight="1">
      <c r="A6" s="272"/>
    </row>
    <row r="7" spans="1:2" ht="24.95" customHeight="1">
      <c r="A7" s="272"/>
    </row>
    <row r="8" spans="1:2" ht="24.95" customHeight="1">
      <c r="A8" s="272"/>
    </row>
    <row r="9" spans="1:2" ht="24.95" customHeight="1">
      <c r="A9" s="272"/>
    </row>
    <row r="10" spans="1:2" ht="24.95" customHeight="1">
      <c r="A10" s="272"/>
    </row>
    <row r="11" spans="1:2" ht="24.95" customHeight="1">
      <c r="A11" s="272"/>
    </row>
    <row r="12" spans="1:2" ht="24.95" customHeight="1">
      <c r="A12" s="272"/>
    </row>
    <row r="13" spans="1:2" ht="24.95" customHeight="1">
      <c r="A13" s="272"/>
    </row>
    <row r="14" spans="1:2" ht="24.95" customHeight="1">
      <c r="A14" s="272"/>
    </row>
    <row r="15" spans="1:2" ht="24.95" customHeight="1">
      <c r="A15" s="272"/>
    </row>
    <row r="16" spans="1:2" ht="24.95" customHeight="1">
      <c r="A16" s="272"/>
    </row>
    <row r="17" spans="1:1" ht="24.95" customHeight="1">
      <c r="A17" s="272"/>
    </row>
    <row r="18" spans="1:1" ht="24.95" customHeight="1">
      <c r="A18" s="272"/>
    </row>
    <row r="19" spans="1:1" ht="24.95" customHeight="1">
      <c r="A19" s="272"/>
    </row>
    <row r="20" spans="1:1" ht="24.95" customHeight="1">
      <c r="A20" s="272"/>
    </row>
    <row r="21" spans="1:1" ht="24.95" customHeight="1">
      <c r="A21" s="272"/>
    </row>
    <row r="22" spans="1:1" ht="24.95" customHeight="1">
      <c r="A22" s="272"/>
    </row>
    <row r="23" spans="1:1" ht="24.95" customHeight="1">
      <c r="A23" s="272"/>
    </row>
    <row r="24" spans="1:1" ht="24.95" customHeight="1">
      <c r="A24" s="272"/>
    </row>
    <row r="25" spans="1:1" ht="24.95" customHeight="1">
      <c r="A25" s="272"/>
    </row>
    <row r="26" spans="1:1" ht="24.95" customHeight="1">
      <c r="A26" s="272"/>
    </row>
    <row r="27" spans="1:1" ht="24.95" customHeight="1">
      <c r="A27" s="272"/>
    </row>
    <row r="28" spans="1:1" ht="24.95" customHeight="1">
      <c r="A28" s="272"/>
    </row>
    <row r="29" spans="1:1" ht="24.95" customHeight="1">
      <c r="A29" s="272"/>
    </row>
    <row r="30" spans="1:1" ht="24.95" customHeight="1">
      <c r="A30" s="272"/>
    </row>
    <row r="31" spans="1:1" ht="24.95" customHeight="1">
      <c r="A31" s="272"/>
    </row>
    <row r="32" spans="1:1" ht="24.95" customHeight="1">
      <c r="A32" s="272"/>
    </row>
    <row r="33" spans="1:1" ht="24.95" customHeight="1">
      <c r="A33" s="272"/>
    </row>
    <row r="34" spans="1:1" ht="24.95" customHeight="1">
      <c r="A34" s="272"/>
    </row>
    <row r="35" spans="1:1" ht="24.95" customHeight="1">
      <c r="A35" s="272"/>
    </row>
    <row r="36" spans="1:1" ht="24.95" customHeight="1">
      <c r="A36" s="272"/>
    </row>
    <row r="37" spans="1:1" ht="24.95" customHeight="1">
      <c r="A37" s="272"/>
    </row>
    <row r="38" spans="1:1" ht="24.95" customHeight="1">
      <c r="A38" s="272"/>
    </row>
    <row r="39" spans="1:1" ht="24.95" customHeight="1">
      <c r="A39" s="272"/>
    </row>
    <row r="40" spans="1:1" ht="24.95" customHeight="1">
      <c r="A40" s="272"/>
    </row>
    <row r="41" spans="1:1" ht="24.95" customHeight="1">
      <c r="A41" s="272"/>
    </row>
    <row r="42" spans="1:1" ht="24.95" customHeight="1">
      <c r="A42" s="272"/>
    </row>
  </sheetData>
  <mergeCells count="1">
    <mergeCell ref="A1:A42"/>
  </mergeCells>
  <phoneticPr fontId="2"/>
  <printOptions horizontalCentered="1"/>
  <pageMargins left="0.23622047244094491" right="0.23622047244094491" top="0.74803149606299213" bottom="0.74803149606299213" header="0" footer="0"/>
  <pageSetup paperSize="9" scale="62"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14"/>
  <sheetViews>
    <sheetView workbookViewId="0">
      <selection activeCell="H31" sqref="H31"/>
    </sheetView>
  </sheetViews>
  <sheetFormatPr defaultRowHeight="13.5"/>
  <cols>
    <col min="1" max="3" width="9" style="141"/>
    <col min="4" max="4" width="13.375" style="141" bestFit="1" customWidth="1"/>
    <col min="5" max="16384" width="9" style="141"/>
  </cols>
  <sheetData>
    <row r="3" spans="2:4">
      <c r="B3" s="142" t="s">
        <v>88</v>
      </c>
      <c r="C3" s="141" t="s">
        <v>77</v>
      </c>
      <c r="D3" s="143" t="s">
        <v>94</v>
      </c>
    </row>
    <row r="4" spans="2:4">
      <c r="C4" s="141" t="s">
        <v>89</v>
      </c>
      <c r="D4" s="143" t="s">
        <v>95</v>
      </c>
    </row>
    <row r="5" spans="2:4">
      <c r="D5" s="143" t="s">
        <v>96</v>
      </c>
    </row>
    <row r="6" spans="2:4">
      <c r="D6" s="143" t="s">
        <v>97</v>
      </c>
    </row>
    <row r="7" spans="2:4">
      <c r="D7" s="143" t="s">
        <v>98</v>
      </c>
    </row>
    <row r="8" spans="2:4">
      <c r="D8" s="143" t="s">
        <v>99</v>
      </c>
    </row>
    <row r="9" spans="2:4">
      <c r="D9" s="143" t="s">
        <v>100</v>
      </c>
    </row>
    <row r="10" spans="2:4">
      <c r="D10" s="143" t="s">
        <v>101</v>
      </c>
    </row>
    <row r="11" spans="2:4">
      <c r="D11" s="143" t="s">
        <v>102</v>
      </c>
    </row>
    <row r="12" spans="2:4">
      <c r="D12" s="143" t="s">
        <v>103</v>
      </c>
    </row>
    <row r="13" spans="2:4">
      <c r="D13" s="143" t="s">
        <v>104</v>
      </c>
    </row>
    <row r="14" spans="2:4">
      <c r="D14" s="143" t="s">
        <v>105</v>
      </c>
    </row>
  </sheetData>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zoomScale="70" zoomScaleNormal="70" zoomScaleSheetLayoutView="91" workbookViewId="0">
      <selection activeCell="R15" sqref="R15"/>
    </sheetView>
  </sheetViews>
  <sheetFormatPr defaultRowHeight="13.5"/>
  <cols>
    <col min="1" max="1" width="3.625" style="133" customWidth="1"/>
    <col min="2" max="2" width="8.5" style="133" customWidth="1"/>
    <col min="3" max="3" width="11.125" style="133" customWidth="1"/>
    <col min="4" max="4" width="11.375" style="133" customWidth="1"/>
    <col min="5" max="5" width="10.5" style="133" bestFit="1" customWidth="1"/>
    <col min="6" max="14" width="12.75" style="133" customWidth="1"/>
    <col min="15" max="15" width="3" style="133" customWidth="1"/>
    <col min="16" max="16384" width="9" style="133"/>
  </cols>
  <sheetData>
    <row r="1" spans="2:14" ht="15" customHeight="1"/>
    <row r="2" spans="2:14" ht="24.75" customHeight="1">
      <c r="B2" s="169" t="s">
        <v>135</v>
      </c>
      <c r="D2" s="170"/>
      <c r="E2" s="170"/>
      <c r="F2" s="170"/>
      <c r="G2" s="170"/>
      <c r="H2" s="170"/>
      <c r="I2" s="170"/>
      <c r="J2" s="170"/>
      <c r="K2" s="170"/>
      <c r="L2" s="170"/>
      <c r="M2" s="171" t="s">
        <v>76</v>
      </c>
      <c r="N2" s="172" t="s">
        <v>77</v>
      </c>
    </row>
    <row r="3" spans="2:14" ht="60" customHeight="1" thickBot="1">
      <c r="B3" s="309" t="s">
        <v>78</v>
      </c>
      <c r="C3" s="310"/>
      <c r="D3" s="140" t="s">
        <v>136</v>
      </c>
      <c r="E3" s="140" t="s">
        <v>137</v>
      </c>
      <c r="F3" s="140" t="s">
        <v>138</v>
      </c>
      <c r="G3" s="140" t="s">
        <v>139</v>
      </c>
      <c r="H3" s="140" t="s">
        <v>140</v>
      </c>
      <c r="I3" s="140" t="s">
        <v>141</v>
      </c>
      <c r="J3" s="173" t="s">
        <v>142</v>
      </c>
      <c r="K3" s="140" t="s">
        <v>143</v>
      </c>
      <c r="L3" s="140" t="s">
        <v>144</v>
      </c>
      <c r="M3" s="140" t="s">
        <v>145</v>
      </c>
      <c r="N3" s="140" t="s">
        <v>146</v>
      </c>
    </row>
    <row r="4" spans="2:14" ht="24.75" customHeight="1" thickTop="1">
      <c r="B4" s="311" t="s">
        <v>79</v>
      </c>
      <c r="C4" s="312"/>
      <c r="D4" s="139"/>
      <c r="E4" s="139"/>
      <c r="F4" s="174" t="s">
        <v>147</v>
      </c>
      <c r="G4" s="139"/>
      <c r="H4" s="139"/>
      <c r="I4" s="139"/>
      <c r="J4" s="139"/>
      <c r="K4" s="139"/>
      <c r="L4" s="139"/>
      <c r="M4" s="139"/>
      <c r="N4" s="139"/>
    </row>
    <row r="5" spans="2:14" ht="24.75" customHeight="1" thickBot="1">
      <c r="B5" s="313" t="s">
        <v>80</v>
      </c>
      <c r="C5" s="314"/>
      <c r="D5" s="138"/>
      <c r="E5" s="138"/>
      <c r="F5" s="138"/>
      <c r="G5" s="138"/>
      <c r="H5" s="138"/>
      <c r="I5" s="138"/>
      <c r="J5" s="138"/>
      <c r="K5" s="175"/>
      <c r="L5" s="138"/>
      <c r="M5" s="175" t="s">
        <v>147</v>
      </c>
      <c r="N5" s="138"/>
    </row>
    <row r="6" spans="2:14" ht="24.75" customHeight="1" thickTop="1">
      <c r="B6" s="315" t="s">
        <v>148</v>
      </c>
      <c r="C6" s="316"/>
      <c r="D6" s="137">
        <v>279640</v>
      </c>
      <c r="E6" s="137">
        <v>268140</v>
      </c>
      <c r="F6" s="137">
        <v>324000</v>
      </c>
      <c r="G6" s="137">
        <v>339000</v>
      </c>
      <c r="H6" s="137">
        <v>398500</v>
      </c>
      <c r="I6" s="137">
        <v>467008</v>
      </c>
      <c r="J6" s="137">
        <v>545250</v>
      </c>
      <c r="K6" s="137">
        <v>635450</v>
      </c>
      <c r="L6" s="137">
        <v>714235</v>
      </c>
      <c r="M6" s="137">
        <v>861540</v>
      </c>
      <c r="N6" s="137">
        <v>903633</v>
      </c>
    </row>
    <row r="7" spans="2:14" ht="24.75" customHeight="1">
      <c r="B7" s="317" t="s">
        <v>149</v>
      </c>
      <c r="C7" s="171" t="s">
        <v>81</v>
      </c>
      <c r="D7" s="135">
        <v>0</v>
      </c>
      <c r="E7" s="136">
        <v>35468</v>
      </c>
      <c r="F7" s="136">
        <v>20468</v>
      </c>
      <c r="G7" s="136">
        <v>65468</v>
      </c>
      <c r="H7" s="136">
        <v>23259</v>
      </c>
      <c r="I7" s="136">
        <v>18159</v>
      </c>
      <c r="J7" s="136">
        <v>13059</v>
      </c>
      <c r="K7" s="136">
        <v>7959</v>
      </c>
      <c r="L7" s="136">
        <v>2859</v>
      </c>
      <c r="M7" s="136">
        <v>7759</v>
      </c>
      <c r="N7" s="136">
        <v>2659</v>
      </c>
    </row>
    <row r="8" spans="2:14" ht="24.75" customHeight="1">
      <c r="B8" s="318"/>
      <c r="C8" s="171" t="s">
        <v>82</v>
      </c>
      <c r="D8" s="135">
        <v>35468</v>
      </c>
      <c r="E8" s="135">
        <v>-15000</v>
      </c>
      <c r="F8" s="135">
        <v>45000</v>
      </c>
      <c r="G8" s="135">
        <v>-42209</v>
      </c>
      <c r="H8" s="135">
        <v>-5100</v>
      </c>
      <c r="I8" s="135">
        <v>-5100</v>
      </c>
      <c r="J8" s="135">
        <v>-5100</v>
      </c>
      <c r="K8" s="135">
        <v>-5100</v>
      </c>
      <c r="L8" s="135">
        <v>4900</v>
      </c>
      <c r="M8" s="135">
        <v>-5100</v>
      </c>
      <c r="N8" s="135">
        <v>10000</v>
      </c>
    </row>
    <row r="9" spans="2:14" ht="24.75" customHeight="1">
      <c r="B9" s="319"/>
      <c r="C9" s="171" t="s">
        <v>83</v>
      </c>
      <c r="D9" s="136">
        <v>35468</v>
      </c>
      <c r="E9" s="136">
        <v>20468</v>
      </c>
      <c r="F9" s="136">
        <v>65468</v>
      </c>
      <c r="G9" s="136">
        <v>23259</v>
      </c>
      <c r="H9" s="136">
        <v>18159</v>
      </c>
      <c r="I9" s="136">
        <v>13059</v>
      </c>
      <c r="J9" s="136">
        <v>7959</v>
      </c>
      <c r="K9" s="136">
        <v>2859</v>
      </c>
      <c r="L9" s="136">
        <v>7759</v>
      </c>
      <c r="M9" s="136">
        <v>2659</v>
      </c>
      <c r="N9" s="136">
        <v>12659</v>
      </c>
    </row>
    <row r="10" spans="2:14" ht="24.75" customHeight="1">
      <c r="B10" s="320" t="s">
        <v>150</v>
      </c>
      <c r="C10" s="321"/>
      <c r="D10" s="176">
        <v>166430</v>
      </c>
      <c r="E10" s="176">
        <v>163665</v>
      </c>
      <c r="F10" s="176">
        <v>180469</v>
      </c>
      <c r="G10" s="176">
        <v>203000</v>
      </c>
      <c r="H10" s="176">
        <v>226350</v>
      </c>
      <c r="I10" s="176">
        <v>236000</v>
      </c>
      <c r="J10" s="176">
        <v>240000</v>
      </c>
      <c r="K10" s="176">
        <v>244000</v>
      </c>
      <c r="L10" s="176">
        <v>248000</v>
      </c>
      <c r="M10" s="176">
        <v>252000</v>
      </c>
      <c r="N10" s="176">
        <v>256000</v>
      </c>
    </row>
    <row r="11" spans="2:14" ht="24.75" customHeight="1">
      <c r="B11" s="320" t="s">
        <v>151</v>
      </c>
      <c r="C11" s="321"/>
      <c r="D11" s="176">
        <v>314026</v>
      </c>
      <c r="E11" s="176">
        <v>314026</v>
      </c>
      <c r="F11" s="176">
        <v>325205</v>
      </c>
      <c r="G11" s="176">
        <v>351806</v>
      </c>
      <c r="H11" s="176">
        <v>390926</v>
      </c>
      <c r="I11" s="176">
        <v>440086</v>
      </c>
      <c r="J11" s="176">
        <v>450090</v>
      </c>
      <c r="K11" s="176">
        <v>460800</v>
      </c>
      <c r="L11" s="176">
        <v>465800</v>
      </c>
      <c r="M11" s="176">
        <v>470500</v>
      </c>
      <c r="N11" s="176">
        <v>475600</v>
      </c>
    </row>
    <row r="12" spans="2:14" ht="24.75" customHeight="1">
      <c r="B12" s="307" t="s">
        <v>84</v>
      </c>
      <c r="C12" s="308"/>
      <c r="D12" s="177"/>
      <c r="E12" s="178">
        <v>0</v>
      </c>
      <c r="F12" s="178">
        <v>12950</v>
      </c>
      <c r="G12" s="178">
        <v>22950</v>
      </c>
      <c r="H12" s="178">
        <v>250000</v>
      </c>
      <c r="I12" s="178">
        <v>275000</v>
      </c>
      <c r="J12" s="178">
        <v>280000</v>
      </c>
      <c r="K12" s="178">
        <v>285000</v>
      </c>
      <c r="L12" s="178">
        <v>290000</v>
      </c>
      <c r="M12" s="178">
        <v>293000</v>
      </c>
      <c r="N12" s="176">
        <v>295000</v>
      </c>
    </row>
    <row r="13" spans="2:14" ht="24.75" customHeight="1">
      <c r="B13" s="320" t="s">
        <v>152</v>
      </c>
      <c r="C13" s="321"/>
      <c r="D13" s="178">
        <v>3511</v>
      </c>
      <c r="E13" s="178">
        <v>2849</v>
      </c>
      <c r="F13" s="178">
        <v>8279</v>
      </c>
      <c r="G13" s="178">
        <v>11712</v>
      </c>
      <c r="H13" s="178">
        <v>12260</v>
      </c>
      <c r="I13" s="178">
        <v>13000</v>
      </c>
      <c r="J13" s="178">
        <v>16000</v>
      </c>
      <c r="K13" s="178">
        <v>17060</v>
      </c>
      <c r="L13" s="178">
        <v>16644</v>
      </c>
      <c r="M13" s="178">
        <v>16104</v>
      </c>
      <c r="N13" s="178">
        <v>16020</v>
      </c>
    </row>
    <row r="14" spans="2:14" ht="24.75" customHeight="1">
      <c r="B14" s="307" t="s">
        <v>153</v>
      </c>
      <c r="C14" s="308"/>
      <c r="D14" s="179"/>
      <c r="E14" s="176">
        <v>0</v>
      </c>
      <c r="F14" s="176">
        <v>4545</v>
      </c>
      <c r="G14" s="176">
        <v>4545</v>
      </c>
      <c r="H14" s="176">
        <v>4545</v>
      </c>
      <c r="I14" s="176">
        <v>4545</v>
      </c>
      <c r="J14" s="176">
        <v>4545</v>
      </c>
      <c r="K14" s="176">
        <v>4545</v>
      </c>
      <c r="L14" s="176">
        <v>4545</v>
      </c>
      <c r="M14" s="176">
        <v>4545</v>
      </c>
      <c r="N14" s="176">
        <v>4545</v>
      </c>
    </row>
    <row r="15" spans="2:14" ht="24.75" customHeight="1">
      <c r="B15" s="320" t="s">
        <v>154</v>
      </c>
      <c r="C15" s="321"/>
      <c r="D15" s="176">
        <v>9709</v>
      </c>
      <c r="E15" s="176">
        <v>9750</v>
      </c>
      <c r="F15" s="176">
        <v>14040</v>
      </c>
      <c r="G15" s="176">
        <v>14500</v>
      </c>
      <c r="H15" s="176">
        <v>15000</v>
      </c>
      <c r="I15" s="176">
        <v>18000</v>
      </c>
      <c r="J15" s="176">
        <v>25300</v>
      </c>
      <c r="K15" s="176">
        <v>30321</v>
      </c>
      <c r="L15" s="176">
        <v>33250</v>
      </c>
      <c r="M15" s="176">
        <v>35070</v>
      </c>
      <c r="N15" s="176">
        <v>36800</v>
      </c>
    </row>
    <row r="16" spans="2:14" ht="24.75" customHeight="1">
      <c r="B16" s="307" t="s">
        <v>155</v>
      </c>
      <c r="C16" s="308"/>
      <c r="D16" s="179"/>
      <c r="E16" s="176">
        <v>0</v>
      </c>
      <c r="F16" s="176">
        <v>1800</v>
      </c>
      <c r="G16" s="176">
        <v>2000</v>
      </c>
      <c r="H16" s="176">
        <v>2200</v>
      </c>
      <c r="I16" s="176">
        <v>3050</v>
      </c>
      <c r="J16" s="176">
        <v>3080</v>
      </c>
      <c r="K16" s="176">
        <v>5610</v>
      </c>
      <c r="L16" s="176">
        <v>7500</v>
      </c>
      <c r="M16" s="176">
        <v>8003</v>
      </c>
      <c r="N16" s="176">
        <v>8100</v>
      </c>
    </row>
    <row r="17" spans="2:15" ht="24.75" customHeight="1" thickBot="1">
      <c r="B17" s="297" t="s">
        <v>156</v>
      </c>
      <c r="C17" s="298"/>
      <c r="D17" s="178">
        <v>182032</v>
      </c>
      <c r="E17" s="178">
        <v>182100</v>
      </c>
      <c r="F17" s="178">
        <v>182300</v>
      </c>
      <c r="G17" s="178">
        <v>182300</v>
      </c>
      <c r="H17" s="178">
        <v>182300</v>
      </c>
      <c r="I17" s="178">
        <v>182300</v>
      </c>
      <c r="J17" s="178">
        <v>184000</v>
      </c>
      <c r="K17" s="178">
        <v>189000</v>
      </c>
      <c r="L17" s="178">
        <v>189000</v>
      </c>
      <c r="M17" s="178">
        <v>189000</v>
      </c>
      <c r="N17" s="178">
        <v>189000</v>
      </c>
    </row>
    <row r="18" spans="2:15" ht="30.75" customHeight="1" thickTop="1" thickBot="1">
      <c r="B18" s="299" t="s">
        <v>157</v>
      </c>
      <c r="C18" s="300"/>
      <c r="D18" s="180">
        <v>195252</v>
      </c>
      <c r="E18" s="180">
        <v>194699</v>
      </c>
      <c r="F18" s="180">
        <v>204619</v>
      </c>
      <c r="G18" s="180">
        <v>208512</v>
      </c>
      <c r="H18" s="180">
        <v>209560</v>
      </c>
      <c r="I18" s="180">
        <v>213300</v>
      </c>
      <c r="J18" s="180">
        <v>225300</v>
      </c>
      <c r="K18" s="180">
        <v>236381</v>
      </c>
      <c r="L18" s="180">
        <v>238894</v>
      </c>
      <c r="M18" s="180">
        <v>240174</v>
      </c>
      <c r="N18" s="181">
        <v>241820</v>
      </c>
    </row>
    <row r="19" spans="2:15" ht="24.75" customHeight="1" thickTop="1">
      <c r="B19" s="301" t="s">
        <v>158</v>
      </c>
      <c r="C19" s="302"/>
      <c r="D19" s="182">
        <v>25</v>
      </c>
      <c r="E19" s="182">
        <v>25</v>
      </c>
      <c r="F19" s="182">
        <v>25</v>
      </c>
      <c r="G19" s="182">
        <v>25</v>
      </c>
      <c r="H19" s="182">
        <v>25</v>
      </c>
      <c r="I19" s="182">
        <v>25</v>
      </c>
      <c r="J19" s="182">
        <v>25</v>
      </c>
      <c r="K19" s="182">
        <v>26</v>
      </c>
      <c r="L19" s="182">
        <v>26</v>
      </c>
      <c r="M19" s="182">
        <v>26</v>
      </c>
      <c r="N19" s="182">
        <v>26</v>
      </c>
    </row>
    <row r="20" spans="2:15" ht="39.75" customHeight="1" thickBot="1">
      <c r="B20" s="303" t="s">
        <v>159</v>
      </c>
      <c r="C20" s="304"/>
      <c r="D20" s="183">
        <v>7810</v>
      </c>
      <c r="E20" s="183">
        <v>7788</v>
      </c>
      <c r="F20" s="183">
        <v>8185</v>
      </c>
      <c r="G20" s="183">
        <v>8340</v>
      </c>
      <c r="H20" s="183">
        <v>8382</v>
      </c>
      <c r="I20" s="183">
        <v>8532</v>
      </c>
      <c r="J20" s="183">
        <v>9012</v>
      </c>
      <c r="K20" s="184">
        <v>9092</v>
      </c>
      <c r="L20" s="184">
        <v>9188</v>
      </c>
      <c r="M20" s="184">
        <v>9237</v>
      </c>
      <c r="N20" s="184">
        <v>9301</v>
      </c>
    </row>
    <row r="21" spans="2:15" ht="41.25" customHeight="1" thickTop="1">
      <c r="B21" s="305" t="s">
        <v>160</v>
      </c>
      <c r="C21" s="306"/>
      <c r="D21" s="296"/>
      <c r="E21" s="281"/>
      <c r="F21" s="281"/>
      <c r="G21" s="282"/>
      <c r="H21" s="200">
        <v>7.2999999999999995E-2</v>
      </c>
      <c r="I21" s="201">
        <v>9.1999999999999998E-2</v>
      </c>
      <c r="J21" s="202">
        <v>0.153</v>
      </c>
      <c r="K21" s="281"/>
      <c r="L21" s="281"/>
      <c r="M21" s="281"/>
      <c r="N21" s="282"/>
    </row>
    <row r="22" spans="2:15" ht="30.75" customHeight="1" thickBot="1">
      <c r="B22" s="286" t="s">
        <v>161</v>
      </c>
      <c r="C22" s="287"/>
      <c r="D22" s="283"/>
      <c r="E22" s="284"/>
      <c r="F22" s="284"/>
      <c r="G22" s="285"/>
      <c r="H22" s="185" t="s">
        <v>199</v>
      </c>
      <c r="I22" s="186" t="s">
        <v>199</v>
      </c>
      <c r="J22" s="187" t="s">
        <v>147</v>
      </c>
      <c r="K22" s="283"/>
      <c r="L22" s="284"/>
      <c r="M22" s="284"/>
      <c r="N22" s="285"/>
    </row>
    <row r="23" spans="2:15" ht="27" customHeight="1" thickTop="1">
      <c r="B23" s="288" t="s">
        <v>85</v>
      </c>
      <c r="C23" s="289"/>
      <c r="D23" s="290"/>
      <c r="E23" s="188">
        <v>61884</v>
      </c>
      <c r="F23" s="189"/>
      <c r="G23" s="190"/>
      <c r="H23" s="190"/>
      <c r="I23" s="190"/>
      <c r="J23" s="190"/>
      <c r="K23" s="190"/>
      <c r="L23" s="190"/>
      <c r="M23" s="190"/>
      <c r="N23" s="190"/>
    </row>
    <row r="24" spans="2:15" ht="27" customHeight="1">
      <c r="B24" s="291" t="s">
        <v>162</v>
      </c>
      <c r="C24" s="292"/>
      <c r="D24" s="293"/>
      <c r="E24" s="191">
        <v>0</v>
      </c>
      <c r="F24" s="191">
        <v>6345</v>
      </c>
      <c r="G24" s="191">
        <v>6545</v>
      </c>
      <c r="H24" s="191">
        <v>6745</v>
      </c>
      <c r="I24" s="191">
        <v>7595</v>
      </c>
      <c r="J24" s="191">
        <v>7625</v>
      </c>
      <c r="K24" s="191">
        <v>10155</v>
      </c>
      <c r="L24" s="191">
        <v>12045</v>
      </c>
      <c r="M24" s="191">
        <v>12548</v>
      </c>
      <c r="N24" s="191">
        <v>12645</v>
      </c>
    </row>
    <row r="25" spans="2:15" ht="27" customHeight="1">
      <c r="B25" s="291" t="s">
        <v>86</v>
      </c>
      <c r="C25" s="292"/>
      <c r="D25" s="293"/>
      <c r="E25" s="191">
        <v>61884</v>
      </c>
      <c r="F25" s="191">
        <v>55539</v>
      </c>
      <c r="G25" s="191">
        <v>48994</v>
      </c>
      <c r="H25" s="191">
        <v>42249</v>
      </c>
      <c r="I25" s="191">
        <v>34654</v>
      </c>
      <c r="J25" s="191">
        <v>27029</v>
      </c>
      <c r="K25" s="191">
        <v>16874</v>
      </c>
      <c r="L25" s="191">
        <v>4829</v>
      </c>
      <c r="M25" s="191">
        <v>-7719</v>
      </c>
      <c r="N25" s="191">
        <v>-20364</v>
      </c>
    </row>
    <row r="26" spans="2:15" ht="27" customHeight="1">
      <c r="B26" s="291" t="s">
        <v>163</v>
      </c>
      <c r="C26" s="292"/>
      <c r="D26" s="293"/>
      <c r="E26" s="294" t="s">
        <v>164</v>
      </c>
      <c r="F26" s="295"/>
      <c r="G26" s="192" t="s">
        <v>200</v>
      </c>
      <c r="H26" s="192" t="s">
        <v>200</v>
      </c>
      <c r="I26" s="192" t="s">
        <v>200</v>
      </c>
      <c r="J26" s="192" t="s">
        <v>200</v>
      </c>
      <c r="K26" s="192" t="s">
        <v>200</v>
      </c>
      <c r="L26" s="192" t="s">
        <v>200</v>
      </c>
      <c r="M26" s="192" t="s">
        <v>201</v>
      </c>
      <c r="N26" s="192" t="s">
        <v>201</v>
      </c>
    </row>
    <row r="27" spans="2:15" ht="26.1" customHeight="1">
      <c r="B27" s="273" t="s">
        <v>80</v>
      </c>
      <c r="C27" s="274"/>
      <c r="D27" s="275"/>
      <c r="E27" s="276" t="s">
        <v>165</v>
      </c>
      <c r="F27" s="277"/>
      <c r="G27" s="193"/>
      <c r="H27" s="170"/>
      <c r="I27" s="194"/>
      <c r="J27" s="194"/>
      <c r="K27" s="194"/>
      <c r="L27" s="194"/>
      <c r="M27" s="194"/>
      <c r="N27" s="194"/>
      <c r="O27" s="134"/>
    </row>
    <row r="28" spans="2:15" ht="26.1" customHeight="1">
      <c r="B28" s="278" t="s">
        <v>87</v>
      </c>
      <c r="C28" s="279"/>
      <c r="D28" s="280"/>
      <c r="E28" s="276" t="s">
        <v>166</v>
      </c>
      <c r="F28" s="277"/>
      <c r="G28" s="194"/>
      <c r="H28" s="194"/>
      <c r="I28" s="194"/>
      <c r="J28" s="194"/>
      <c r="K28" s="194"/>
      <c r="L28" s="194"/>
      <c r="M28" s="194"/>
      <c r="N28" s="194"/>
      <c r="O28" s="134"/>
    </row>
    <row r="29" spans="2:15">
      <c r="C29" s="170"/>
      <c r="D29" s="170"/>
      <c r="E29" s="192" t="s">
        <v>200</v>
      </c>
      <c r="F29" s="192" t="s">
        <v>200</v>
      </c>
      <c r="G29" s="170"/>
      <c r="H29" s="170"/>
      <c r="I29" s="170"/>
      <c r="J29" s="170"/>
      <c r="K29" s="170"/>
      <c r="L29" s="170"/>
      <c r="M29" s="170"/>
      <c r="N29" s="170"/>
    </row>
    <row r="30" spans="2:15" ht="10.5" customHeight="1"/>
    <row r="35" spans="3:13">
      <c r="C35" s="195"/>
      <c r="D35" s="195"/>
      <c r="E35" s="195"/>
      <c r="F35" s="195"/>
      <c r="G35" s="195"/>
      <c r="H35" s="195"/>
      <c r="I35" s="195"/>
      <c r="J35" s="195"/>
      <c r="K35" s="195"/>
      <c r="L35" s="195"/>
      <c r="M35" s="195"/>
    </row>
    <row r="36" spans="3:13">
      <c r="C36" s="195"/>
      <c r="D36" s="195"/>
      <c r="E36" s="195"/>
      <c r="F36" s="195"/>
      <c r="G36" s="195"/>
      <c r="H36" s="195"/>
      <c r="I36" s="195"/>
      <c r="J36" s="195"/>
      <c r="K36" s="195"/>
      <c r="L36" s="195"/>
      <c r="M36" s="195"/>
    </row>
    <row r="37" spans="3:13">
      <c r="C37" s="195"/>
      <c r="D37" s="195"/>
      <c r="E37" s="195"/>
      <c r="F37" s="195"/>
      <c r="G37" s="195"/>
      <c r="H37" s="195"/>
      <c r="I37" s="195"/>
      <c r="J37" s="195"/>
      <c r="K37" s="195"/>
      <c r="L37" s="195"/>
      <c r="M37" s="195"/>
    </row>
    <row r="38" spans="3:13">
      <c r="C38" s="195"/>
      <c r="D38" s="195"/>
      <c r="E38" s="195"/>
      <c r="F38" s="195"/>
      <c r="G38" s="195"/>
      <c r="H38" s="195"/>
      <c r="I38" s="195"/>
      <c r="J38" s="195"/>
      <c r="K38" s="195"/>
      <c r="L38" s="195"/>
      <c r="M38" s="195"/>
    </row>
    <row r="39" spans="3:13">
      <c r="C39" s="195"/>
      <c r="D39" s="195"/>
      <c r="E39" s="195"/>
      <c r="F39" s="195"/>
      <c r="G39" s="195"/>
      <c r="H39" s="195"/>
      <c r="I39" s="195"/>
      <c r="J39" s="195"/>
      <c r="K39" s="195"/>
      <c r="L39" s="195"/>
      <c r="M39" s="195"/>
    </row>
    <row r="40" spans="3:13">
      <c r="C40" s="195"/>
      <c r="D40" s="195"/>
      <c r="E40" s="195"/>
      <c r="F40" s="195"/>
      <c r="G40" s="195"/>
      <c r="H40" s="195"/>
      <c r="I40" s="195"/>
      <c r="J40" s="195"/>
      <c r="K40" s="195"/>
      <c r="L40" s="195"/>
      <c r="M40" s="195"/>
    </row>
    <row r="41" spans="3:13">
      <c r="C41" s="195"/>
      <c r="D41" s="195"/>
      <c r="E41" s="195"/>
      <c r="F41" s="195"/>
      <c r="G41" s="195"/>
      <c r="H41" s="195"/>
      <c r="I41" s="195"/>
      <c r="J41" s="195"/>
      <c r="K41" s="195"/>
      <c r="L41" s="195"/>
      <c r="M41" s="195"/>
    </row>
    <row r="42" spans="3:13">
      <c r="C42" s="195"/>
      <c r="D42" s="195"/>
      <c r="E42" s="195"/>
      <c r="F42" s="195"/>
      <c r="G42" s="195"/>
      <c r="H42" s="195"/>
      <c r="I42" s="195"/>
      <c r="J42" s="195"/>
      <c r="K42" s="195"/>
      <c r="L42" s="195"/>
      <c r="M42" s="195"/>
    </row>
  </sheetData>
  <mergeCells count="29">
    <mergeCell ref="B16:C16"/>
    <mergeCell ref="B3:C3"/>
    <mergeCell ref="B4:C4"/>
    <mergeCell ref="B5:C5"/>
    <mergeCell ref="B6:C6"/>
    <mergeCell ref="B7:B9"/>
    <mergeCell ref="B10:C10"/>
    <mergeCell ref="B11:C11"/>
    <mergeCell ref="B12:C12"/>
    <mergeCell ref="B13:C13"/>
    <mergeCell ref="B14:C14"/>
    <mergeCell ref="B15:C15"/>
    <mergeCell ref="B17:C17"/>
    <mergeCell ref="B18:C18"/>
    <mergeCell ref="B19:C19"/>
    <mergeCell ref="B20:C20"/>
    <mergeCell ref="B21:C21"/>
    <mergeCell ref="B27:D27"/>
    <mergeCell ref="E27:F27"/>
    <mergeCell ref="B28:D28"/>
    <mergeCell ref="E28:F28"/>
    <mergeCell ref="K21:N22"/>
    <mergeCell ref="B22:C22"/>
    <mergeCell ref="B23:D23"/>
    <mergeCell ref="B24:D24"/>
    <mergeCell ref="B25:D25"/>
    <mergeCell ref="B26:D26"/>
    <mergeCell ref="E26:F26"/>
    <mergeCell ref="D21:G22"/>
  </mergeCells>
  <phoneticPr fontId="2"/>
  <printOptions horizontalCentered="1"/>
  <pageMargins left="0.31496062992125984" right="0.31496062992125984" top="0.15748031496062992" bottom="0.15748031496062992" header="0" footer="0"/>
  <pageSetup paperSize="9" scale="78" fitToWidth="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02"/>
  <sheetViews>
    <sheetView showGridLines="0" zoomScaleNormal="100" zoomScaleSheetLayoutView="90" workbookViewId="0">
      <selection activeCell="V11" sqref="V11"/>
    </sheetView>
  </sheetViews>
  <sheetFormatPr defaultRowHeight="13.5"/>
  <cols>
    <col min="1" max="6" width="4.375" style="45" customWidth="1"/>
    <col min="7" max="7" width="4.625" style="45" customWidth="1"/>
    <col min="8" max="19" width="4.875" style="45" customWidth="1"/>
    <col min="20" max="20" width="7.5" customWidth="1"/>
    <col min="21" max="21" width="8.125" customWidth="1"/>
    <col min="22" max="22" width="14" style="1" customWidth="1"/>
    <col min="23" max="23" width="4.625" customWidth="1"/>
    <col min="24" max="24" width="10" customWidth="1"/>
    <col min="25" max="62" width="4.625" customWidth="1"/>
  </cols>
  <sheetData>
    <row r="1" spans="1:29" ht="20.100000000000001" customHeight="1">
      <c r="A1" s="101"/>
      <c r="B1" s="101"/>
      <c r="C1" s="101"/>
      <c r="D1" s="101"/>
      <c r="E1" s="101"/>
      <c r="F1" s="101"/>
      <c r="G1" s="101"/>
      <c r="H1" s="101"/>
      <c r="I1" s="101"/>
      <c r="J1" s="101"/>
      <c r="K1" s="101"/>
      <c r="L1" s="101"/>
      <c r="M1" s="101"/>
      <c r="N1" s="101"/>
      <c r="O1" s="101"/>
      <c r="P1" s="101"/>
      <c r="Q1" s="101"/>
      <c r="R1" s="101"/>
      <c r="S1" s="101"/>
    </row>
    <row r="2" spans="1:29" ht="24.95" customHeight="1">
      <c r="A2" s="102">
        <v>14</v>
      </c>
      <c r="B2" s="103" t="s">
        <v>50</v>
      </c>
      <c r="C2" s="104"/>
      <c r="D2" s="104"/>
      <c r="E2" s="104"/>
      <c r="F2" s="104"/>
      <c r="G2" s="101"/>
      <c r="H2" s="101"/>
      <c r="I2" s="101"/>
      <c r="J2" s="101"/>
      <c r="K2" s="101"/>
      <c r="L2" s="101"/>
      <c r="M2" s="101"/>
      <c r="N2" s="101"/>
      <c r="O2" s="101"/>
      <c r="P2" s="101"/>
      <c r="Q2" s="101"/>
      <c r="R2" s="101"/>
      <c r="S2" s="101"/>
      <c r="T2" s="5"/>
      <c r="U2" s="5"/>
    </row>
    <row r="3" spans="1:29" ht="15.75" customHeight="1" thickBot="1">
      <c r="A3" s="15"/>
      <c r="B3" s="15"/>
      <c r="C3" s="15"/>
      <c r="D3" s="15"/>
      <c r="E3" s="15"/>
      <c r="F3" s="15"/>
      <c r="G3" s="15"/>
      <c r="H3" s="15"/>
      <c r="I3" s="15"/>
      <c r="J3" s="15"/>
      <c r="K3" s="15"/>
      <c r="L3" s="15"/>
      <c r="M3" s="15"/>
      <c r="N3" s="15"/>
      <c r="O3" s="15"/>
      <c r="P3" s="15"/>
      <c r="Q3" s="16"/>
      <c r="R3" s="16"/>
      <c r="S3" s="15"/>
      <c r="T3" s="5"/>
      <c r="U3" s="5"/>
    </row>
    <row r="4" spans="1:29" ht="30" customHeight="1" thickTop="1" thickBot="1">
      <c r="A4" s="15"/>
      <c r="B4" s="15"/>
      <c r="C4" s="15"/>
      <c r="D4" s="15"/>
      <c r="E4" s="15"/>
      <c r="F4" s="15"/>
      <c r="G4" s="15"/>
      <c r="H4" s="15"/>
      <c r="I4" s="15"/>
      <c r="J4" s="15"/>
      <c r="K4" s="17" t="s">
        <v>21</v>
      </c>
      <c r="L4" s="322" t="s">
        <v>106</v>
      </c>
      <c r="M4" s="323"/>
      <c r="N4" s="323"/>
      <c r="O4" s="323"/>
      <c r="P4" s="323"/>
      <c r="Q4" s="323"/>
      <c r="R4" s="323"/>
      <c r="S4" s="324"/>
      <c r="T4" s="5"/>
      <c r="U4" s="6"/>
      <c r="V4"/>
    </row>
    <row r="5" spans="1:29" s="48" customFormat="1" ht="30" customHeight="1" thickTop="1">
      <c r="A5" s="49" t="s">
        <v>67</v>
      </c>
      <c r="B5" s="49"/>
      <c r="C5" s="49"/>
      <c r="D5" s="49"/>
      <c r="E5" s="49"/>
      <c r="F5" s="49"/>
      <c r="G5" s="49"/>
      <c r="H5" s="49"/>
      <c r="I5" s="49"/>
      <c r="J5" s="49"/>
      <c r="K5" s="50"/>
      <c r="L5" s="106"/>
      <c r="M5" s="106"/>
      <c r="N5" s="106"/>
      <c r="O5" s="106"/>
      <c r="P5" s="106"/>
      <c r="Q5" s="106"/>
      <c r="R5" s="106"/>
      <c r="S5" s="106"/>
      <c r="T5" s="51"/>
      <c r="U5" s="52"/>
    </row>
    <row r="6" spans="1:29" ht="26.1" customHeight="1">
      <c r="A6" s="18" t="s">
        <v>17</v>
      </c>
      <c r="B6" s="19"/>
      <c r="C6" s="19"/>
      <c r="D6" s="19"/>
      <c r="E6" s="19"/>
      <c r="F6" s="19"/>
      <c r="G6" s="19"/>
      <c r="H6" s="20"/>
      <c r="I6" s="19"/>
      <c r="J6" s="19"/>
      <c r="K6" s="21"/>
      <c r="L6" s="21"/>
      <c r="M6" s="21"/>
      <c r="N6" s="21"/>
      <c r="O6" s="21"/>
      <c r="P6" s="21"/>
      <c r="Q6" s="21"/>
      <c r="R6" s="21"/>
      <c r="S6" s="107" t="s">
        <v>56</v>
      </c>
      <c r="T6" s="5"/>
      <c r="U6" s="5"/>
      <c r="V6" s="10"/>
      <c r="W6" s="9"/>
      <c r="X6" s="9"/>
      <c r="Y6" s="9"/>
      <c r="Z6" s="9"/>
    </row>
    <row r="7" spans="1:29" ht="20.100000000000001" customHeight="1">
      <c r="A7" s="325" t="s">
        <v>2</v>
      </c>
      <c r="B7" s="326"/>
      <c r="C7" s="326"/>
      <c r="D7" s="326"/>
      <c r="E7" s="326"/>
      <c r="F7" s="326"/>
      <c r="G7" s="327"/>
      <c r="H7" s="331" t="s">
        <v>31</v>
      </c>
      <c r="I7" s="332"/>
      <c r="J7" s="332"/>
      <c r="K7" s="333"/>
      <c r="L7" s="325" t="s">
        <v>32</v>
      </c>
      <c r="M7" s="326"/>
      <c r="N7" s="326"/>
      <c r="O7" s="327"/>
      <c r="P7" s="325" t="s">
        <v>33</v>
      </c>
      <c r="Q7" s="326"/>
      <c r="R7" s="326"/>
      <c r="S7" s="327"/>
      <c r="T7" s="5"/>
      <c r="U7" s="5"/>
      <c r="V7" s="11"/>
      <c r="W7" s="12"/>
      <c r="X7" s="9"/>
      <c r="Y7" s="9"/>
      <c r="Z7" s="9"/>
    </row>
    <row r="8" spans="1:29" ht="20.100000000000001" customHeight="1" thickBot="1">
      <c r="A8" s="328"/>
      <c r="B8" s="329"/>
      <c r="C8" s="329"/>
      <c r="D8" s="329"/>
      <c r="E8" s="329"/>
      <c r="F8" s="329"/>
      <c r="G8" s="330"/>
      <c r="H8" s="145"/>
      <c r="I8" s="334" t="s">
        <v>30</v>
      </c>
      <c r="J8" s="334"/>
      <c r="K8" s="22" t="s">
        <v>8</v>
      </c>
      <c r="L8" s="145"/>
      <c r="M8" s="334" t="s">
        <v>54</v>
      </c>
      <c r="N8" s="334"/>
      <c r="O8" s="22" t="s">
        <v>9</v>
      </c>
      <c r="P8" s="335" t="s">
        <v>55</v>
      </c>
      <c r="Q8" s="336"/>
      <c r="R8" s="336"/>
      <c r="S8" s="22" t="s">
        <v>10</v>
      </c>
      <c r="T8" s="5"/>
      <c r="U8" s="5"/>
      <c r="V8" s="11"/>
      <c r="W8" s="12"/>
      <c r="X8" s="9"/>
      <c r="Y8" s="9"/>
      <c r="Z8" s="9"/>
    </row>
    <row r="9" spans="1:29" ht="24.95" customHeight="1" thickBot="1">
      <c r="A9" s="337" t="s">
        <v>22</v>
      </c>
      <c r="B9" s="338"/>
      <c r="C9" s="338"/>
      <c r="D9" s="338"/>
      <c r="E9" s="338"/>
      <c r="F9" s="338"/>
      <c r="G9" s="108" t="s">
        <v>59</v>
      </c>
      <c r="H9" s="339">
        <v>54540000</v>
      </c>
      <c r="I9" s="340"/>
      <c r="J9" s="340"/>
      <c r="K9" s="341"/>
      <c r="L9" s="342">
        <f>'【入力例】申請設備（１）'!K13</f>
        <v>50500000</v>
      </c>
      <c r="M9" s="343"/>
      <c r="N9" s="343"/>
      <c r="O9" s="343"/>
      <c r="P9" s="344">
        <f>IF($L$4=U12,MIN(ROUNDDOWN(L9*1/2,-3),100000000),IF($L$4=U13,MIN(ROUNDDOWN(L9*2/3,-3),30000000),IF($L$4=U14,MIN(ROUNDDOWN(L9*2/3,-3),100000000),IF($L$4=U15,MIN(ROUNDDOWN(L9*2/3,-3),100000000),"要申請者区分選択"))))</f>
        <v>33666000</v>
      </c>
      <c r="Q9" s="345"/>
      <c r="R9" s="345"/>
      <c r="S9" s="346"/>
      <c r="T9" s="5"/>
      <c r="U9" s="5"/>
      <c r="V9" s="10"/>
      <c r="W9" s="9"/>
      <c r="X9" s="9"/>
      <c r="Y9" s="9"/>
      <c r="Z9" s="9"/>
    </row>
    <row r="10" spans="1:29" ht="24.95" customHeight="1" thickBot="1">
      <c r="A10" s="347" t="s">
        <v>36</v>
      </c>
      <c r="B10" s="348"/>
      <c r="C10" s="348"/>
      <c r="D10" s="348"/>
      <c r="E10" s="348"/>
      <c r="F10" s="348"/>
      <c r="G10" s="108" t="s">
        <v>68</v>
      </c>
      <c r="H10" s="349">
        <f>H36</f>
        <v>7344000</v>
      </c>
      <c r="I10" s="350"/>
      <c r="J10" s="350"/>
      <c r="K10" s="351"/>
      <c r="L10" s="352"/>
      <c r="M10" s="353"/>
      <c r="N10" s="353"/>
      <c r="O10" s="354"/>
      <c r="P10" s="355"/>
      <c r="Q10" s="356"/>
      <c r="R10" s="356"/>
      <c r="S10" s="357"/>
      <c r="T10" s="5"/>
      <c r="U10" s="5"/>
      <c r="V10" s="10"/>
      <c r="W10" s="9"/>
      <c r="X10" s="9"/>
      <c r="Y10" s="9"/>
      <c r="Z10" s="9"/>
    </row>
    <row r="11" spans="1:29" ht="24.95" customHeight="1" thickBot="1">
      <c r="A11" s="337" t="s">
        <v>34</v>
      </c>
      <c r="B11" s="338"/>
      <c r="C11" s="338"/>
      <c r="D11" s="338"/>
      <c r="E11" s="338"/>
      <c r="F11" s="338"/>
      <c r="G11" s="108"/>
      <c r="H11" s="358">
        <f>SUM(H9:K10)</f>
        <v>61884000</v>
      </c>
      <c r="I11" s="359"/>
      <c r="J11" s="359"/>
      <c r="K11" s="360"/>
      <c r="L11" s="342">
        <f>SUM(L9:O10)</f>
        <v>50500000</v>
      </c>
      <c r="M11" s="343"/>
      <c r="N11" s="343"/>
      <c r="O11" s="343"/>
      <c r="P11" s="344">
        <f>IF(P9&gt;=1000000,SUM(P9:S10),"下限額未満")</f>
        <v>33666000</v>
      </c>
      <c r="Q11" s="345"/>
      <c r="R11" s="345"/>
      <c r="S11" s="346"/>
      <c r="T11" s="5"/>
      <c r="U11" s="5"/>
      <c r="V11" s="13"/>
      <c r="W11" s="9"/>
      <c r="X11" s="14"/>
      <c r="Y11" s="9"/>
      <c r="Z11" s="9"/>
      <c r="AA11" s="2"/>
      <c r="AB11" s="2"/>
    </row>
    <row r="12" spans="1:29" ht="18" customHeight="1">
      <c r="A12" s="101"/>
      <c r="B12" s="101"/>
      <c r="C12" s="101"/>
      <c r="D12" s="101"/>
      <c r="E12" s="101"/>
      <c r="F12" s="101"/>
      <c r="G12" s="101"/>
      <c r="H12" s="105"/>
      <c r="I12" s="109"/>
      <c r="J12" s="109"/>
      <c r="K12" s="101"/>
      <c r="L12" s="110" t="s">
        <v>18</v>
      </c>
      <c r="M12" s="111" t="s">
        <v>107</v>
      </c>
      <c r="N12" s="112"/>
      <c r="O12" s="112"/>
      <c r="P12" s="101"/>
      <c r="Q12" s="361" t="s">
        <v>20</v>
      </c>
      <c r="R12" s="361"/>
      <c r="S12" s="361"/>
      <c r="T12" s="5"/>
      <c r="U12" s="40"/>
      <c r="V12" s="41"/>
      <c r="W12" s="42"/>
      <c r="X12" s="42"/>
      <c r="Y12" s="2"/>
      <c r="Z12" s="2"/>
      <c r="AA12" s="2"/>
      <c r="AB12" s="2"/>
    </row>
    <row r="13" spans="1:29" ht="18" customHeight="1">
      <c r="A13" s="101"/>
      <c r="B13" s="101"/>
      <c r="C13" s="101"/>
      <c r="D13" s="101"/>
      <c r="E13" s="101"/>
      <c r="F13" s="101"/>
      <c r="G13" s="101"/>
      <c r="H13" s="101"/>
      <c r="I13" s="101"/>
      <c r="J13" s="101"/>
      <c r="K13" s="101"/>
      <c r="L13" s="101"/>
      <c r="M13" s="113" t="s">
        <v>29</v>
      </c>
      <c r="N13" s="101"/>
      <c r="O13" s="101"/>
      <c r="P13" s="101"/>
      <c r="Q13" s="371" t="s">
        <v>19</v>
      </c>
      <c r="R13" s="371"/>
      <c r="S13" s="371"/>
      <c r="T13" s="5"/>
      <c r="U13" s="40"/>
      <c r="V13" s="43"/>
      <c r="W13" s="44"/>
      <c r="X13" s="44"/>
      <c r="Y13" s="7"/>
      <c r="Z13" s="362"/>
      <c r="AA13" s="362"/>
      <c r="AB13" s="362"/>
      <c r="AC13" s="4"/>
    </row>
    <row r="14" spans="1:29" ht="15" customHeight="1">
      <c r="A14" s="101"/>
      <c r="B14" s="101"/>
      <c r="C14" s="101"/>
      <c r="D14" s="101"/>
      <c r="E14" s="101"/>
      <c r="F14" s="101"/>
      <c r="G14" s="101"/>
      <c r="H14" s="101"/>
      <c r="I14" s="101"/>
      <c r="J14" s="101"/>
      <c r="K14" s="101"/>
      <c r="L14" s="114"/>
      <c r="M14" s="101"/>
      <c r="N14" s="101"/>
      <c r="O14" s="101"/>
      <c r="P14" s="101"/>
      <c r="Q14" s="151"/>
      <c r="R14" s="151"/>
      <c r="S14" s="151"/>
      <c r="T14" s="5"/>
      <c r="U14" s="40"/>
      <c r="V14" s="43"/>
      <c r="W14" s="44"/>
      <c r="X14" s="44"/>
      <c r="Y14" s="7"/>
      <c r="Z14" s="144"/>
      <c r="AA14" s="144"/>
      <c r="AB14" s="144"/>
      <c r="AC14" s="4"/>
    </row>
    <row r="15" spans="1:29" ht="39.950000000000003" customHeight="1">
      <c r="A15" s="116" t="s">
        <v>8</v>
      </c>
      <c r="B15" s="363" t="s">
        <v>73</v>
      </c>
      <c r="C15" s="363"/>
      <c r="D15" s="363"/>
      <c r="E15" s="363"/>
      <c r="F15" s="363"/>
      <c r="G15" s="363"/>
      <c r="H15" s="363"/>
      <c r="I15" s="363"/>
      <c r="J15" s="363"/>
      <c r="K15" s="363"/>
      <c r="L15" s="363"/>
      <c r="M15" s="363"/>
      <c r="N15" s="363"/>
      <c r="O15" s="363"/>
      <c r="P15" s="363"/>
      <c r="Q15" s="363"/>
      <c r="R15" s="363"/>
      <c r="S15" s="363"/>
      <c r="T15" s="5"/>
      <c r="U15" s="154" t="s">
        <v>106</v>
      </c>
      <c r="V15" s="155"/>
      <c r="W15" s="4"/>
      <c r="X15" s="4"/>
      <c r="Y15" s="7"/>
      <c r="Z15" s="144"/>
      <c r="AA15" s="144"/>
      <c r="AB15" s="144"/>
      <c r="AC15" s="4"/>
    </row>
    <row r="16" spans="1:29" ht="29.25" customHeight="1">
      <c r="A16" s="116" t="s">
        <v>9</v>
      </c>
      <c r="B16" s="364" t="s">
        <v>61</v>
      </c>
      <c r="C16" s="364"/>
      <c r="D16" s="364"/>
      <c r="E16" s="364"/>
      <c r="F16" s="364"/>
      <c r="G16" s="364"/>
      <c r="H16" s="364"/>
      <c r="I16" s="364"/>
      <c r="J16" s="364"/>
      <c r="K16" s="364"/>
      <c r="L16" s="364"/>
      <c r="M16" s="364"/>
      <c r="N16" s="364"/>
      <c r="O16" s="364"/>
      <c r="P16" s="364"/>
      <c r="Q16" s="364"/>
      <c r="R16" s="364"/>
      <c r="S16" s="364"/>
      <c r="T16" s="5"/>
      <c r="U16" s="23"/>
      <c r="V16" s="3"/>
      <c r="W16" s="4"/>
      <c r="X16" s="4"/>
      <c r="Y16" s="7"/>
      <c r="Z16" s="144"/>
      <c r="AA16" s="144"/>
      <c r="AB16" s="144"/>
      <c r="AC16" s="4"/>
    </row>
    <row r="17" spans="1:29" ht="30" customHeight="1">
      <c r="A17" s="116" t="s">
        <v>10</v>
      </c>
      <c r="B17" s="363" t="s">
        <v>53</v>
      </c>
      <c r="C17" s="363"/>
      <c r="D17" s="363"/>
      <c r="E17" s="363"/>
      <c r="F17" s="363"/>
      <c r="G17" s="363"/>
      <c r="H17" s="363"/>
      <c r="I17" s="363"/>
      <c r="J17" s="363"/>
      <c r="K17" s="363"/>
      <c r="L17" s="363"/>
      <c r="M17" s="363"/>
      <c r="N17" s="363"/>
      <c r="O17" s="363"/>
      <c r="P17" s="363"/>
      <c r="Q17" s="363"/>
      <c r="R17" s="363"/>
      <c r="S17" s="363"/>
      <c r="T17" s="5"/>
      <c r="U17" s="23"/>
      <c r="V17" s="3"/>
      <c r="W17" s="4"/>
      <c r="X17" s="4"/>
      <c r="Y17" s="7"/>
      <c r="Z17" s="144"/>
      <c r="AA17" s="144"/>
      <c r="AB17" s="144"/>
      <c r="AC17" s="4"/>
    </row>
    <row r="18" spans="1:29" ht="13.5" customHeight="1">
      <c r="A18" s="116"/>
      <c r="B18" s="150"/>
      <c r="C18" s="150"/>
      <c r="D18" s="150"/>
      <c r="E18" s="150"/>
      <c r="F18" s="150"/>
      <c r="G18" s="150"/>
      <c r="H18" s="150"/>
      <c r="I18" s="150"/>
      <c r="J18" s="150"/>
      <c r="K18" s="150"/>
      <c r="L18" s="150"/>
      <c r="M18" s="150"/>
      <c r="N18" s="150"/>
      <c r="O18" s="150"/>
      <c r="P18" s="150"/>
      <c r="Q18" s="150"/>
      <c r="R18" s="150"/>
      <c r="S18" s="150"/>
      <c r="T18" s="5"/>
      <c r="U18" s="23"/>
      <c r="V18" s="3"/>
      <c r="W18" s="4"/>
      <c r="X18" s="4"/>
      <c r="Y18" s="7"/>
      <c r="Z18" s="144"/>
      <c r="AA18" s="144"/>
      <c r="AB18" s="144"/>
      <c r="AC18" s="4"/>
    </row>
    <row r="19" spans="1:29" ht="26.1" customHeight="1">
      <c r="A19" s="24" t="s">
        <v>51</v>
      </c>
      <c r="B19" s="15"/>
      <c r="C19" s="15"/>
      <c r="D19" s="15"/>
      <c r="E19" s="25"/>
      <c r="F19" s="26"/>
      <c r="G19" s="19"/>
      <c r="H19" s="20"/>
      <c r="I19" s="19"/>
      <c r="J19" s="19"/>
      <c r="K19" s="21"/>
      <c r="L19" s="21"/>
      <c r="M19" s="21"/>
      <c r="N19" s="21"/>
      <c r="O19" s="21"/>
      <c r="P19" s="21"/>
      <c r="Q19" s="21"/>
      <c r="R19" s="21"/>
      <c r="S19" s="107" t="s">
        <v>58</v>
      </c>
      <c r="T19" s="5"/>
      <c r="U19" s="23"/>
      <c r="V19" s="3"/>
      <c r="W19" s="4"/>
      <c r="X19" s="4"/>
      <c r="Y19" s="7"/>
      <c r="Z19" s="144"/>
      <c r="AA19" s="144"/>
      <c r="AB19" s="144"/>
      <c r="AC19" s="4"/>
    </row>
    <row r="20" spans="1:29" ht="35.1" customHeight="1">
      <c r="A20" s="365" t="s">
        <v>57</v>
      </c>
      <c r="B20" s="366"/>
      <c r="C20" s="366"/>
      <c r="D20" s="366"/>
      <c r="E20" s="366"/>
      <c r="F20" s="366"/>
      <c r="G20" s="367"/>
      <c r="H20" s="365" t="s">
        <v>3</v>
      </c>
      <c r="I20" s="366"/>
      <c r="J20" s="366"/>
      <c r="K20" s="367"/>
      <c r="L20" s="368" t="s">
        <v>35</v>
      </c>
      <c r="M20" s="369"/>
      <c r="N20" s="369"/>
      <c r="O20" s="370"/>
      <c r="P20" s="365" t="s">
        <v>28</v>
      </c>
      <c r="Q20" s="366"/>
      <c r="R20" s="366"/>
      <c r="S20" s="367"/>
      <c r="T20" s="5"/>
      <c r="U20" s="23"/>
      <c r="V20" s="3"/>
      <c r="W20" s="4"/>
      <c r="X20" s="4"/>
      <c r="Y20" s="7"/>
      <c r="Z20" s="144"/>
      <c r="AA20" s="144"/>
      <c r="AB20" s="144"/>
      <c r="AC20" s="4"/>
    </row>
    <row r="21" spans="1:29" ht="20.100000000000001" customHeight="1">
      <c r="A21" s="337" t="s">
        <v>4</v>
      </c>
      <c r="B21" s="338"/>
      <c r="C21" s="338"/>
      <c r="D21" s="338"/>
      <c r="E21" s="338"/>
      <c r="F21" s="338"/>
      <c r="G21" s="372"/>
      <c r="H21" s="373">
        <v>30000000</v>
      </c>
      <c r="I21" s="374"/>
      <c r="J21" s="374"/>
      <c r="K21" s="375"/>
      <c r="L21" s="376" t="s">
        <v>181</v>
      </c>
      <c r="M21" s="377"/>
      <c r="N21" s="377"/>
      <c r="O21" s="378"/>
      <c r="P21" s="376" t="s">
        <v>183</v>
      </c>
      <c r="Q21" s="377"/>
      <c r="R21" s="377"/>
      <c r="S21" s="378"/>
      <c r="T21" s="5"/>
      <c r="U21" s="23"/>
      <c r="V21" s="3"/>
      <c r="W21" s="4"/>
      <c r="X21" s="4"/>
      <c r="Y21" s="7"/>
      <c r="Z21" s="144"/>
      <c r="AA21" s="144"/>
      <c r="AB21" s="144"/>
      <c r="AC21" s="4"/>
    </row>
    <row r="22" spans="1:29" ht="20.100000000000001" customHeight="1">
      <c r="A22" s="337" t="s">
        <v>5</v>
      </c>
      <c r="B22" s="338"/>
      <c r="C22" s="338"/>
      <c r="D22" s="338"/>
      <c r="E22" s="338"/>
      <c r="F22" s="338"/>
      <c r="G22" s="372"/>
      <c r="H22" s="373">
        <v>5000000</v>
      </c>
      <c r="I22" s="374"/>
      <c r="J22" s="374"/>
      <c r="K22" s="375"/>
      <c r="L22" s="379" t="s">
        <v>182</v>
      </c>
      <c r="M22" s="380"/>
      <c r="N22" s="380"/>
      <c r="O22" s="381"/>
      <c r="P22" s="382" t="s">
        <v>16</v>
      </c>
      <c r="Q22" s="377"/>
      <c r="R22" s="377"/>
      <c r="S22" s="378"/>
      <c r="T22" s="5"/>
      <c r="U22" s="23"/>
      <c r="V22" s="3"/>
      <c r="W22" s="4"/>
      <c r="X22" s="4"/>
      <c r="Y22" s="7"/>
      <c r="Z22" s="144"/>
      <c r="AA22" s="144"/>
      <c r="AB22" s="144"/>
      <c r="AC22" s="4"/>
    </row>
    <row r="23" spans="1:29" ht="20.100000000000001" customHeight="1">
      <c r="A23" s="337" t="s">
        <v>6</v>
      </c>
      <c r="B23" s="338"/>
      <c r="C23" s="338"/>
      <c r="D23" s="338"/>
      <c r="E23" s="338"/>
      <c r="F23" s="338"/>
      <c r="G23" s="372"/>
      <c r="H23" s="373">
        <v>26884000</v>
      </c>
      <c r="I23" s="374"/>
      <c r="J23" s="374"/>
      <c r="K23" s="375"/>
      <c r="L23" s="383" t="s">
        <v>113</v>
      </c>
      <c r="M23" s="384"/>
      <c r="N23" s="384"/>
      <c r="O23" s="385"/>
      <c r="P23" s="376"/>
      <c r="Q23" s="377"/>
      <c r="R23" s="377"/>
      <c r="S23" s="378"/>
      <c r="T23" s="5"/>
      <c r="U23" s="23"/>
      <c r="V23" s="3"/>
      <c r="W23" s="4"/>
      <c r="X23" s="4"/>
      <c r="Y23" s="7"/>
      <c r="Z23" s="144"/>
      <c r="AA23" s="144"/>
      <c r="AB23" s="144"/>
      <c r="AC23" s="4"/>
    </row>
    <row r="24" spans="1:29" ht="20.100000000000001" customHeight="1">
      <c r="A24" s="337" t="s">
        <v>7</v>
      </c>
      <c r="B24" s="338"/>
      <c r="C24" s="338"/>
      <c r="D24" s="338"/>
      <c r="E24" s="338"/>
      <c r="F24" s="338"/>
      <c r="G24" s="372"/>
      <c r="H24" s="373"/>
      <c r="I24" s="374"/>
      <c r="J24" s="374"/>
      <c r="K24" s="375"/>
      <c r="L24" s="386" t="s">
        <v>113</v>
      </c>
      <c r="M24" s="387"/>
      <c r="N24" s="387"/>
      <c r="O24" s="388"/>
      <c r="P24" s="376"/>
      <c r="Q24" s="377"/>
      <c r="R24" s="377"/>
      <c r="S24" s="378"/>
      <c r="T24" s="5"/>
      <c r="U24" s="23"/>
      <c r="V24" s="3"/>
      <c r="W24" s="4"/>
      <c r="X24" s="4"/>
      <c r="Y24" s="7"/>
      <c r="Z24" s="144"/>
      <c r="AA24" s="144"/>
      <c r="AB24" s="144"/>
      <c r="AC24" s="4"/>
    </row>
    <row r="25" spans="1:29" ht="20.100000000000001" customHeight="1">
      <c r="A25" s="27" t="s">
        <v>0</v>
      </c>
      <c r="B25" s="118"/>
      <c r="C25" s="118"/>
      <c r="D25" s="118"/>
      <c r="E25" s="119"/>
      <c r="F25" s="119"/>
      <c r="G25" s="108" t="s">
        <v>12</v>
      </c>
      <c r="H25" s="389">
        <f>SUM(H21:K24)</f>
        <v>61884000</v>
      </c>
      <c r="I25" s="390"/>
      <c r="J25" s="390"/>
      <c r="K25" s="391"/>
      <c r="L25" s="120" t="str">
        <f>IF(H11=H25,"OK","不一致")</f>
        <v>OK</v>
      </c>
      <c r="M25" s="146"/>
      <c r="N25" s="146"/>
      <c r="O25" s="146"/>
      <c r="P25" s="146"/>
      <c r="Q25" s="146"/>
      <c r="R25" s="146"/>
      <c r="S25" s="147"/>
      <c r="T25" s="5"/>
      <c r="U25" s="23"/>
      <c r="V25" s="3"/>
      <c r="W25" s="4"/>
      <c r="X25" s="4"/>
      <c r="Y25" s="7"/>
      <c r="Z25" s="144"/>
      <c r="AA25" s="144"/>
      <c r="AB25" s="144"/>
      <c r="AC25" s="4"/>
    </row>
    <row r="26" spans="1:29" ht="15" customHeight="1">
      <c r="A26" s="101"/>
      <c r="B26" s="101"/>
      <c r="C26" s="101"/>
      <c r="D26" s="101"/>
      <c r="E26" s="101"/>
      <c r="F26" s="101"/>
      <c r="G26" s="101"/>
      <c r="H26" s="101"/>
      <c r="I26" s="101"/>
      <c r="J26" s="101"/>
      <c r="K26" s="123"/>
      <c r="L26" s="101"/>
      <c r="M26" s="101"/>
      <c r="N26" s="101"/>
      <c r="O26" s="101"/>
      <c r="P26" s="101"/>
      <c r="Q26" s="101"/>
      <c r="R26" s="101"/>
      <c r="S26" s="101"/>
      <c r="T26" s="5"/>
      <c r="U26" s="23"/>
      <c r="V26" s="3"/>
      <c r="W26" s="4"/>
      <c r="X26" s="4"/>
      <c r="Y26" s="7"/>
      <c r="Z26" s="144"/>
      <c r="AA26" s="144"/>
      <c r="AB26" s="144"/>
      <c r="AC26" s="4"/>
    </row>
    <row r="27" spans="1:29" ht="26.25" customHeight="1">
      <c r="A27" s="116" t="s">
        <v>11</v>
      </c>
      <c r="B27" s="363" t="s">
        <v>62</v>
      </c>
      <c r="C27" s="363"/>
      <c r="D27" s="363"/>
      <c r="E27" s="363"/>
      <c r="F27" s="363"/>
      <c r="G27" s="363"/>
      <c r="H27" s="363"/>
      <c r="I27" s="363"/>
      <c r="J27" s="363"/>
      <c r="K27" s="363"/>
      <c r="L27" s="363"/>
      <c r="M27" s="363"/>
      <c r="N27" s="363"/>
      <c r="O27" s="363"/>
      <c r="P27" s="363"/>
      <c r="Q27" s="363"/>
      <c r="R27" s="363"/>
      <c r="S27" s="363"/>
      <c r="T27" s="5"/>
      <c r="U27" s="23"/>
      <c r="V27" s="3"/>
      <c r="W27" s="4"/>
      <c r="X27" s="4"/>
      <c r="Y27" s="7"/>
      <c r="Z27" s="144"/>
      <c r="AA27" s="144"/>
      <c r="AB27" s="144"/>
      <c r="AC27" s="4"/>
    </row>
    <row r="28" spans="1:29" ht="21" customHeight="1">
      <c r="A28" s="116" t="s">
        <v>59</v>
      </c>
      <c r="B28" s="363" t="s">
        <v>63</v>
      </c>
      <c r="C28" s="363"/>
      <c r="D28" s="363"/>
      <c r="E28" s="363"/>
      <c r="F28" s="363"/>
      <c r="G28" s="363"/>
      <c r="H28" s="363"/>
      <c r="I28" s="363"/>
      <c r="J28" s="363"/>
      <c r="K28" s="363"/>
      <c r="L28" s="363"/>
      <c r="M28" s="363"/>
      <c r="N28" s="363"/>
      <c r="O28" s="363"/>
      <c r="P28" s="363"/>
      <c r="Q28" s="363"/>
      <c r="R28" s="363"/>
      <c r="S28" s="363"/>
      <c r="T28" s="5"/>
      <c r="U28" s="23"/>
      <c r="V28" s="3"/>
      <c r="W28" s="4"/>
      <c r="X28" s="4"/>
      <c r="Y28" s="7"/>
      <c r="Z28" s="144"/>
      <c r="AA28" s="144"/>
      <c r="AB28" s="144"/>
      <c r="AC28" s="4"/>
    </row>
    <row r="29" spans="1:29" ht="15" customHeight="1">
      <c r="A29" s="116"/>
      <c r="B29" s="150"/>
      <c r="C29" s="150"/>
      <c r="D29" s="150"/>
      <c r="E29" s="150"/>
      <c r="F29" s="150"/>
      <c r="G29" s="150"/>
      <c r="H29" s="150"/>
      <c r="I29" s="150"/>
      <c r="J29" s="150"/>
      <c r="K29" s="150"/>
      <c r="L29" s="150"/>
      <c r="M29" s="150"/>
      <c r="N29" s="150"/>
      <c r="O29" s="150"/>
      <c r="P29" s="150"/>
      <c r="Q29" s="150"/>
      <c r="R29" s="150"/>
      <c r="S29" s="150"/>
      <c r="T29" s="5"/>
      <c r="U29" s="23"/>
      <c r="V29" s="3"/>
      <c r="W29" s="4"/>
      <c r="X29" s="4"/>
      <c r="Y29" s="7"/>
      <c r="Z29" s="144"/>
      <c r="AA29" s="144"/>
      <c r="AB29" s="144"/>
      <c r="AC29" s="4"/>
    </row>
    <row r="30" spans="1:29" ht="26.1" customHeight="1">
      <c r="A30" s="392" t="s">
        <v>52</v>
      </c>
      <c r="B30" s="392"/>
      <c r="C30" s="392"/>
      <c r="D30" s="392"/>
      <c r="E30" s="392"/>
      <c r="F30" s="392"/>
      <c r="G30" s="392"/>
      <c r="H30" s="20"/>
      <c r="I30" s="124"/>
      <c r="J30" s="124"/>
      <c r="K30" s="124"/>
      <c r="L30" s="124"/>
      <c r="M30" s="124"/>
      <c r="N30" s="124"/>
      <c r="O30" s="124"/>
      <c r="P30" s="124"/>
      <c r="Q30" s="124"/>
      <c r="R30" s="124"/>
      <c r="S30" s="107" t="s">
        <v>58</v>
      </c>
      <c r="T30" s="5"/>
      <c r="U30" s="23"/>
      <c r="V30" s="3"/>
      <c r="W30" s="4"/>
      <c r="X30" s="4"/>
      <c r="Y30" s="7"/>
      <c r="Z30" s="144"/>
      <c r="AA30" s="144"/>
      <c r="AB30" s="144"/>
      <c r="AC30" s="4"/>
    </row>
    <row r="31" spans="1:29" ht="20.100000000000001" customHeight="1">
      <c r="A31" s="400" t="s">
        <v>184</v>
      </c>
      <c r="B31" s="400"/>
      <c r="C31" s="394" t="s">
        <v>185</v>
      </c>
      <c r="D31" s="394"/>
      <c r="E31" s="394"/>
      <c r="F31" s="394"/>
      <c r="G31" s="395"/>
      <c r="H31" s="331" t="s">
        <v>31</v>
      </c>
      <c r="I31" s="332"/>
      <c r="J31" s="332"/>
      <c r="K31" s="332"/>
      <c r="L31" s="393" t="s">
        <v>70</v>
      </c>
      <c r="M31" s="394"/>
      <c r="N31" s="394"/>
      <c r="O31" s="395"/>
      <c r="P31" s="399" t="s">
        <v>71</v>
      </c>
      <c r="Q31" s="399"/>
      <c r="R31" s="399"/>
      <c r="S31" s="399"/>
      <c r="T31" s="5"/>
      <c r="U31" s="23"/>
      <c r="V31" s="3"/>
      <c r="W31" s="4"/>
      <c r="X31" s="4"/>
      <c r="Y31" s="7"/>
      <c r="Z31" s="144"/>
      <c r="AA31" s="144"/>
      <c r="AB31" s="144"/>
      <c r="AC31" s="4"/>
    </row>
    <row r="32" spans="1:29" ht="20.100000000000001" customHeight="1">
      <c r="A32" s="400"/>
      <c r="B32" s="400"/>
      <c r="C32" s="397"/>
      <c r="D32" s="397"/>
      <c r="E32" s="397"/>
      <c r="F32" s="397"/>
      <c r="G32" s="398"/>
      <c r="H32" s="145"/>
      <c r="I32" s="397" t="s">
        <v>30</v>
      </c>
      <c r="J32" s="397"/>
      <c r="K32" s="125" t="s">
        <v>60</v>
      </c>
      <c r="L32" s="396"/>
      <c r="M32" s="397"/>
      <c r="N32" s="397"/>
      <c r="O32" s="398"/>
      <c r="P32" s="399"/>
      <c r="Q32" s="399"/>
      <c r="R32" s="399"/>
      <c r="S32" s="399"/>
      <c r="T32" s="5"/>
      <c r="U32" s="23"/>
      <c r="V32" s="3"/>
      <c r="W32" s="4"/>
      <c r="X32" s="4"/>
      <c r="Y32" s="7"/>
      <c r="Z32" s="144"/>
      <c r="AA32" s="144"/>
      <c r="AB32" s="144"/>
      <c r="AC32" s="4"/>
    </row>
    <row r="33" spans="1:29" ht="31.5" customHeight="1">
      <c r="A33" s="410" t="s">
        <v>186</v>
      </c>
      <c r="B33" s="411"/>
      <c r="C33" s="412" t="s">
        <v>188</v>
      </c>
      <c r="D33" s="413"/>
      <c r="E33" s="413"/>
      <c r="F33" s="413"/>
      <c r="G33" s="414"/>
      <c r="H33" s="404">
        <v>7000000</v>
      </c>
      <c r="I33" s="405"/>
      <c r="J33" s="405"/>
      <c r="K33" s="405"/>
      <c r="L33" s="406" t="s">
        <v>192</v>
      </c>
      <c r="M33" s="407"/>
      <c r="N33" s="407"/>
      <c r="O33" s="408"/>
      <c r="P33" s="409" t="s">
        <v>193</v>
      </c>
      <c r="Q33" s="409"/>
      <c r="R33" s="409"/>
      <c r="S33" s="409"/>
      <c r="T33" s="5"/>
      <c r="U33" s="401"/>
      <c r="V33" s="402"/>
      <c r="W33" s="402"/>
      <c r="X33" s="402"/>
      <c r="Y33" s="402"/>
      <c r="Z33" s="402"/>
      <c r="AA33" s="403"/>
      <c r="AB33" s="144"/>
      <c r="AC33" s="4"/>
    </row>
    <row r="34" spans="1:29" ht="31.5" customHeight="1">
      <c r="A34" s="415" t="s">
        <v>187</v>
      </c>
      <c r="B34" s="416"/>
      <c r="C34" s="411" t="s">
        <v>189</v>
      </c>
      <c r="D34" s="411"/>
      <c r="E34" s="411"/>
      <c r="F34" s="411"/>
      <c r="G34" s="411"/>
      <c r="H34" s="404">
        <v>344000</v>
      </c>
      <c r="I34" s="405"/>
      <c r="J34" s="405"/>
      <c r="K34" s="405"/>
      <c r="L34" s="406" t="s">
        <v>190</v>
      </c>
      <c r="M34" s="407"/>
      <c r="N34" s="407"/>
      <c r="O34" s="408"/>
      <c r="P34" s="409" t="s">
        <v>191</v>
      </c>
      <c r="Q34" s="409"/>
      <c r="R34" s="409"/>
      <c r="S34" s="409"/>
      <c r="T34" s="5"/>
      <c r="U34" s="23"/>
      <c r="V34" s="3"/>
      <c r="W34" s="4"/>
      <c r="X34" s="4"/>
      <c r="Y34" s="7"/>
      <c r="Z34" s="144"/>
      <c r="AA34" s="144"/>
      <c r="AB34" s="144"/>
      <c r="AC34" s="4"/>
    </row>
    <row r="35" spans="1:29" ht="31.5" customHeight="1">
      <c r="A35" s="400"/>
      <c r="B35" s="400"/>
      <c r="C35" s="400"/>
      <c r="D35" s="400"/>
      <c r="E35" s="400"/>
      <c r="F35" s="400"/>
      <c r="G35" s="400"/>
      <c r="H35" s="404"/>
      <c r="I35" s="405"/>
      <c r="J35" s="405"/>
      <c r="K35" s="405"/>
      <c r="L35" s="419"/>
      <c r="M35" s="420"/>
      <c r="N35" s="420"/>
      <c r="O35" s="421"/>
      <c r="P35" s="422"/>
      <c r="Q35" s="423"/>
      <c r="R35" s="423"/>
      <c r="S35" s="423"/>
      <c r="T35" s="5"/>
      <c r="U35" s="23"/>
      <c r="V35" s="3"/>
      <c r="W35" s="4"/>
      <c r="X35" s="4"/>
      <c r="Y35" s="7"/>
      <c r="Z35" s="144"/>
      <c r="AA35" s="144"/>
      <c r="AB35" s="144"/>
      <c r="AC35" s="4"/>
    </row>
    <row r="36" spans="1:29" ht="24.95" customHeight="1">
      <c r="A36" s="148" t="s">
        <v>0</v>
      </c>
      <c r="B36" s="149"/>
      <c r="C36" s="149"/>
      <c r="D36" s="149"/>
      <c r="E36" s="149"/>
      <c r="F36" s="149"/>
      <c r="G36" s="108" t="s">
        <v>68</v>
      </c>
      <c r="H36" s="424">
        <f>SUM(H33:K35)</f>
        <v>7344000</v>
      </c>
      <c r="I36" s="425"/>
      <c r="J36" s="425"/>
      <c r="K36" s="425"/>
      <c r="L36" s="426"/>
      <c r="M36" s="427"/>
      <c r="N36" s="427"/>
      <c r="O36" s="428"/>
      <c r="P36" s="429"/>
      <c r="Q36" s="429"/>
      <c r="R36" s="429"/>
      <c r="S36" s="429"/>
      <c r="T36" s="5"/>
      <c r="U36" s="23"/>
      <c r="V36" s="3"/>
      <c r="W36" s="4"/>
      <c r="X36" s="4"/>
      <c r="Y36" s="7"/>
      <c r="Z36" s="144"/>
      <c r="AA36" s="144"/>
      <c r="AB36" s="144"/>
      <c r="AC36" s="4"/>
    </row>
    <row r="37" spans="1:29" ht="8.1" customHeight="1">
      <c r="A37" s="126"/>
      <c r="B37" s="127"/>
      <c r="C37" s="127"/>
      <c r="D37" s="127"/>
      <c r="E37" s="127"/>
      <c r="F37" s="127"/>
      <c r="G37" s="127"/>
      <c r="H37" s="128"/>
      <c r="I37" s="128"/>
      <c r="J37" s="128"/>
      <c r="K37" s="128"/>
      <c r="L37" s="129"/>
      <c r="M37" s="130"/>
      <c r="N37" s="130"/>
      <c r="O37" s="130"/>
      <c r="P37" s="131"/>
      <c r="Q37" s="132"/>
      <c r="R37" s="132"/>
      <c r="S37" s="132"/>
      <c r="T37" s="5"/>
      <c r="U37" s="23"/>
      <c r="V37" s="3"/>
      <c r="W37" s="4"/>
      <c r="X37" s="4"/>
      <c r="Y37" s="7"/>
      <c r="Z37" s="144"/>
      <c r="AA37" s="144"/>
      <c r="AB37" s="144"/>
      <c r="AC37" s="4"/>
    </row>
    <row r="38" spans="1:29" ht="30" customHeight="1">
      <c r="A38" s="116" t="s">
        <v>64</v>
      </c>
      <c r="B38" s="417" t="s">
        <v>66</v>
      </c>
      <c r="C38" s="417"/>
      <c r="D38" s="417"/>
      <c r="E38" s="417"/>
      <c r="F38" s="417"/>
      <c r="G38" s="417"/>
      <c r="H38" s="417"/>
      <c r="I38" s="417"/>
      <c r="J38" s="417"/>
      <c r="K38" s="417"/>
      <c r="L38" s="417"/>
      <c r="M38" s="417"/>
      <c r="N38" s="417"/>
      <c r="O38" s="417"/>
      <c r="P38" s="417"/>
      <c r="Q38" s="417"/>
      <c r="R38" s="417"/>
      <c r="S38" s="417"/>
      <c r="T38" s="5"/>
      <c r="U38" s="23"/>
      <c r="V38" s="3"/>
      <c r="W38" s="4"/>
      <c r="X38" s="4"/>
      <c r="Y38" s="7"/>
      <c r="Z38" s="144"/>
      <c r="AA38" s="144"/>
      <c r="AB38" s="144"/>
      <c r="AC38" s="4"/>
    </row>
    <row r="39" spans="1:29" ht="21.75" customHeight="1">
      <c r="A39" s="116" t="s">
        <v>65</v>
      </c>
      <c r="B39" s="418" t="s">
        <v>75</v>
      </c>
      <c r="C39" s="417"/>
      <c r="D39" s="417"/>
      <c r="E39" s="417"/>
      <c r="F39" s="417"/>
      <c r="G39" s="417"/>
      <c r="H39" s="417"/>
      <c r="I39" s="417"/>
      <c r="J39" s="417"/>
      <c r="K39" s="417"/>
      <c r="L39" s="417"/>
      <c r="M39" s="417"/>
      <c r="N39" s="417"/>
      <c r="O39" s="417"/>
      <c r="P39" s="417"/>
      <c r="Q39" s="417"/>
      <c r="R39" s="417"/>
      <c r="S39" s="417"/>
      <c r="T39" s="5"/>
      <c r="U39" s="23"/>
      <c r="V39" s="3"/>
      <c r="W39" s="4"/>
      <c r="X39" s="4"/>
      <c r="Y39" s="7"/>
      <c r="Z39" s="144"/>
      <c r="AA39" s="144"/>
      <c r="AB39" s="144"/>
      <c r="AC39" s="4"/>
    </row>
    <row r="40" spans="1:29" ht="24.95" customHeight="1">
      <c r="T40" s="5"/>
      <c r="U40" s="5"/>
    </row>
    <row r="41" spans="1:29" ht="20.100000000000001" customHeight="1"/>
    <row r="42" spans="1:29" ht="20.100000000000001" customHeight="1"/>
    <row r="43" spans="1:29" ht="20.100000000000001" customHeight="1"/>
    <row r="44" spans="1:29" ht="20.100000000000001" customHeight="1"/>
    <row r="45" spans="1:29" ht="20.100000000000001" customHeight="1"/>
    <row r="46" spans="1:29" ht="20.100000000000001" customHeight="1"/>
    <row r="47" spans="1:29" ht="20.100000000000001" customHeight="1"/>
    <row r="48" spans="1:29"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sheetData>
  <sheetProtection selectLockedCells="1"/>
  <mergeCells count="77">
    <mergeCell ref="B39:S39"/>
    <mergeCell ref="H35:K35"/>
    <mergeCell ref="L35:O35"/>
    <mergeCell ref="P35:S35"/>
    <mergeCell ref="H36:K36"/>
    <mergeCell ref="L36:O36"/>
    <mergeCell ref="P36:S36"/>
    <mergeCell ref="A35:B35"/>
    <mergeCell ref="C35:G35"/>
    <mergeCell ref="A33:B33"/>
    <mergeCell ref="C33:G33"/>
    <mergeCell ref="A34:B34"/>
    <mergeCell ref="C34:G34"/>
    <mergeCell ref="B38:S38"/>
    <mergeCell ref="U33:AA33"/>
    <mergeCell ref="H33:K33"/>
    <mergeCell ref="L33:O33"/>
    <mergeCell ref="P33:S33"/>
    <mergeCell ref="H34:K34"/>
    <mergeCell ref="L34:O34"/>
    <mergeCell ref="P34:S34"/>
    <mergeCell ref="H25:K25"/>
    <mergeCell ref="B27:S27"/>
    <mergeCell ref="B28:S28"/>
    <mergeCell ref="A30:G30"/>
    <mergeCell ref="H31:K31"/>
    <mergeCell ref="L31:O32"/>
    <mergeCell ref="P31:S32"/>
    <mergeCell ref="I32:J32"/>
    <mergeCell ref="C31:G32"/>
    <mergeCell ref="A31:B32"/>
    <mergeCell ref="A23:G23"/>
    <mergeCell ref="H23:K23"/>
    <mergeCell ref="L23:O23"/>
    <mergeCell ref="P23:S23"/>
    <mergeCell ref="A24:G24"/>
    <mergeCell ref="H24:K24"/>
    <mergeCell ref="L24:O24"/>
    <mergeCell ref="P24:S24"/>
    <mergeCell ref="A21:G21"/>
    <mergeCell ref="H21:K21"/>
    <mergeCell ref="L21:O21"/>
    <mergeCell ref="P21:S21"/>
    <mergeCell ref="A22:G22"/>
    <mergeCell ref="H22:K22"/>
    <mergeCell ref="L22:O22"/>
    <mergeCell ref="P22:S22"/>
    <mergeCell ref="Z13:AB13"/>
    <mergeCell ref="B15:S15"/>
    <mergeCell ref="B16:S16"/>
    <mergeCell ref="B17:S17"/>
    <mergeCell ref="A20:G20"/>
    <mergeCell ref="H20:K20"/>
    <mergeCell ref="L20:O20"/>
    <mergeCell ref="P20:S20"/>
    <mergeCell ref="Q13:S13"/>
    <mergeCell ref="A11:F11"/>
    <mergeCell ref="H11:K11"/>
    <mergeCell ref="L11:O11"/>
    <mergeCell ref="P11:S11"/>
    <mergeCell ref="Q12:S12"/>
    <mergeCell ref="A9:F9"/>
    <mergeCell ref="H9:K9"/>
    <mergeCell ref="L9:O9"/>
    <mergeCell ref="P9:S9"/>
    <mergeCell ref="A10:F10"/>
    <mergeCell ref="H10:K10"/>
    <mergeCell ref="L10:O10"/>
    <mergeCell ref="P10:S10"/>
    <mergeCell ref="L4:S4"/>
    <mergeCell ref="A7:G8"/>
    <mergeCell ref="H7:K7"/>
    <mergeCell ref="L7:O7"/>
    <mergeCell ref="P7:S7"/>
    <mergeCell ref="I8:J8"/>
    <mergeCell ref="M8:N8"/>
    <mergeCell ref="P8:R8"/>
  </mergeCells>
  <phoneticPr fontId="2"/>
  <dataValidations count="1">
    <dataValidation type="list" allowBlank="1" showInputMessage="1" showErrorMessage="1" promptTitle="申請者区分を選択して下さい　" prompt="リストから選択できます　▼" sqref="L5 L4:S4">
      <formula1>申請者区分</formula1>
    </dataValidation>
  </dataValidations>
  <printOptions horizontalCentered="1"/>
  <pageMargins left="0.59055118110236227" right="0.51181102362204722" top="0.55118110236220474" bottom="0.55118110236220474" header="0.31496062992125984" footer="0.15748031496062992"/>
  <pageSetup paperSize="9" scale="9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173"/>
  <sheetViews>
    <sheetView showGridLines="0" showZeros="0" zoomScale="80" zoomScaleNormal="80" zoomScaleSheetLayoutView="90" workbookViewId="0">
      <selection activeCell="Y11" sqref="Y11"/>
    </sheetView>
  </sheetViews>
  <sheetFormatPr defaultRowHeight="13.5"/>
  <cols>
    <col min="1" max="1" width="1.125" style="56" customWidth="1"/>
    <col min="2" max="2" width="4.625" style="56" customWidth="1"/>
    <col min="3" max="3" width="18.625" style="56" customWidth="1"/>
    <col min="4" max="4" width="15.625" style="56" customWidth="1"/>
    <col min="5" max="5" width="13.625" style="56" customWidth="1"/>
    <col min="6" max="6" width="12.625" style="56" customWidth="1"/>
    <col min="7" max="7" width="5.625" style="56" customWidth="1"/>
    <col min="8" max="8" width="3.625" style="56" customWidth="1"/>
    <col min="9" max="9" width="12.625" style="56" customWidth="1"/>
    <col min="10" max="10" width="5.125" style="56" customWidth="1"/>
    <col min="11" max="11" width="14.625" style="56" customWidth="1"/>
    <col min="12" max="13" width="14.125" style="56" customWidth="1"/>
    <col min="14" max="26" width="3.625" style="56" customWidth="1"/>
    <col min="27" max="44" width="4.625" style="56" customWidth="1"/>
    <col min="45" max="16384" width="9" style="56"/>
  </cols>
  <sheetData>
    <row r="1" spans="2:23" ht="24.95" customHeight="1">
      <c r="B1" s="53" t="s">
        <v>108</v>
      </c>
      <c r="C1" s="54" t="s">
        <v>37</v>
      </c>
      <c r="D1" s="55"/>
      <c r="E1" s="55"/>
      <c r="F1" s="55"/>
      <c r="G1" s="55"/>
      <c r="H1" s="55"/>
      <c r="I1" s="55"/>
      <c r="J1" s="55"/>
      <c r="K1" s="55"/>
      <c r="L1" s="55"/>
      <c r="M1" s="55"/>
    </row>
    <row r="2" spans="2:23" ht="18" customHeight="1">
      <c r="B2" s="57" t="s">
        <v>42</v>
      </c>
      <c r="C2" s="58"/>
      <c r="D2" s="58"/>
      <c r="E2" s="58"/>
      <c r="F2" s="58"/>
      <c r="G2" s="58"/>
      <c r="H2" s="58"/>
      <c r="I2" s="58"/>
      <c r="J2" s="58"/>
      <c r="K2" s="58"/>
      <c r="L2" s="58"/>
      <c r="M2" s="58"/>
    </row>
    <row r="3" spans="2:23" ht="15.75" customHeight="1">
      <c r="B3" s="433" t="s">
        <v>23</v>
      </c>
      <c r="C3" s="435" t="s">
        <v>38</v>
      </c>
      <c r="D3" s="437" t="s">
        <v>13</v>
      </c>
      <c r="E3" s="439" t="s">
        <v>39</v>
      </c>
      <c r="F3" s="439" t="s">
        <v>179</v>
      </c>
      <c r="G3" s="435" t="s">
        <v>180</v>
      </c>
      <c r="H3" s="441"/>
      <c r="I3" s="152" t="s">
        <v>25</v>
      </c>
      <c r="J3" s="437" t="s">
        <v>24</v>
      </c>
      <c r="K3" s="100" t="s">
        <v>14</v>
      </c>
      <c r="L3" s="437" t="s">
        <v>15</v>
      </c>
      <c r="M3" s="437" t="s">
        <v>41</v>
      </c>
    </row>
    <row r="4" spans="2:23" ht="24.95" customHeight="1">
      <c r="B4" s="434"/>
      <c r="C4" s="436"/>
      <c r="D4" s="438"/>
      <c r="E4" s="440"/>
      <c r="F4" s="440"/>
      <c r="G4" s="442"/>
      <c r="H4" s="443"/>
      <c r="I4" s="59" t="s">
        <v>40</v>
      </c>
      <c r="J4" s="438"/>
      <c r="K4" s="83" t="s">
        <v>40</v>
      </c>
      <c r="L4" s="438"/>
      <c r="M4" s="438"/>
    </row>
    <row r="5" spans="2:23" ht="57" customHeight="1">
      <c r="B5" s="60">
        <v>1</v>
      </c>
      <c r="C5" s="156" t="s">
        <v>115</v>
      </c>
      <c r="D5" s="36" t="s">
        <v>116</v>
      </c>
      <c r="E5" s="157" t="s">
        <v>109</v>
      </c>
      <c r="F5" s="157" t="s">
        <v>26</v>
      </c>
      <c r="G5" s="30">
        <v>10</v>
      </c>
      <c r="H5" s="166" t="s">
        <v>27</v>
      </c>
      <c r="I5" s="31">
        <v>12000000</v>
      </c>
      <c r="J5" s="29">
        <v>2</v>
      </c>
      <c r="K5" s="85">
        <f t="shared" ref="K5:K10" si="0">I5*J5</f>
        <v>24000000</v>
      </c>
      <c r="L5" s="32" t="s">
        <v>48</v>
      </c>
      <c r="M5" s="34"/>
      <c r="S5" s="68"/>
    </row>
    <row r="6" spans="2:23" ht="57" customHeight="1">
      <c r="B6" s="60">
        <v>2</v>
      </c>
      <c r="C6" s="156" t="s">
        <v>117</v>
      </c>
      <c r="D6" s="36" t="s">
        <v>116</v>
      </c>
      <c r="E6" s="157" t="s">
        <v>123</v>
      </c>
      <c r="F6" s="157" t="s">
        <v>26</v>
      </c>
      <c r="G6" s="30">
        <v>10</v>
      </c>
      <c r="H6" s="166" t="s">
        <v>27</v>
      </c>
      <c r="I6" s="31">
        <v>7000000</v>
      </c>
      <c r="J6" s="29">
        <v>2</v>
      </c>
      <c r="K6" s="85">
        <f t="shared" si="0"/>
        <v>14000000</v>
      </c>
      <c r="L6" s="32" t="s">
        <v>48</v>
      </c>
      <c r="M6" s="34"/>
    </row>
    <row r="7" spans="2:23" ht="57" customHeight="1">
      <c r="B7" s="60">
        <v>3</v>
      </c>
      <c r="C7" s="156" t="s">
        <v>118</v>
      </c>
      <c r="D7" s="36" t="s">
        <v>110</v>
      </c>
      <c r="E7" s="157" t="s">
        <v>111</v>
      </c>
      <c r="F7" s="157" t="s">
        <v>119</v>
      </c>
      <c r="G7" s="30">
        <v>5</v>
      </c>
      <c r="H7" s="166" t="s">
        <v>27</v>
      </c>
      <c r="I7" s="31">
        <v>1350000</v>
      </c>
      <c r="J7" s="29">
        <v>1</v>
      </c>
      <c r="K7" s="85">
        <f t="shared" si="0"/>
        <v>1350000</v>
      </c>
      <c r="L7" s="32" t="s">
        <v>47</v>
      </c>
      <c r="M7" s="34"/>
    </row>
    <row r="8" spans="2:23" ht="57" customHeight="1">
      <c r="B8" s="60">
        <v>4</v>
      </c>
      <c r="C8" s="156" t="s">
        <v>204</v>
      </c>
      <c r="D8" s="36" t="s">
        <v>49</v>
      </c>
      <c r="E8" s="157" t="s">
        <v>112</v>
      </c>
      <c r="F8" s="157" t="s">
        <v>124</v>
      </c>
      <c r="G8" s="30">
        <v>5</v>
      </c>
      <c r="H8" s="166" t="s">
        <v>27</v>
      </c>
      <c r="I8" s="31">
        <v>9500000</v>
      </c>
      <c r="J8" s="29">
        <v>1</v>
      </c>
      <c r="K8" s="85">
        <f t="shared" si="0"/>
        <v>9500000</v>
      </c>
      <c r="L8" s="32" t="s">
        <v>47</v>
      </c>
      <c r="M8" s="34"/>
    </row>
    <row r="9" spans="2:23" ht="57" customHeight="1">
      <c r="B9" s="60">
        <v>5</v>
      </c>
      <c r="C9" s="156" t="s">
        <v>120</v>
      </c>
      <c r="D9" s="36" t="s">
        <v>121</v>
      </c>
      <c r="E9" s="157" t="s">
        <v>125</v>
      </c>
      <c r="F9" s="157" t="s">
        <v>119</v>
      </c>
      <c r="G9" s="30">
        <v>5</v>
      </c>
      <c r="H9" s="166" t="s">
        <v>27</v>
      </c>
      <c r="I9" s="31">
        <v>1650000</v>
      </c>
      <c r="J9" s="29">
        <v>1</v>
      </c>
      <c r="K9" s="85">
        <f t="shared" si="0"/>
        <v>1650000</v>
      </c>
      <c r="L9" s="32" t="s">
        <v>47</v>
      </c>
      <c r="M9" s="34" t="s">
        <v>122</v>
      </c>
    </row>
    <row r="10" spans="2:23" ht="57" customHeight="1">
      <c r="B10" s="60">
        <v>6</v>
      </c>
      <c r="C10" s="61"/>
      <c r="D10" s="62"/>
      <c r="E10" s="97"/>
      <c r="F10" s="97"/>
      <c r="G10" s="63"/>
      <c r="H10" s="33" t="s">
        <v>27</v>
      </c>
      <c r="I10" s="64"/>
      <c r="J10" s="65"/>
      <c r="K10" s="82">
        <f t="shared" si="0"/>
        <v>0</v>
      </c>
      <c r="L10" s="66"/>
      <c r="M10" s="67"/>
    </row>
    <row r="11" spans="2:23" ht="57" customHeight="1">
      <c r="B11" s="60">
        <v>7</v>
      </c>
      <c r="C11" s="61"/>
      <c r="D11" s="62"/>
      <c r="E11" s="97"/>
      <c r="F11" s="97"/>
      <c r="G11" s="63"/>
      <c r="H11" s="33" t="s">
        <v>27</v>
      </c>
      <c r="I11" s="64"/>
      <c r="J11" s="65"/>
      <c r="K11" s="82">
        <f t="shared" ref="K11:K12" si="1">I11*J11</f>
        <v>0</v>
      </c>
      <c r="L11" s="66"/>
      <c r="M11" s="67"/>
    </row>
    <row r="12" spans="2:23" ht="57" customHeight="1">
      <c r="B12" s="60">
        <v>8</v>
      </c>
      <c r="C12" s="61"/>
      <c r="D12" s="62"/>
      <c r="E12" s="97"/>
      <c r="F12" s="97"/>
      <c r="G12" s="63"/>
      <c r="H12" s="33" t="s">
        <v>27</v>
      </c>
      <c r="I12" s="64"/>
      <c r="J12" s="69"/>
      <c r="K12" s="82">
        <f t="shared" si="1"/>
        <v>0</v>
      </c>
      <c r="L12" s="66"/>
      <c r="M12" s="67"/>
    </row>
    <row r="13" spans="2:23" ht="15" customHeight="1">
      <c r="B13" s="70"/>
      <c r="C13" s="71"/>
      <c r="D13" s="28" t="s">
        <v>1</v>
      </c>
      <c r="E13" s="72"/>
      <c r="F13" s="72"/>
      <c r="G13" s="72"/>
      <c r="H13" s="72"/>
      <c r="I13" s="73"/>
      <c r="J13" s="8">
        <f>SUM(J5:J12)</f>
        <v>7</v>
      </c>
      <c r="K13" s="86">
        <f>SUM(K5:K12)</f>
        <v>50500000</v>
      </c>
      <c r="L13" s="74"/>
      <c r="M13" s="75"/>
      <c r="O13" s="76"/>
      <c r="P13" s="76"/>
      <c r="Q13" s="76"/>
      <c r="R13" s="76"/>
      <c r="S13" s="76"/>
      <c r="T13" s="76"/>
      <c r="U13" s="76"/>
      <c r="V13" s="76"/>
      <c r="W13" s="76"/>
    </row>
    <row r="14" spans="2:23" ht="20.100000000000001" customHeight="1">
      <c r="B14" s="77"/>
      <c r="C14" s="78"/>
      <c r="D14" s="78"/>
      <c r="E14" s="78"/>
      <c r="F14" s="78"/>
      <c r="G14" s="78"/>
      <c r="H14" s="78"/>
      <c r="I14" s="78"/>
      <c r="J14" s="78"/>
      <c r="K14" s="78"/>
      <c r="L14" s="78"/>
      <c r="M14" s="78"/>
      <c r="O14" s="76"/>
      <c r="P14" s="76"/>
      <c r="Q14" s="76"/>
      <c r="R14" s="76"/>
      <c r="S14" s="76"/>
      <c r="T14" s="76"/>
      <c r="U14" s="76"/>
      <c r="V14" s="76"/>
      <c r="W14" s="76"/>
    </row>
    <row r="15" spans="2:23" ht="20.100000000000001" customHeight="1">
      <c r="C15" s="78"/>
      <c r="D15" s="78"/>
      <c r="E15" s="78"/>
      <c r="F15" s="78"/>
      <c r="G15" s="78"/>
      <c r="H15" s="78"/>
      <c r="I15" s="78"/>
      <c r="J15" s="78"/>
      <c r="K15" s="78"/>
      <c r="L15" s="78"/>
      <c r="M15" s="78"/>
      <c r="O15" s="76"/>
      <c r="P15" s="76"/>
      <c r="Q15" s="76"/>
      <c r="R15" s="76"/>
      <c r="S15" s="76"/>
      <c r="T15" s="76"/>
      <c r="U15" s="76"/>
      <c r="V15" s="76"/>
      <c r="W15" s="76"/>
    </row>
    <row r="16" spans="2:23" ht="20.100000000000001" customHeight="1">
      <c r="C16" s="78"/>
      <c r="D16" s="78"/>
      <c r="E16" s="78"/>
      <c r="F16" s="78"/>
      <c r="G16" s="78"/>
      <c r="H16" s="78"/>
      <c r="I16" s="78"/>
      <c r="J16" s="78"/>
      <c r="K16" s="78"/>
      <c r="L16" s="78"/>
      <c r="M16" s="78"/>
      <c r="O16" s="76"/>
      <c r="P16" s="76"/>
      <c r="Q16" s="76"/>
      <c r="R16" s="76"/>
      <c r="S16" s="76"/>
      <c r="T16" s="76"/>
      <c r="U16" s="76"/>
      <c r="V16" s="76"/>
      <c r="W16" s="76"/>
    </row>
    <row r="17" spans="3:23" ht="13.5" customHeight="1">
      <c r="C17" s="78"/>
      <c r="D17" s="78"/>
      <c r="E17" s="78"/>
      <c r="F17" s="78"/>
      <c r="G17" s="78"/>
      <c r="H17" s="78"/>
      <c r="I17" s="78"/>
      <c r="J17" s="78"/>
      <c r="K17" s="78"/>
      <c r="L17" s="78"/>
      <c r="M17" s="78"/>
      <c r="O17" s="76"/>
      <c r="P17" s="76"/>
      <c r="Q17" s="76"/>
      <c r="R17" s="76"/>
      <c r="S17" s="76"/>
      <c r="T17" s="76"/>
      <c r="U17" s="76"/>
      <c r="V17" s="76"/>
      <c r="W17" s="76"/>
    </row>
    <row r="18" spans="3:23" ht="20.100000000000001" customHeight="1">
      <c r="C18" s="78"/>
      <c r="D18" s="78"/>
      <c r="E18" s="78"/>
      <c r="F18" s="78"/>
      <c r="G18" s="78"/>
      <c r="H18" s="78"/>
      <c r="I18" s="78"/>
      <c r="J18" s="78"/>
      <c r="K18" s="78"/>
      <c r="L18" s="78"/>
      <c r="M18" s="78"/>
      <c r="S18" s="68"/>
    </row>
    <row r="19" spans="3:23" ht="20.100000000000001" customHeight="1">
      <c r="C19" s="78"/>
      <c r="D19" s="78"/>
      <c r="E19" s="78"/>
      <c r="F19" s="78"/>
      <c r="G19" s="78"/>
      <c r="H19" s="78"/>
      <c r="I19" s="78"/>
      <c r="J19" s="78"/>
      <c r="K19" s="78"/>
      <c r="L19" s="78"/>
      <c r="M19" s="78"/>
    </row>
    <row r="20" spans="3:23" ht="20.100000000000001" customHeight="1">
      <c r="C20" s="78"/>
      <c r="D20" s="78"/>
      <c r="E20" s="78"/>
      <c r="F20" s="78"/>
      <c r="G20" s="78"/>
      <c r="H20" s="78"/>
      <c r="I20" s="78"/>
      <c r="J20" s="78"/>
      <c r="K20" s="78"/>
      <c r="L20" s="78"/>
      <c r="M20" s="78"/>
    </row>
    <row r="21" spans="3:23" s="80" customFormat="1" ht="20.100000000000001" customHeight="1">
      <c r="C21" s="79"/>
      <c r="D21" s="79"/>
      <c r="E21" s="79"/>
      <c r="F21" s="79"/>
      <c r="G21" s="79"/>
      <c r="H21" s="79"/>
      <c r="I21" s="79"/>
      <c r="J21" s="79"/>
      <c r="K21" s="79"/>
      <c r="L21" s="79"/>
      <c r="M21" s="79"/>
    </row>
    <row r="22" spans="3:23" s="80" customFormat="1" ht="20.100000000000001" customHeight="1">
      <c r="C22" s="79"/>
      <c r="D22" s="79"/>
      <c r="E22" s="79"/>
      <c r="F22" s="79"/>
      <c r="G22" s="79"/>
      <c r="H22" s="79"/>
      <c r="I22" s="79"/>
      <c r="J22" s="79"/>
      <c r="K22" s="79"/>
      <c r="L22" s="79"/>
      <c r="M22" s="79"/>
    </row>
    <row r="23" spans="3:23" s="80" customFormat="1" ht="20.100000000000001" customHeight="1">
      <c r="C23" s="79"/>
      <c r="D23" s="79"/>
      <c r="E23" s="79"/>
      <c r="F23" s="79"/>
      <c r="G23" s="79"/>
      <c r="H23" s="79"/>
      <c r="I23" s="79"/>
      <c r="J23" s="79"/>
      <c r="K23" s="79"/>
      <c r="L23" s="79"/>
      <c r="M23" s="79"/>
    </row>
    <row r="24" spans="3:23" s="80" customFormat="1" ht="20.100000000000001" customHeight="1">
      <c r="C24" s="79"/>
      <c r="D24" s="79"/>
      <c r="E24" s="79"/>
      <c r="F24" s="79"/>
      <c r="G24" s="79"/>
      <c r="H24" s="79"/>
      <c r="I24" s="79"/>
      <c r="J24" s="79"/>
      <c r="K24" s="79"/>
      <c r="L24" s="79"/>
      <c r="M24" s="79"/>
    </row>
    <row r="25" spans="3:23" s="80" customFormat="1" ht="20.100000000000001" customHeight="1">
      <c r="C25" s="79"/>
      <c r="D25" s="79"/>
      <c r="E25" s="79"/>
      <c r="F25" s="79"/>
      <c r="G25" s="79"/>
      <c r="H25" s="79"/>
      <c r="I25" s="79"/>
      <c r="J25" s="79"/>
      <c r="K25" s="79"/>
      <c r="L25" s="79"/>
      <c r="M25" s="79"/>
    </row>
    <row r="26" spans="3:23" s="80" customFormat="1" ht="20.100000000000001" customHeight="1">
      <c r="C26" s="79"/>
      <c r="D26" s="79"/>
      <c r="E26" s="79"/>
      <c r="F26" s="79"/>
      <c r="G26" s="79"/>
      <c r="H26" s="79"/>
      <c r="I26" s="79"/>
      <c r="J26" s="79"/>
      <c r="K26" s="79"/>
      <c r="L26" s="79"/>
      <c r="M26" s="79"/>
    </row>
    <row r="27" spans="3:23" s="80" customFormat="1" ht="20.100000000000001" customHeight="1">
      <c r="C27" s="79"/>
      <c r="D27" s="79"/>
      <c r="E27" s="79"/>
      <c r="F27" s="79"/>
      <c r="G27" s="79"/>
      <c r="H27" s="79"/>
      <c r="I27" s="79"/>
      <c r="J27" s="79"/>
      <c r="K27" s="79"/>
      <c r="L27" s="79"/>
      <c r="M27" s="79"/>
    </row>
    <row r="28" spans="3:23" s="80" customFormat="1" ht="20.100000000000001" customHeight="1">
      <c r="C28" s="79"/>
      <c r="D28" s="79"/>
      <c r="E28" s="79"/>
      <c r="F28" s="79"/>
      <c r="G28" s="79"/>
      <c r="H28" s="79"/>
      <c r="I28" s="79"/>
      <c r="J28" s="79"/>
      <c r="K28" s="79"/>
      <c r="L28" s="79"/>
      <c r="M28" s="79"/>
    </row>
    <row r="29" spans="3:23" s="80" customFormat="1" ht="20.100000000000001" customHeight="1">
      <c r="S29" s="81"/>
    </row>
    <row r="30" spans="3:23" s="80" customFormat="1" ht="20.100000000000001" customHeight="1">
      <c r="L30" s="444"/>
      <c r="M30" s="444"/>
      <c r="N30" s="444"/>
      <c r="O30" s="444"/>
      <c r="P30" s="444"/>
      <c r="Q30" s="444"/>
      <c r="R30" s="444"/>
      <c r="S30" s="444"/>
    </row>
    <row r="31" spans="3:23" s="80" customFormat="1" ht="20.100000000000001" customHeight="1">
      <c r="L31" s="444"/>
      <c r="M31" s="444"/>
      <c r="N31" s="444"/>
      <c r="O31" s="444"/>
      <c r="P31" s="444"/>
      <c r="Q31" s="444"/>
      <c r="R31" s="444"/>
      <c r="S31" s="444"/>
    </row>
    <row r="32" spans="3:23" s="80" customFormat="1" ht="20.100000000000001" customHeight="1">
      <c r="L32" s="430"/>
      <c r="M32" s="431"/>
      <c r="N32" s="431"/>
      <c r="O32" s="431"/>
      <c r="P32" s="432"/>
      <c r="Q32" s="432"/>
      <c r="R32" s="432"/>
      <c r="S32" s="432"/>
    </row>
    <row r="33" spans="12:19" s="80" customFormat="1" ht="20.100000000000001" customHeight="1">
      <c r="L33" s="430"/>
      <c r="M33" s="431"/>
      <c r="N33" s="431"/>
      <c r="O33" s="431"/>
      <c r="P33" s="432"/>
      <c r="Q33" s="432"/>
      <c r="R33" s="432"/>
      <c r="S33" s="432"/>
    </row>
    <row r="34" spans="12:19" s="80" customFormat="1" ht="20.100000000000001" customHeight="1">
      <c r="L34" s="430"/>
      <c r="M34" s="431"/>
      <c r="N34" s="431"/>
      <c r="O34" s="431"/>
      <c r="P34" s="445"/>
      <c r="Q34" s="432"/>
      <c r="R34" s="432"/>
      <c r="S34" s="432"/>
    </row>
    <row r="35" spans="12:19" s="80" customFormat="1" ht="20.100000000000001" customHeight="1">
      <c r="L35" s="430"/>
      <c r="M35" s="431"/>
      <c r="N35" s="431"/>
      <c r="O35" s="431"/>
      <c r="P35" s="432"/>
      <c r="Q35" s="432"/>
      <c r="R35" s="432"/>
      <c r="S35" s="432"/>
    </row>
    <row r="36" spans="12:19" s="80" customFormat="1" ht="20.100000000000001" customHeight="1"/>
    <row r="37" spans="12:19" s="80" customFormat="1" ht="20.100000000000001" customHeight="1"/>
    <row r="38" spans="12:19" ht="20.100000000000001" customHeight="1"/>
    <row r="39" spans="12:19" ht="20.100000000000001" customHeight="1"/>
    <row r="40" spans="12:19" ht="20.100000000000001" customHeight="1"/>
    <row r="41" spans="12:19" ht="20.100000000000001" customHeight="1"/>
    <row r="42" spans="12:19" ht="20.100000000000001" customHeight="1"/>
    <row r="43" spans="12:19" ht="20.100000000000001" customHeight="1"/>
    <row r="44" spans="12:19" ht="20.100000000000001" customHeight="1"/>
    <row r="45" spans="12:19" ht="20.100000000000001" customHeight="1"/>
    <row r="46" spans="12:19" ht="20.100000000000001" customHeight="1"/>
    <row r="47" spans="12:19" ht="20.100000000000001" customHeight="1"/>
    <row r="48" spans="12:19"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sheetData>
  <mergeCells count="19">
    <mergeCell ref="L33:O33"/>
    <mergeCell ref="P33:S33"/>
    <mergeCell ref="L34:O34"/>
    <mergeCell ref="P34:S34"/>
    <mergeCell ref="L35:O35"/>
    <mergeCell ref="P35:S35"/>
    <mergeCell ref="L32:O32"/>
    <mergeCell ref="P32:S32"/>
    <mergeCell ref="B3:B4"/>
    <mergeCell ref="C3:C4"/>
    <mergeCell ref="D3:D4"/>
    <mergeCell ref="E3:E4"/>
    <mergeCell ref="F3:F4"/>
    <mergeCell ref="G3:H4"/>
    <mergeCell ref="J3:J4"/>
    <mergeCell ref="L3:L4"/>
    <mergeCell ref="M3:M4"/>
    <mergeCell ref="L30:O31"/>
    <mergeCell ref="P30:S31"/>
  </mergeCells>
  <phoneticPr fontId="2"/>
  <printOptions horizontalCentered="1"/>
  <pageMargins left="0.59055118110236227" right="0.51181102362204722" top="0.55118110236220474" bottom="0.55118110236220474" header="0.31496062992125984" footer="0.15748031496062992"/>
  <pageSetup paperSize="9" scale="9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174"/>
  <sheetViews>
    <sheetView showGridLines="0" showZeros="0" zoomScale="80" zoomScaleNormal="80" zoomScaleSheetLayoutView="90" workbookViewId="0">
      <selection activeCell="U18" sqref="U18"/>
    </sheetView>
  </sheetViews>
  <sheetFormatPr defaultRowHeight="13.5"/>
  <cols>
    <col min="1" max="1" width="1.125" style="45" customWidth="1"/>
    <col min="2" max="2" width="4.625" style="45" customWidth="1"/>
    <col min="3" max="3" width="18.625" style="45" customWidth="1"/>
    <col min="4" max="7" width="15.625" style="45" customWidth="1"/>
    <col min="8" max="8" width="3" style="45" customWidth="1"/>
    <col min="9" max="12" width="2.875" style="45" customWidth="1"/>
    <col min="13" max="13" width="3" style="45" customWidth="1"/>
    <col min="14" max="17" width="2.875" style="45" customWidth="1"/>
    <col min="18" max="18" width="3" style="45" customWidth="1"/>
    <col min="19" max="23" width="2.875" style="45" customWidth="1"/>
    <col min="24" max="28" width="3" style="45" customWidth="1"/>
    <col min="29" max="39" width="4.625" style="45" customWidth="1"/>
    <col min="40" max="16384" width="9" style="45"/>
  </cols>
  <sheetData>
    <row r="1" spans="2:30" ht="20.100000000000001" customHeight="1">
      <c r="B1" s="53"/>
      <c r="C1" s="87"/>
      <c r="D1" s="88"/>
      <c r="E1" s="88"/>
      <c r="F1" s="88"/>
      <c r="G1" s="88"/>
      <c r="Y1" s="89"/>
      <c r="Z1" s="89"/>
      <c r="AA1" s="89"/>
      <c r="AB1" s="89"/>
    </row>
    <row r="2" spans="2:30" ht="18" customHeight="1" thickBot="1">
      <c r="B2" s="90" t="s">
        <v>43</v>
      </c>
      <c r="C2" s="58"/>
      <c r="D2" s="58"/>
      <c r="E2" s="58"/>
      <c r="F2" s="58"/>
      <c r="G2" s="58"/>
      <c r="Y2" s="89"/>
      <c r="Z2" s="89"/>
      <c r="AA2" s="89"/>
      <c r="AB2" s="89"/>
    </row>
    <row r="3" spans="2:30" ht="15.75" customHeight="1" thickTop="1">
      <c r="B3" s="433" t="s">
        <v>23</v>
      </c>
      <c r="C3" s="435" t="s">
        <v>38</v>
      </c>
      <c r="D3" s="446" t="s">
        <v>45</v>
      </c>
      <c r="E3" s="447"/>
      <c r="F3" s="448" t="s">
        <v>46</v>
      </c>
      <c r="G3" s="449"/>
      <c r="H3" s="450" t="s">
        <v>90</v>
      </c>
      <c r="I3" s="451"/>
      <c r="J3" s="451"/>
      <c r="K3" s="451"/>
      <c r="L3" s="452"/>
      <c r="M3" s="450" t="s">
        <v>91</v>
      </c>
      <c r="N3" s="451"/>
      <c r="O3" s="451"/>
      <c r="P3" s="451"/>
      <c r="Q3" s="452"/>
      <c r="R3" s="450" t="s">
        <v>92</v>
      </c>
      <c r="S3" s="451"/>
      <c r="T3" s="451"/>
      <c r="U3" s="451"/>
      <c r="V3" s="452"/>
      <c r="W3" s="164"/>
      <c r="X3" s="456" t="s">
        <v>93</v>
      </c>
      <c r="Y3" s="457"/>
      <c r="Z3" s="457"/>
      <c r="AA3" s="457"/>
      <c r="AB3" s="458"/>
    </row>
    <row r="4" spans="2:30" ht="30" customHeight="1">
      <c r="B4" s="434"/>
      <c r="C4" s="436"/>
      <c r="D4" s="91" t="s">
        <v>44</v>
      </c>
      <c r="E4" s="92" t="s">
        <v>72</v>
      </c>
      <c r="F4" s="153" t="s">
        <v>44</v>
      </c>
      <c r="G4" s="93" t="s">
        <v>72</v>
      </c>
      <c r="H4" s="453"/>
      <c r="I4" s="454"/>
      <c r="J4" s="454"/>
      <c r="K4" s="454"/>
      <c r="L4" s="455"/>
      <c r="M4" s="453"/>
      <c r="N4" s="454"/>
      <c r="O4" s="454"/>
      <c r="P4" s="454"/>
      <c r="Q4" s="455"/>
      <c r="R4" s="453"/>
      <c r="S4" s="454"/>
      <c r="T4" s="454"/>
      <c r="U4" s="454"/>
      <c r="V4" s="455"/>
      <c r="W4" s="164"/>
      <c r="X4" s="459"/>
      <c r="Y4" s="460"/>
      <c r="Z4" s="460"/>
      <c r="AA4" s="460"/>
      <c r="AB4" s="461"/>
    </row>
    <row r="5" spans="2:30" ht="39.950000000000003" customHeight="1" thickBot="1">
      <c r="B5" s="60">
        <v>1</v>
      </c>
      <c r="C5" s="158" t="s">
        <v>195</v>
      </c>
      <c r="D5" s="37" t="s">
        <v>126</v>
      </c>
      <c r="E5" s="47">
        <v>24000000</v>
      </c>
      <c r="F5" s="159" t="s">
        <v>127</v>
      </c>
      <c r="G5" s="35">
        <v>25000000</v>
      </c>
      <c r="H5" s="462" t="s">
        <v>205</v>
      </c>
      <c r="I5" s="463"/>
      <c r="J5" s="463"/>
      <c r="K5" s="463"/>
      <c r="L5" s="464"/>
      <c r="M5" s="462" t="s">
        <v>206</v>
      </c>
      <c r="N5" s="463"/>
      <c r="O5" s="463"/>
      <c r="P5" s="463"/>
      <c r="Q5" s="464"/>
      <c r="R5" s="462" t="s">
        <v>207</v>
      </c>
      <c r="S5" s="463"/>
      <c r="T5" s="463"/>
      <c r="U5" s="463"/>
      <c r="V5" s="464"/>
      <c r="W5" s="165"/>
      <c r="X5" s="465" t="s">
        <v>212</v>
      </c>
      <c r="Y5" s="466"/>
      <c r="Z5" s="466"/>
      <c r="AA5" s="466"/>
      <c r="AB5" s="467"/>
    </row>
    <row r="6" spans="2:30" ht="39.950000000000003" customHeight="1" thickTop="1">
      <c r="B6" s="60">
        <v>2</v>
      </c>
      <c r="C6" s="158" t="s">
        <v>196</v>
      </c>
      <c r="D6" s="37" t="s">
        <v>126</v>
      </c>
      <c r="E6" s="47">
        <v>14000000</v>
      </c>
      <c r="F6" s="159" t="s">
        <v>127</v>
      </c>
      <c r="G6" s="35">
        <v>15000000</v>
      </c>
      <c r="H6" s="462" t="s">
        <v>208</v>
      </c>
      <c r="I6" s="463"/>
      <c r="J6" s="463"/>
      <c r="K6" s="463"/>
      <c r="L6" s="464"/>
      <c r="M6" s="462" t="s">
        <v>206</v>
      </c>
      <c r="N6" s="463"/>
      <c r="O6" s="463"/>
      <c r="P6" s="463"/>
      <c r="Q6" s="464"/>
      <c r="R6" s="462" t="s">
        <v>207</v>
      </c>
      <c r="S6" s="463"/>
      <c r="T6" s="463"/>
      <c r="U6" s="463"/>
      <c r="V6" s="464"/>
      <c r="W6" s="161"/>
      <c r="Y6" s="89"/>
      <c r="Z6" s="89"/>
      <c r="AA6" s="89"/>
      <c r="AB6" s="89"/>
      <c r="AC6" s="89"/>
      <c r="AD6" s="89"/>
    </row>
    <row r="7" spans="2:30" ht="39.950000000000003" customHeight="1">
      <c r="B7" s="60">
        <v>3</v>
      </c>
      <c r="C7" s="158" t="s">
        <v>197</v>
      </c>
      <c r="D7" s="160" t="s">
        <v>128</v>
      </c>
      <c r="E7" s="47">
        <v>1350000</v>
      </c>
      <c r="F7" s="167" t="s">
        <v>129</v>
      </c>
      <c r="G7" s="35">
        <v>1500000</v>
      </c>
      <c r="H7" s="462" t="s">
        <v>205</v>
      </c>
      <c r="I7" s="463"/>
      <c r="J7" s="463"/>
      <c r="K7" s="463"/>
      <c r="L7" s="464"/>
      <c r="M7" s="462" t="s">
        <v>209</v>
      </c>
      <c r="N7" s="463"/>
      <c r="O7" s="463"/>
      <c r="P7" s="463"/>
      <c r="Q7" s="464"/>
      <c r="R7" s="462" t="s">
        <v>210</v>
      </c>
      <c r="S7" s="463"/>
      <c r="T7" s="463"/>
      <c r="U7" s="463"/>
      <c r="V7" s="464"/>
      <c r="W7" s="161"/>
      <c r="Y7" s="89"/>
      <c r="Z7" s="89"/>
      <c r="AA7" s="89"/>
      <c r="AB7" s="89"/>
      <c r="AC7" s="89"/>
      <c r="AD7" s="89"/>
    </row>
    <row r="8" spans="2:30" ht="39.950000000000003" customHeight="1">
      <c r="B8" s="60">
        <v>4</v>
      </c>
      <c r="C8" s="158" t="s">
        <v>213</v>
      </c>
      <c r="D8" s="160" t="s">
        <v>130</v>
      </c>
      <c r="E8" s="47">
        <v>9500000</v>
      </c>
      <c r="F8" s="159" t="s">
        <v>131</v>
      </c>
      <c r="G8" s="35">
        <v>10000000</v>
      </c>
      <c r="H8" s="462" t="s">
        <v>205</v>
      </c>
      <c r="I8" s="463"/>
      <c r="J8" s="463"/>
      <c r="K8" s="463"/>
      <c r="L8" s="464"/>
      <c r="M8" s="462" t="s">
        <v>211</v>
      </c>
      <c r="N8" s="463"/>
      <c r="O8" s="463"/>
      <c r="P8" s="463"/>
      <c r="Q8" s="464"/>
      <c r="R8" s="462" t="s">
        <v>206</v>
      </c>
      <c r="S8" s="463"/>
      <c r="T8" s="463"/>
      <c r="U8" s="463"/>
      <c r="V8" s="464"/>
      <c r="W8" s="161"/>
      <c r="Y8" s="89"/>
      <c r="Z8" s="89"/>
      <c r="AA8" s="89"/>
      <c r="AB8" s="89"/>
      <c r="AC8" s="89"/>
      <c r="AD8" s="89"/>
    </row>
    <row r="9" spans="2:30" ht="39.950000000000003" customHeight="1">
      <c r="B9" s="60">
        <v>5</v>
      </c>
      <c r="C9" s="158" t="s">
        <v>198</v>
      </c>
      <c r="D9" s="160" t="s">
        <v>128</v>
      </c>
      <c r="E9" s="47">
        <v>1650000</v>
      </c>
      <c r="F9" s="159" t="s">
        <v>132</v>
      </c>
      <c r="G9" s="35">
        <v>1800000</v>
      </c>
      <c r="H9" s="462" t="s">
        <v>205</v>
      </c>
      <c r="I9" s="463"/>
      <c r="J9" s="463"/>
      <c r="K9" s="463"/>
      <c r="L9" s="464"/>
      <c r="M9" s="462" t="s">
        <v>207</v>
      </c>
      <c r="N9" s="463"/>
      <c r="O9" s="463"/>
      <c r="P9" s="463"/>
      <c r="Q9" s="464"/>
      <c r="R9" s="462" t="s">
        <v>212</v>
      </c>
      <c r="S9" s="463"/>
      <c r="T9" s="463"/>
      <c r="U9" s="463"/>
      <c r="V9" s="464"/>
      <c r="W9" s="162"/>
    </row>
    <row r="10" spans="2:30" ht="39.950000000000003" customHeight="1">
      <c r="B10" s="60">
        <v>6</v>
      </c>
      <c r="C10" s="94">
        <v>0</v>
      </c>
      <c r="D10" s="98"/>
      <c r="E10" s="95">
        <v>0</v>
      </c>
      <c r="F10" s="99"/>
      <c r="G10" s="96"/>
      <c r="H10" s="468"/>
      <c r="I10" s="469"/>
      <c r="J10" s="469"/>
      <c r="K10" s="469"/>
      <c r="L10" s="470"/>
      <c r="M10" s="468"/>
      <c r="N10" s="469"/>
      <c r="O10" s="469"/>
      <c r="P10" s="469"/>
      <c r="Q10" s="470"/>
      <c r="R10" s="468"/>
      <c r="S10" s="469"/>
      <c r="T10" s="469"/>
      <c r="U10" s="469"/>
      <c r="V10" s="470"/>
      <c r="W10" s="162"/>
    </row>
    <row r="11" spans="2:30" ht="39.950000000000003" customHeight="1">
      <c r="B11" s="60">
        <v>7</v>
      </c>
      <c r="C11" s="94">
        <v>0</v>
      </c>
      <c r="D11" s="98"/>
      <c r="E11" s="95">
        <v>0</v>
      </c>
      <c r="F11" s="99"/>
      <c r="G11" s="96"/>
      <c r="H11" s="468"/>
      <c r="I11" s="469"/>
      <c r="J11" s="469"/>
      <c r="K11" s="469"/>
      <c r="L11" s="470"/>
      <c r="M11" s="468"/>
      <c r="N11" s="469"/>
      <c r="O11" s="469"/>
      <c r="P11" s="469"/>
      <c r="Q11" s="470"/>
      <c r="R11" s="468"/>
      <c r="S11" s="469"/>
      <c r="T11" s="469"/>
      <c r="U11" s="469"/>
      <c r="V11" s="470"/>
      <c r="W11" s="162"/>
    </row>
    <row r="12" spans="2:30" ht="39.950000000000003" customHeight="1">
      <c r="B12" s="60">
        <v>8</v>
      </c>
      <c r="C12" s="94">
        <v>0</v>
      </c>
      <c r="D12" s="98"/>
      <c r="E12" s="95">
        <v>0</v>
      </c>
      <c r="F12" s="99"/>
      <c r="G12" s="96"/>
      <c r="H12" s="468"/>
      <c r="I12" s="469"/>
      <c r="J12" s="469"/>
      <c r="K12" s="469"/>
      <c r="L12" s="470"/>
      <c r="M12" s="468"/>
      <c r="N12" s="469"/>
      <c r="O12" s="469"/>
      <c r="P12" s="469"/>
      <c r="Q12" s="470"/>
      <c r="R12" s="468"/>
      <c r="S12" s="469"/>
      <c r="T12" s="469"/>
      <c r="U12" s="469"/>
      <c r="V12" s="470"/>
      <c r="W12" s="162"/>
    </row>
    <row r="13" spans="2:30" ht="15" customHeight="1">
      <c r="B13" s="472" t="s">
        <v>133</v>
      </c>
      <c r="C13" s="473"/>
      <c r="D13" s="473"/>
      <c r="E13" s="473"/>
      <c r="F13" s="473"/>
      <c r="G13" s="473"/>
      <c r="H13" s="473"/>
      <c r="I13" s="473"/>
      <c r="J13" s="473"/>
      <c r="K13" s="473"/>
      <c r="L13" s="473"/>
      <c r="M13" s="473"/>
      <c r="N13" s="473"/>
      <c r="O13" s="473"/>
      <c r="P13" s="473"/>
      <c r="Q13" s="473"/>
      <c r="R13" s="473"/>
      <c r="S13" s="473"/>
      <c r="T13" s="473"/>
      <c r="U13" s="473"/>
      <c r="V13" s="474"/>
      <c r="W13" s="168"/>
    </row>
    <row r="14" spans="2:30" ht="24.95" customHeight="1">
      <c r="B14" s="475"/>
      <c r="C14" s="476"/>
      <c r="D14" s="476"/>
      <c r="E14" s="476"/>
      <c r="F14" s="476"/>
      <c r="G14" s="476"/>
      <c r="H14" s="476"/>
      <c r="I14" s="476"/>
      <c r="J14" s="476"/>
      <c r="K14" s="476"/>
      <c r="L14" s="476"/>
      <c r="M14" s="476"/>
      <c r="N14" s="476"/>
      <c r="O14" s="476"/>
      <c r="P14" s="476"/>
      <c r="Q14" s="476"/>
      <c r="R14" s="476"/>
      <c r="S14" s="476"/>
      <c r="T14" s="476"/>
      <c r="U14" s="476"/>
      <c r="V14" s="477"/>
      <c r="W14" s="168"/>
    </row>
    <row r="15" spans="2:30" s="56" customFormat="1" ht="69.75" customHeight="1">
      <c r="B15" s="471" t="s">
        <v>134</v>
      </c>
      <c r="C15" s="471"/>
      <c r="D15" s="471"/>
      <c r="E15" s="471"/>
      <c r="F15" s="471"/>
      <c r="G15" s="471"/>
      <c r="H15" s="471"/>
      <c r="I15" s="471"/>
      <c r="J15" s="471"/>
      <c r="K15" s="471"/>
      <c r="L15" s="471"/>
      <c r="M15" s="471"/>
      <c r="N15" s="471"/>
      <c r="O15" s="471"/>
      <c r="P15" s="471"/>
      <c r="Q15" s="471"/>
      <c r="R15" s="471"/>
      <c r="S15" s="471"/>
      <c r="T15" s="471"/>
      <c r="U15" s="471"/>
      <c r="V15" s="471"/>
      <c r="W15" s="163"/>
      <c r="Z15" s="46"/>
      <c r="AA15" s="46"/>
      <c r="AB15" s="46"/>
    </row>
    <row r="16" spans="2:30" ht="20.100000000000001" customHeight="1">
      <c r="C16" s="78"/>
      <c r="D16" s="78"/>
      <c r="E16" s="78"/>
      <c r="F16" s="78"/>
      <c r="G16" s="78"/>
    </row>
    <row r="17" spans="3:19" ht="13.5" customHeight="1">
      <c r="C17" s="78"/>
      <c r="D17" s="78"/>
      <c r="E17" s="78"/>
      <c r="F17" s="78"/>
      <c r="G17" s="78"/>
    </row>
    <row r="18" spans="3:19" ht="20.100000000000001" customHeight="1">
      <c r="C18" s="78"/>
      <c r="D18" s="78"/>
      <c r="E18" s="78"/>
      <c r="F18" s="78"/>
      <c r="G18" s="78"/>
      <c r="S18" s="68"/>
    </row>
    <row r="19" spans="3:19" ht="20.100000000000001" customHeight="1">
      <c r="C19" s="78"/>
      <c r="D19" s="78"/>
      <c r="E19" s="78"/>
      <c r="F19" s="78"/>
      <c r="G19" s="78"/>
    </row>
    <row r="20" spans="3:19" ht="20.100000000000001" customHeight="1">
      <c r="C20" s="78"/>
      <c r="D20" s="78"/>
      <c r="E20" s="78"/>
      <c r="F20" s="78"/>
      <c r="G20" s="78"/>
    </row>
    <row r="21" spans="3:19" s="80" customFormat="1" ht="20.100000000000001" customHeight="1">
      <c r="C21" s="79"/>
      <c r="D21" s="79"/>
      <c r="E21" s="79"/>
      <c r="F21" s="79"/>
      <c r="G21" s="79"/>
    </row>
    <row r="22" spans="3:19" s="80" customFormat="1" ht="20.100000000000001" customHeight="1">
      <c r="C22" s="79"/>
      <c r="D22" s="79"/>
      <c r="E22" s="79"/>
      <c r="F22" s="79"/>
      <c r="G22" s="79"/>
    </row>
    <row r="23" spans="3:19" s="80" customFormat="1" ht="20.100000000000001" customHeight="1">
      <c r="C23" s="79"/>
      <c r="D23" s="79"/>
      <c r="E23" s="79"/>
      <c r="F23" s="79"/>
      <c r="G23" s="79"/>
    </row>
    <row r="24" spans="3:19" s="80" customFormat="1" ht="20.100000000000001" customHeight="1">
      <c r="C24" s="79"/>
      <c r="D24" s="79"/>
      <c r="E24" s="79"/>
      <c r="F24" s="79"/>
      <c r="G24" s="79"/>
    </row>
    <row r="25" spans="3:19" s="80" customFormat="1" ht="20.100000000000001" customHeight="1">
      <c r="C25" s="79"/>
      <c r="D25" s="79"/>
      <c r="E25" s="79"/>
      <c r="F25" s="79"/>
      <c r="G25" s="79"/>
    </row>
    <row r="26" spans="3:19" s="80" customFormat="1" ht="20.100000000000001" customHeight="1">
      <c r="C26" s="79"/>
      <c r="D26" s="79"/>
      <c r="E26" s="79"/>
      <c r="F26" s="79"/>
      <c r="G26" s="79"/>
    </row>
    <row r="27" spans="3:19" s="80" customFormat="1" ht="20.100000000000001" customHeight="1">
      <c r="C27" s="79"/>
      <c r="D27" s="79"/>
      <c r="E27" s="79"/>
      <c r="F27" s="79"/>
      <c r="G27" s="79"/>
    </row>
    <row r="28" spans="3:19" s="80" customFormat="1" ht="20.100000000000001" customHeight="1">
      <c r="C28" s="79"/>
      <c r="D28" s="79"/>
      <c r="E28" s="79"/>
      <c r="F28" s="79"/>
      <c r="G28" s="79"/>
    </row>
    <row r="29" spans="3:19" s="80" customFormat="1" ht="20.100000000000001" customHeight="1">
      <c r="C29" s="79"/>
      <c r="D29" s="79"/>
      <c r="E29" s="79"/>
      <c r="F29" s="79"/>
      <c r="G29" s="79"/>
      <c r="S29" s="81"/>
    </row>
    <row r="30" spans="3:19" s="80" customFormat="1" ht="20.100000000000001" customHeight="1">
      <c r="L30" s="444"/>
      <c r="M30" s="444"/>
      <c r="N30" s="444"/>
      <c r="O30" s="444"/>
      <c r="P30" s="444"/>
      <c r="Q30" s="444"/>
      <c r="R30" s="444"/>
      <c r="S30" s="444"/>
    </row>
    <row r="31" spans="3:19" s="80" customFormat="1" ht="20.100000000000001" customHeight="1">
      <c r="L31" s="444"/>
      <c r="M31" s="444"/>
      <c r="N31" s="444"/>
      <c r="O31" s="444"/>
      <c r="P31" s="444"/>
      <c r="Q31" s="444"/>
      <c r="R31" s="444"/>
      <c r="S31" s="444"/>
    </row>
    <row r="32" spans="3:19" s="80" customFormat="1" ht="20.100000000000001" customHeight="1">
      <c r="L32" s="430"/>
      <c r="M32" s="431"/>
      <c r="N32" s="431"/>
      <c r="O32" s="431"/>
      <c r="P32" s="432"/>
      <c r="Q32" s="432"/>
      <c r="R32" s="432"/>
      <c r="S32" s="432"/>
    </row>
    <row r="33" spans="12:19" s="80" customFormat="1" ht="20.100000000000001" customHeight="1">
      <c r="L33" s="430"/>
      <c r="M33" s="431"/>
      <c r="N33" s="431"/>
      <c r="O33" s="431"/>
      <c r="P33" s="432"/>
      <c r="Q33" s="432"/>
      <c r="R33" s="432"/>
      <c r="S33" s="432"/>
    </row>
    <row r="34" spans="12:19" s="80" customFormat="1" ht="20.100000000000001" customHeight="1">
      <c r="L34" s="430"/>
      <c r="M34" s="431"/>
      <c r="N34" s="431"/>
      <c r="O34" s="431"/>
      <c r="P34" s="445"/>
      <c r="Q34" s="432"/>
      <c r="R34" s="432"/>
      <c r="S34" s="432"/>
    </row>
    <row r="35" spans="12:19" s="80" customFormat="1" ht="20.100000000000001" customHeight="1">
      <c r="L35" s="430"/>
      <c r="M35" s="431"/>
      <c r="N35" s="431"/>
      <c r="O35" s="431"/>
      <c r="P35" s="432"/>
      <c r="Q35" s="432"/>
      <c r="R35" s="432"/>
      <c r="S35" s="432"/>
    </row>
    <row r="36" spans="12:19" s="80" customFormat="1" ht="20.100000000000001" customHeight="1"/>
    <row r="37" spans="12:19" s="80" customFormat="1" ht="20.100000000000001" customHeight="1"/>
    <row r="38" spans="12:19" s="80" customFormat="1" ht="20.100000000000001" customHeight="1"/>
    <row r="39" spans="12:19" s="80" customFormat="1" ht="20.100000000000001" customHeight="1"/>
    <row r="40" spans="12:19" s="80" customFormat="1" ht="20.100000000000001" customHeight="1"/>
    <row r="41" spans="12:19" s="80" customFormat="1" ht="20.100000000000001" customHeight="1"/>
    <row r="42" spans="12:19" s="80" customFormat="1" ht="20.100000000000001" customHeight="1"/>
    <row r="43" spans="12:19" s="80" customFormat="1" ht="20.100000000000001" customHeight="1"/>
    <row r="44" spans="12:19" s="80" customFormat="1" ht="20.100000000000001" customHeight="1"/>
    <row r="45" spans="12:19" s="80" customFormat="1" ht="20.100000000000001" customHeight="1"/>
    <row r="46" spans="12:19" s="80" customFormat="1" ht="20.100000000000001" customHeight="1"/>
    <row r="47" spans="12:19" s="80" customFormat="1" ht="20.100000000000001" customHeight="1"/>
    <row r="48" spans="12:19"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sheetData>
  <mergeCells count="45">
    <mergeCell ref="L35:O35"/>
    <mergeCell ref="P35:S35"/>
    <mergeCell ref="L32:O32"/>
    <mergeCell ref="P32:S32"/>
    <mergeCell ref="L33:O33"/>
    <mergeCell ref="P33:S33"/>
    <mergeCell ref="L34:O34"/>
    <mergeCell ref="P34:S34"/>
    <mergeCell ref="L30:O31"/>
    <mergeCell ref="P30:S31"/>
    <mergeCell ref="H10:L10"/>
    <mergeCell ref="M10:Q10"/>
    <mergeCell ref="R10:V10"/>
    <mergeCell ref="H11:L11"/>
    <mergeCell ref="M11:Q11"/>
    <mergeCell ref="R11:V11"/>
    <mergeCell ref="H12:L12"/>
    <mergeCell ref="M12:Q12"/>
    <mergeCell ref="R12:V12"/>
    <mergeCell ref="B15:V15"/>
    <mergeCell ref="B13:V14"/>
    <mergeCell ref="H8:L8"/>
    <mergeCell ref="M8:Q8"/>
    <mergeCell ref="R8:V8"/>
    <mergeCell ref="H9:L9"/>
    <mergeCell ref="M9:Q9"/>
    <mergeCell ref="R9:V9"/>
    <mergeCell ref="H6:L6"/>
    <mergeCell ref="M6:Q6"/>
    <mergeCell ref="R6:V6"/>
    <mergeCell ref="H7:L7"/>
    <mergeCell ref="M7:Q7"/>
    <mergeCell ref="R7:V7"/>
    <mergeCell ref="R3:V4"/>
    <mergeCell ref="X3:AB4"/>
    <mergeCell ref="H5:L5"/>
    <mergeCell ref="M5:Q5"/>
    <mergeCell ref="R5:V5"/>
    <mergeCell ref="X5:AB5"/>
    <mergeCell ref="M3:Q4"/>
    <mergeCell ref="B3:B4"/>
    <mergeCell ref="C3:C4"/>
    <mergeCell ref="D3:E3"/>
    <mergeCell ref="F3:G3"/>
    <mergeCell ref="H3:L4"/>
  </mergeCells>
  <phoneticPr fontId="2"/>
  <dataValidations count="1">
    <dataValidation type="list" allowBlank="1" showInputMessage="1" showErrorMessage="1" sqref="X5:AB5 H5:V12">
      <formula1>"平成31年４月,平成31年５月,平成31年６月,平成31年７月,平成31年８月,平成31年９月,平成31年10月,平成31年11月,平成31年12月,平成32年１月,平成32年２月,平成32年３月"</formula1>
    </dataValidation>
  </dataValidations>
  <printOptions horizontalCentered="1"/>
  <pageMargins left="0.59055118110236227" right="0.51181102362204722" top="0.55118110236220474" bottom="0.55118110236220474" header="0.31496062992125984" footer="0.15748031496062992"/>
  <pageSetup paperSize="9" scale="9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O42"/>
  <sheetViews>
    <sheetView showGridLines="0" zoomScale="70" zoomScaleNormal="70" zoomScaleSheetLayoutView="91" workbookViewId="0">
      <selection activeCell="N17" sqref="N17"/>
    </sheetView>
  </sheetViews>
  <sheetFormatPr defaultRowHeight="13.5"/>
  <cols>
    <col min="1" max="1" width="3.625" style="206" customWidth="1"/>
    <col min="2" max="2" width="8.5" style="206" customWidth="1"/>
    <col min="3" max="3" width="11.125" style="206" customWidth="1"/>
    <col min="4" max="4" width="11.375" style="206" customWidth="1"/>
    <col min="5" max="5" width="10.5" style="206" bestFit="1" customWidth="1"/>
    <col min="6" max="14" width="12.75" style="206" customWidth="1"/>
    <col min="15" max="15" width="3" style="206" customWidth="1"/>
    <col min="16" max="16384" width="9" style="206"/>
  </cols>
  <sheetData>
    <row r="1" spans="2:14" ht="15" customHeight="1"/>
    <row r="2" spans="2:14" ht="24.75" customHeight="1">
      <c r="B2" s="207" t="s">
        <v>135</v>
      </c>
      <c r="D2" s="208"/>
      <c r="E2" s="208"/>
      <c r="F2" s="208"/>
      <c r="G2" s="208"/>
      <c r="H2" s="208"/>
      <c r="I2" s="208"/>
      <c r="J2" s="208"/>
      <c r="K2" s="208"/>
      <c r="L2" s="208"/>
      <c r="M2" s="209" t="s">
        <v>76</v>
      </c>
      <c r="N2" s="210"/>
    </row>
    <row r="3" spans="2:14" ht="60" customHeight="1" thickBot="1">
      <c r="B3" s="514" t="s">
        <v>78</v>
      </c>
      <c r="C3" s="515"/>
      <c r="D3" s="211" t="s">
        <v>167</v>
      </c>
      <c r="E3" s="211" t="s">
        <v>168</v>
      </c>
      <c r="F3" s="211" t="s">
        <v>169</v>
      </c>
      <c r="G3" s="211" t="s">
        <v>170</v>
      </c>
      <c r="H3" s="211" t="s">
        <v>171</v>
      </c>
      <c r="I3" s="211" t="s">
        <v>172</v>
      </c>
      <c r="J3" s="212" t="s">
        <v>173</v>
      </c>
      <c r="K3" s="211" t="s">
        <v>174</v>
      </c>
      <c r="L3" s="211" t="s">
        <v>175</v>
      </c>
      <c r="M3" s="211" t="s">
        <v>176</v>
      </c>
      <c r="N3" s="211" t="s">
        <v>177</v>
      </c>
    </row>
    <row r="4" spans="2:14" ht="24.75" customHeight="1" thickTop="1">
      <c r="B4" s="516" t="s">
        <v>79</v>
      </c>
      <c r="C4" s="517"/>
      <c r="D4" s="213"/>
      <c r="E4" s="213"/>
      <c r="F4" s="213"/>
      <c r="G4" s="213"/>
      <c r="H4" s="213"/>
      <c r="I4" s="213"/>
      <c r="J4" s="213"/>
      <c r="K4" s="213"/>
      <c r="L4" s="213"/>
      <c r="M4" s="213"/>
      <c r="N4" s="213"/>
    </row>
    <row r="5" spans="2:14" ht="24.75" customHeight="1" thickBot="1">
      <c r="B5" s="518" t="s">
        <v>80</v>
      </c>
      <c r="C5" s="519"/>
      <c r="D5" s="214"/>
      <c r="E5" s="214"/>
      <c r="F5" s="214"/>
      <c r="G5" s="214"/>
      <c r="H5" s="214"/>
      <c r="I5" s="214"/>
      <c r="J5" s="214"/>
      <c r="K5" s="214"/>
      <c r="L5" s="214"/>
      <c r="M5" s="214"/>
      <c r="N5" s="214"/>
    </row>
    <row r="6" spans="2:14" ht="24.75" customHeight="1" thickTop="1">
      <c r="B6" s="520" t="s">
        <v>148</v>
      </c>
      <c r="C6" s="521"/>
      <c r="D6" s="215"/>
      <c r="E6" s="215"/>
      <c r="F6" s="215"/>
      <c r="G6" s="215"/>
      <c r="H6" s="215"/>
      <c r="I6" s="215"/>
      <c r="J6" s="215"/>
      <c r="K6" s="215"/>
      <c r="L6" s="215"/>
      <c r="M6" s="215"/>
      <c r="N6" s="215"/>
    </row>
    <row r="7" spans="2:14" ht="24.75" customHeight="1">
      <c r="B7" s="522" t="s">
        <v>149</v>
      </c>
      <c r="C7" s="209" t="s">
        <v>81</v>
      </c>
      <c r="D7" s="216"/>
      <c r="E7" s="230">
        <f>D9</f>
        <v>0</v>
      </c>
      <c r="F7" s="230">
        <f t="shared" ref="F7:N7" si="0">E9</f>
        <v>0</v>
      </c>
      <c r="G7" s="230">
        <f t="shared" si="0"/>
        <v>0</v>
      </c>
      <c r="H7" s="230">
        <f t="shared" si="0"/>
        <v>0</v>
      </c>
      <c r="I7" s="230">
        <f t="shared" si="0"/>
        <v>0</v>
      </c>
      <c r="J7" s="230">
        <f t="shared" si="0"/>
        <v>0</v>
      </c>
      <c r="K7" s="230">
        <f t="shared" si="0"/>
        <v>0</v>
      </c>
      <c r="L7" s="230">
        <f t="shared" si="0"/>
        <v>0</v>
      </c>
      <c r="M7" s="230">
        <f t="shared" si="0"/>
        <v>0</v>
      </c>
      <c r="N7" s="230">
        <f t="shared" si="0"/>
        <v>0</v>
      </c>
    </row>
    <row r="8" spans="2:14" ht="24.75" customHeight="1">
      <c r="B8" s="523"/>
      <c r="C8" s="209" t="s">
        <v>82</v>
      </c>
      <c r="D8" s="216"/>
      <c r="E8" s="216"/>
      <c r="F8" s="216"/>
      <c r="G8" s="216"/>
      <c r="H8" s="216"/>
      <c r="I8" s="216"/>
      <c r="J8" s="216"/>
      <c r="K8" s="216"/>
      <c r="L8" s="216"/>
      <c r="M8" s="216"/>
      <c r="N8" s="216"/>
    </row>
    <row r="9" spans="2:14" ht="24.75" customHeight="1">
      <c r="B9" s="524"/>
      <c r="C9" s="209" t="s">
        <v>83</v>
      </c>
      <c r="D9" s="230">
        <f>D7+D8</f>
        <v>0</v>
      </c>
      <c r="E9" s="230">
        <f t="shared" ref="E9:N9" si="1">E7+E8</f>
        <v>0</v>
      </c>
      <c r="F9" s="230">
        <f t="shared" si="1"/>
        <v>0</v>
      </c>
      <c r="G9" s="230">
        <f t="shared" si="1"/>
        <v>0</v>
      </c>
      <c r="H9" s="230">
        <f t="shared" si="1"/>
        <v>0</v>
      </c>
      <c r="I9" s="230">
        <f t="shared" si="1"/>
        <v>0</v>
      </c>
      <c r="J9" s="230">
        <f t="shared" si="1"/>
        <v>0</v>
      </c>
      <c r="K9" s="230">
        <f t="shared" si="1"/>
        <v>0</v>
      </c>
      <c r="L9" s="230">
        <f t="shared" si="1"/>
        <v>0</v>
      </c>
      <c r="M9" s="230">
        <f t="shared" si="1"/>
        <v>0</v>
      </c>
      <c r="N9" s="230">
        <f t="shared" si="1"/>
        <v>0</v>
      </c>
    </row>
    <row r="10" spans="2:14" ht="24.75" customHeight="1">
      <c r="B10" s="525" t="s">
        <v>150</v>
      </c>
      <c r="C10" s="526"/>
      <c r="D10" s="217"/>
      <c r="E10" s="217"/>
      <c r="F10" s="217"/>
      <c r="G10" s="217"/>
      <c r="H10" s="217"/>
      <c r="I10" s="217"/>
      <c r="J10" s="217"/>
      <c r="K10" s="217"/>
      <c r="L10" s="217"/>
      <c r="M10" s="217"/>
      <c r="N10" s="217"/>
    </row>
    <row r="11" spans="2:14" ht="24.75" customHeight="1">
      <c r="B11" s="525" t="s">
        <v>151</v>
      </c>
      <c r="C11" s="526"/>
      <c r="D11" s="217"/>
      <c r="E11" s="217"/>
      <c r="F11" s="217"/>
      <c r="G11" s="217"/>
      <c r="H11" s="217"/>
      <c r="I11" s="217"/>
      <c r="J11" s="217"/>
      <c r="K11" s="217"/>
      <c r="L11" s="217"/>
      <c r="M11" s="217"/>
      <c r="N11" s="217"/>
    </row>
    <row r="12" spans="2:14" ht="24.75" customHeight="1">
      <c r="B12" s="512" t="s">
        <v>84</v>
      </c>
      <c r="C12" s="513"/>
      <c r="D12" s="218"/>
      <c r="E12" s="219"/>
      <c r="F12" s="219"/>
      <c r="G12" s="219"/>
      <c r="H12" s="219"/>
      <c r="I12" s="219"/>
      <c r="J12" s="219"/>
      <c r="K12" s="219"/>
      <c r="L12" s="219"/>
      <c r="M12" s="219"/>
      <c r="N12" s="217"/>
    </row>
    <row r="13" spans="2:14" ht="24.75" customHeight="1">
      <c r="B13" s="525" t="s">
        <v>152</v>
      </c>
      <c r="C13" s="526"/>
      <c r="D13" s="219"/>
      <c r="E13" s="219"/>
      <c r="F13" s="219"/>
      <c r="G13" s="219"/>
      <c r="H13" s="219"/>
      <c r="I13" s="219"/>
      <c r="J13" s="219"/>
      <c r="K13" s="219"/>
      <c r="L13" s="219"/>
      <c r="M13" s="219"/>
      <c r="N13" s="219"/>
    </row>
    <row r="14" spans="2:14" ht="24.75" customHeight="1">
      <c r="B14" s="512" t="s">
        <v>153</v>
      </c>
      <c r="C14" s="513"/>
      <c r="D14" s="220"/>
      <c r="E14" s="217"/>
      <c r="F14" s="217"/>
      <c r="G14" s="217"/>
      <c r="H14" s="217"/>
      <c r="I14" s="217"/>
      <c r="J14" s="217"/>
      <c r="K14" s="217"/>
      <c r="L14" s="217"/>
      <c r="M14" s="217"/>
      <c r="N14" s="217"/>
    </row>
    <row r="15" spans="2:14" ht="24.75" customHeight="1">
      <c r="B15" s="525" t="s">
        <v>154</v>
      </c>
      <c r="C15" s="526"/>
      <c r="D15" s="217"/>
      <c r="E15" s="217"/>
      <c r="F15" s="217"/>
      <c r="G15" s="217"/>
      <c r="H15" s="217"/>
      <c r="I15" s="217"/>
      <c r="J15" s="217"/>
      <c r="K15" s="217"/>
      <c r="L15" s="217"/>
      <c r="M15" s="217"/>
      <c r="N15" s="217"/>
    </row>
    <row r="16" spans="2:14" ht="24.75" customHeight="1">
      <c r="B16" s="512" t="s">
        <v>155</v>
      </c>
      <c r="C16" s="513"/>
      <c r="D16" s="220"/>
      <c r="E16" s="217"/>
      <c r="F16" s="217"/>
      <c r="G16" s="217"/>
      <c r="H16" s="217"/>
      <c r="I16" s="217"/>
      <c r="J16" s="217"/>
      <c r="K16" s="217"/>
      <c r="L16" s="217"/>
      <c r="M16" s="217"/>
      <c r="N16" s="217"/>
    </row>
    <row r="17" spans="2:15" ht="24.75" customHeight="1">
      <c r="B17" s="502" t="s">
        <v>156</v>
      </c>
      <c r="C17" s="503"/>
      <c r="D17" s="219"/>
      <c r="E17" s="219"/>
      <c r="F17" s="219"/>
      <c r="G17" s="219"/>
      <c r="H17" s="219"/>
      <c r="I17" s="219"/>
      <c r="J17" s="219"/>
      <c r="K17" s="219"/>
      <c r="L17" s="219"/>
      <c r="M17" s="219"/>
      <c r="N17" s="219"/>
    </row>
    <row r="18" spans="2:15" ht="30.75" customHeight="1">
      <c r="B18" s="504" t="s">
        <v>157</v>
      </c>
      <c r="C18" s="505"/>
      <c r="D18" s="231">
        <f>D13+D15+D17</f>
        <v>0</v>
      </c>
      <c r="E18" s="231">
        <f t="shared" ref="E18:N18" si="2">E13+E15+E17</f>
        <v>0</v>
      </c>
      <c r="F18" s="231">
        <f t="shared" si="2"/>
        <v>0</v>
      </c>
      <c r="G18" s="231">
        <f t="shared" si="2"/>
        <v>0</v>
      </c>
      <c r="H18" s="231">
        <f t="shared" si="2"/>
        <v>0</v>
      </c>
      <c r="I18" s="231">
        <f t="shared" si="2"/>
        <v>0</v>
      </c>
      <c r="J18" s="231">
        <f t="shared" si="2"/>
        <v>0</v>
      </c>
      <c r="K18" s="231">
        <f>K13+K15+K17</f>
        <v>0</v>
      </c>
      <c r="L18" s="231">
        <f t="shared" si="2"/>
        <v>0</v>
      </c>
      <c r="M18" s="231">
        <f>M13+M15+M17</f>
        <v>0</v>
      </c>
      <c r="N18" s="231">
        <f t="shared" si="2"/>
        <v>0</v>
      </c>
    </row>
    <row r="19" spans="2:15" ht="24.75" customHeight="1">
      <c r="B19" s="506" t="s">
        <v>158</v>
      </c>
      <c r="C19" s="507"/>
      <c r="D19" s="221"/>
      <c r="E19" s="221"/>
      <c r="F19" s="221"/>
      <c r="G19" s="221"/>
      <c r="H19" s="221"/>
      <c r="I19" s="221"/>
      <c r="J19" s="221"/>
      <c r="K19" s="221"/>
      <c r="L19" s="221"/>
      <c r="M19" s="221"/>
      <c r="N19" s="221"/>
    </row>
    <row r="20" spans="2:15" ht="39.75" customHeight="1" thickBot="1">
      <c r="B20" s="508" t="s">
        <v>159</v>
      </c>
      <c r="C20" s="509"/>
      <c r="D20" s="232" t="e">
        <f t="shared" ref="D20:N20" si="3">ROUND(D18/D19,0)</f>
        <v>#DIV/0!</v>
      </c>
      <c r="E20" s="232" t="e">
        <f t="shared" si="3"/>
        <v>#DIV/0!</v>
      </c>
      <c r="F20" s="232" t="e">
        <f t="shared" si="3"/>
        <v>#DIV/0!</v>
      </c>
      <c r="G20" s="232" t="e">
        <f t="shared" si="3"/>
        <v>#DIV/0!</v>
      </c>
      <c r="H20" s="232" t="e">
        <f t="shared" si="3"/>
        <v>#DIV/0!</v>
      </c>
      <c r="I20" s="232" t="e">
        <f t="shared" si="3"/>
        <v>#DIV/0!</v>
      </c>
      <c r="J20" s="232" t="e">
        <f t="shared" si="3"/>
        <v>#DIV/0!</v>
      </c>
      <c r="K20" s="232" t="e">
        <f t="shared" si="3"/>
        <v>#DIV/0!</v>
      </c>
      <c r="L20" s="232" t="e">
        <f t="shared" si="3"/>
        <v>#DIV/0!</v>
      </c>
      <c r="M20" s="232" t="e">
        <f t="shared" si="3"/>
        <v>#DIV/0!</v>
      </c>
      <c r="N20" s="232" t="e">
        <f t="shared" si="3"/>
        <v>#DIV/0!</v>
      </c>
    </row>
    <row r="21" spans="2:15" ht="41.25" customHeight="1">
      <c r="B21" s="510" t="s">
        <v>160</v>
      </c>
      <c r="C21" s="511"/>
      <c r="D21" s="486"/>
      <c r="E21" s="487"/>
      <c r="F21" s="487"/>
      <c r="G21" s="487"/>
      <c r="H21" s="233" t="e">
        <f>ROUNDDOWN((H20-$D20)/$D20,3)</f>
        <v>#DIV/0!</v>
      </c>
      <c r="I21" s="233" t="e">
        <f t="shared" ref="I21:J21" si="4">ROUNDDOWN((I20-$D20)/$D20,3)</f>
        <v>#DIV/0!</v>
      </c>
      <c r="J21" s="233" t="e">
        <f t="shared" si="4"/>
        <v>#DIV/0!</v>
      </c>
      <c r="K21" s="486"/>
      <c r="L21" s="487"/>
      <c r="M21" s="487"/>
      <c r="N21" s="488"/>
    </row>
    <row r="22" spans="2:15" ht="30.75" customHeight="1" thickBot="1">
      <c r="B22" s="492" t="s">
        <v>161</v>
      </c>
      <c r="C22" s="493"/>
      <c r="D22" s="489"/>
      <c r="E22" s="490"/>
      <c r="F22" s="490"/>
      <c r="G22" s="490"/>
      <c r="H22" s="234" t="e">
        <f>IF(H21&gt;=9%,"○","×")</f>
        <v>#DIV/0!</v>
      </c>
      <c r="I22" s="234" t="e">
        <f>IF(I21&gt;=12%,"○","×")</f>
        <v>#DIV/0!</v>
      </c>
      <c r="J22" s="234" t="e">
        <f>IF(J21&gt;=15%,"○","×")</f>
        <v>#DIV/0!</v>
      </c>
      <c r="K22" s="489"/>
      <c r="L22" s="490"/>
      <c r="M22" s="490"/>
      <c r="N22" s="491"/>
    </row>
    <row r="23" spans="2:15" ht="27" customHeight="1">
      <c r="B23" s="494" t="s">
        <v>85</v>
      </c>
      <c r="C23" s="495"/>
      <c r="D23" s="496"/>
      <c r="E23" s="222"/>
      <c r="F23" s="223"/>
      <c r="G23" s="224"/>
      <c r="H23" s="224"/>
      <c r="I23" s="224"/>
      <c r="J23" s="224"/>
      <c r="K23" s="224"/>
      <c r="L23" s="224"/>
      <c r="M23" s="224"/>
      <c r="N23" s="224"/>
    </row>
    <row r="24" spans="2:15" ht="27" customHeight="1">
      <c r="B24" s="497" t="s">
        <v>162</v>
      </c>
      <c r="C24" s="498"/>
      <c r="D24" s="499"/>
      <c r="E24" s="235">
        <f t="shared" ref="E24:N24" si="5">E14+E16</f>
        <v>0</v>
      </c>
      <c r="F24" s="235">
        <f t="shared" si="5"/>
        <v>0</v>
      </c>
      <c r="G24" s="235">
        <f t="shared" si="5"/>
        <v>0</v>
      </c>
      <c r="H24" s="235">
        <f t="shared" si="5"/>
        <v>0</v>
      </c>
      <c r="I24" s="235">
        <f t="shared" si="5"/>
        <v>0</v>
      </c>
      <c r="J24" s="235">
        <f t="shared" si="5"/>
        <v>0</v>
      </c>
      <c r="K24" s="235">
        <f t="shared" si="5"/>
        <v>0</v>
      </c>
      <c r="L24" s="235">
        <f t="shared" si="5"/>
        <v>0</v>
      </c>
      <c r="M24" s="235">
        <f t="shared" si="5"/>
        <v>0</v>
      </c>
      <c r="N24" s="235">
        <f t="shared" si="5"/>
        <v>0</v>
      </c>
    </row>
    <row r="25" spans="2:15" ht="27" customHeight="1">
      <c r="B25" s="497" t="s">
        <v>86</v>
      </c>
      <c r="C25" s="498"/>
      <c r="D25" s="499"/>
      <c r="E25" s="235">
        <f>$E$23-E24</f>
        <v>0</v>
      </c>
      <c r="F25" s="235">
        <f t="shared" ref="F25" si="6">$E$23-F24</f>
        <v>0</v>
      </c>
      <c r="G25" s="235">
        <f>F25-G24</f>
        <v>0</v>
      </c>
      <c r="H25" s="235">
        <f t="shared" ref="H25:N25" si="7">G25-H24</f>
        <v>0</v>
      </c>
      <c r="I25" s="235">
        <f t="shared" si="7"/>
        <v>0</v>
      </c>
      <c r="J25" s="235">
        <f t="shared" si="7"/>
        <v>0</v>
      </c>
      <c r="K25" s="235">
        <f t="shared" si="7"/>
        <v>0</v>
      </c>
      <c r="L25" s="235">
        <f t="shared" si="7"/>
        <v>0</v>
      </c>
      <c r="M25" s="235">
        <f t="shared" si="7"/>
        <v>0</v>
      </c>
      <c r="N25" s="235">
        <f t="shared" si="7"/>
        <v>0</v>
      </c>
    </row>
    <row r="26" spans="2:15" ht="27" customHeight="1">
      <c r="B26" s="497" t="s">
        <v>163</v>
      </c>
      <c r="C26" s="498"/>
      <c r="D26" s="499"/>
      <c r="E26" s="500" t="s">
        <v>202</v>
      </c>
      <c r="F26" s="501"/>
      <c r="G26" s="225" t="str">
        <f>IF(G25&gt;=0,"未回収","回収済")</f>
        <v>未回収</v>
      </c>
      <c r="H26" s="225" t="str">
        <f t="shared" ref="H26:N26" si="8">IF(H25&gt;=0,"未回収","回収済")</f>
        <v>未回収</v>
      </c>
      <c r="I26" s="225" t="str">
        <f t="shared" si="8"/>
        <v>未回収</v>
      </c>
      <c r="J26" s="225" t="str">
        <f t="shared" si="8"/>
        <v>未回収</v>
      </c>
      <c r="K26" s="225" t="str">
        <f t="shared" si="8"/>
        <v>未回収</v>
      </c>
      <c r="L26" s="225" t="str">
        <f t="shared" si="8"/>
        <v>未回収</v>
      </c>
      <c r="M26" s="225" t="str">
        <f t="shared" si="8"/>
        <v>未回収</v>
      </c>
      <c r="N26" s="225" t="str">
        <f t="shared" si="8"/>
        <v>未回収</v>
      </c>
    </row>
    <row r="27" spans="2:15" ht="26.1" customHeight="1">
      <c r="B27" s="478" t="s">
        <v>80</v>
      </c>
      <c r="C27" s="479"/>
      <c r="D27" s="480"/>
      <c r="E27" s="481" t="s">
        <v>203</v>
      </c>
      <c r="F27" s="482"/>
      <c r="G27" s="226"/>
      <c r="H27" s="227"/>
      <c r="I27" s="227"/>
      <c r="J27" s="227"/>
      <c r="K27" s="227"/>
      <c r="L27" s="227"/>
      <c r="M27" s="227"/>
      <c r="N27" s="227"/>
      <c r="O27" s="228"/>
    </row>
    <row r="28" spans="2:15" ht="26.1" customHeight="1">
      <c r="B28" s="483" t="s">
        <v>87</v>
      </c>
      <c r="C28" s="484"/>
      <c r="D28" s="485"/>
      <c r="E28" s="481" t="s">
        <v>202</v>
      </c>
      <c r="F28" s="482"/>
      <c r="G28" s="227"/>
      <c r="I28" s="227"/>
      <c r="J28" s="227"/>
      <c r="K28" s="227"/>
      <c r="L28" s="227"/>
      <c r="M28" s="227"/>
      <c r="N28" s="227"/>
      <c r="O28" s="228"/>
    </row>
    <row r="29" spans="2:15">
      <c r="C29" s="208"/>
      <c r="D29" s="208"/>
      <c r="E29" s="225" t="str">
        <f>IF(E25&gt;=0,"未回収","回収済")</f>
        <v>未回収</v>
      </c>
      <c r="F29" s="225" t="str">
        <f>IF(F25&gt;=0,"未回収","回収済")</f>
        <v>未回収</v>
      </c>
      <c r="G29" s="208"/>
      <c r="H29" s="208"/>
      <c r="I29" s="208"/>
      <c r="J29" s="208"/>
      <c r="K29" s="208"/>
      <c r="L29" s="208"/>
      <c r="M29" s="208"/>
      <c r="N29" s="208"/>
    </row>
    <row r="30" spans="2:15" ht="10.5" customHeight="1"/>
    <row r="35" spans="3:13">
      <c r="C35" s="229"/>
      <c r="D35" s="229"/>
      <c r="E35" s="229"/>
      <c r="F35" s="229"/>
      <c r="G35" s="229"/>
      <c r="H35" s="229"/>
      <c r="I35" s="229"/>
      <c r="J35" s="229"/>
      <c r="K35" s="229"/>
      <c r="L35" s="229"/>
      <c r="M35" s="229"/>
    </row>
    <row r="36" spans="3:13">
      <c r="C36" s="229"/>
      <c r="D36" s="229"/>
      <c r="E36" s="229"/>
      <c r="F36" s="229"/>
      <c r="G36" s="229"/>
      <c r="H36" s="229"/>
      <c r="I36" s="229"/>
      <c r="J36" s="229"/>
      <c r="K36" s="229"/>
      <c r="L36" s="229"/>
      <c r="M36" s="229"/>
    </row>
    <row r="37" spans="3:13">
      <c r="C37" s="229"/>
      <c r="D37" s="229"/>
      <c r="E37" s="229"/>
      <c r="F37" s="229"/>
      <c r="G37" s="229"/>
      <c r="H37" s="229"/>
      <c r="I37" s="229"/>
      <c r="J37" s="229"/>
      <c r="K37" s="229"/>
      <c r="L37" s="229"/>
      <c r="M37" s="229"/>
    </row>
    <row r="38" spans="3:13">
      <c r="C38" s="229"/>
      <c r="D38" s="229"/>
      <c r="E38" s="229"/>
      <c r="F38" s="229"/>
      <c r="G38" s="229"/>
      <c r="H38" s="229"/>
      <c r="I38" s="229"/>
      <c r="J38" s="229"/>
      <c r="K38" s="229"/>
      <c r="L38" s="229"/>
      <c r="M38" s="229"/>
    </row>
    <row r="39" spans="3:13">
      <c r="C39" s="229"/>
      <c r="D39" s="229"/>
      <c r="E39" s="229"/>
      <c r="F39" s="229"/>
      <c r="G39" s="229"/>
      <c r="H39" s="229"/>
      <c r="I39" s="229"/>
      <c r="J39" s="229"/>
      <c r="K39" s="229"/>
      <c r="L39" s="229"/>
      <c r="M39" s="229"/>
    </row>
    <row r="40" spans="3:13">
      <c r="C40" s="229"/>
      <c r="D40" s="229"/>
      <c r="E40" s="229"/>
      <c r="F40" s="229"/>
      <c r="G40" s="229"/>
      <c r="H40" s="229"/>
      <c r="I40" s="229"/>
      <c r="J40" s="229"/>
      <c r="K40" s="229"/>
      <c r="L40" s="229"/>
      <c r="M40" s="229"/>
    </row>
    <row r="41" spans="3:13">
      <c r="C41" s="229"/>
      <c r="D41" s="229"/>
      <c r="E41" s="229"/>
      <c r="F41" s="229"/>
      <c r="G41" s="229"/>
      <c r="H41" s="229"/>
      <c r="I41" s="229"/>
      <c r="J41" s="229"/>
      <c r="K41" s="229"/>
      <c r="L41" s="229"/>
      <c r="M41" s="229"/>
    </row>
    <row r="42" spans="3:13">
      <c r="C42" s="229"/>
      <c r="D42" s="229"/>
      <c r="E42" s="229"/>
      <c r="F42" s="229"/>
      <c r="G42" s="229"/>
      <c r="H42" s="229"/>
      <c r="I42" s="229"/>
      <c r="J42" s="229"/>
      <c r="K42" s="229"/>
      <c r="L42" s="229"/>
      <c r="M42" s="229"/>
    </row>
  </sheetData>
  <sheetProtection sheet="1" objects="1" scenarios="1"/>
  <mergeCells count="29">
    <mergeCell ref="B16:C16"/>
    <mergeCell ref="B3:C3"/>
    <mergeCell ref="B4:C4"/>
    <mergeCell ref="B5:C5"/>
    <mergeCell ref="B6:C6"/>
    <mergeCell ref="B7:B9"/>
    <mergeCell ref="B10:C10"/>
    <mergeCell ref="B11:C11"/>
    <mergeCell ref="B12:C12"/>
    <mergeCell ref="B13:C13"/>
    <mergeCell ref="B14:C14"/>
    <mergeCell ref="B15:C15"/>
    <mergeCell ref="B17:C17"/>
    <mergeCell ref="B18:C18"/>
    <mergeCell ref="B19:C19"/>
    <mergeCell ref="B20:C20"/>
    <mergeCell ref="B21:C21"/>
    <mergeCell ref="B27:D27"/>
    <mergeCell ref="E27:F27"/>
    <mergeCell ref="B28:D28"/>
    <mergeCell ref="E28:F28"/>
    <mergeCell ref="K21:N22"/>
    <mergeCell ref="B22:C22"/>
    <mergeCell ref="B23:D23"/>
    <mergeCell ref="B24:D24"/>
    <mergeCell ref="B25:D25"/>
    <mergeCell ref="B26:D26"/>
    <mergeCell ref="E26:F26"/>
    <mergeCell ref="D21:G22"/>
  </mergeCells>
  <phoneticPr fontId="2"/>
  <dataValidations count="2">
    <dataValidation type="list" allowBlank="1" showInputMessage="1" showErrorMessage="1" sqref="N2">
      <formula1>"千円,百万円"</formula1>
    </dataValidation>
    <dataValidation type="list" allowBlank="1" showInputMessage="1" showErrorMessage="1" sqref="D4:N5">
      <formula1>"○"</formula1>
    </dataValidation>
  </dataValidations>
  <printOptions horizontalCentered="1"/>
  <pageMargins left="0.31496062992125984" right="0.31496062992125984" top="0.15748031496062992" bottom="0.15748031496062992" header="0" footer="0"/>
  <pageSetup paperSize="9" scale="78" fitToWidth="0" orientation="landscape" r:id="rId1"/>
  <headerFooter>
    <oddFooter>&amp;C2-1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C202"/>
  <sheetViews>
    <sheetView showGridLines="0" zoomScaleNormal="100" zoomScaleSheetLayoutView="90" workbookViewId="0">
      <selection activeCell="P40" sqref="P40"/>
    </sheetView>
  </sheetViews>
  <sheetFormatPr defaultRowHeight="13.5"/>
  <cols>
    <col min="1" max="6" width="4.375" style="45" customWidth="1"/>
    <col min="7" max="7" width="4.625" style="45" customWidth="1"/>
    <col min="8" max="19" width="4.875" style="45" customWidth="1"/>
    <col min="20" max="20" width="7.5" customWidth="1"/>
    <col min="21" max="21" width="8.125" customWidth="1"/>
    <col min="22" max="22" width="14" style="1" customWidth="1"/>
    <col min="23" max="23" width="4.625" customWidth="1"/>
    <col min="24" max="24" width="10" customWidth="1"/>
    <col min="25" max="62" width="4.625" customWidth="1"/>
  </cols>
  <sheetData>
    <row r="1" spans="1:29" ht="20.100000000000001" customHeight="1">
      <c r="A1" s="101"/>
      <c r="B1" s="101"/>
      <c r="C1" s="101"/>
      <c r="D1" s="101"/>
      <c r="E1" s="101"/>
      <c r="F1" s="101"/>
      <c r="G1" s="101"/>
      <c r="H1" s="101"/>
      <c r="I1" s="101"/>
      <c r="J1" s="101"/>
      <c r="K1" s="101"/>
      <c r="L1" s="101"/>
      <c r="M1" s="101"/>
      <c r="N1" s="101"/>
      <c r="O1" s="101"/>
      <c r="P1" s="101"/>
      <c r="Q1" s="101"/>
      <c r="R1" s="101"/>
      <c r="S1" s="101"/>
    </row>
    <row r="2" spans="1:29" ht="24.95" customHeight="1">
      <c r="A2" s="102">
        <v>14</v>
      </c>
      <c r="B2" s="103" t="s">
        <v>50</v>
      </c>
      <c r="C2" s="104"/>
      <c r="D2" s="104"/>
      <c r="E2" s="104"/>
      <c r="F2" s="104"/>
      <c r="G2" s="101"/>
      <c r="H2" s="101"/>
      <c r="I2" s="101"/>
      <c r="J2" s="101"/>
      <c r="K2" s="101"/>
      <c r="L2" s="101"/>
      <c r="M2" s="101"/>
      <c r="N2" s="101"/>
      <c r="O2" s="101"/>
      <c r="P2" s="101"/>
      <c r="Q2" s="101"/>
      <c r="R2" s="101"/>
      <c r="S2" s="101"/>
      <c r="T2" s="5"/>
      <c r="U2" s="5"/>
    </row>
    <row r="3" spans="1:29" ht="15.75" customHeight="1" thickBot="1">
      <c r="A3" s="15"/>
      <c r="B3" s="15"/>
      <c r="C3" s="15"/>
      <c r="D3" s="15"/>
      <c r="E3" s="15"/>
      <c r="F3" s="15"/>
      <c r="G3" s="15"/>
      <c r="H3" s="15"/>
      <c r="I3" s="15"/>
      <c r="J3" s="15"/>
      <c r="K3" s="15"/>
      <c r="L3" s="15"/>
      <c r="M3" s="15"/>
      <c r="N3" s="15"/>
      <c r="O3" s="15"/>
      <c r="P3" s="15"/>
      <c r="Q3" s="16"/>
      <c r="R3" s="16"/>
      <c r="S3" s="15"/>
      <c r="T3" s="5"/>
      <c r="U3" s="5"/>
    </row>
    <row r="4" spans="1:29" ht="30" customHeight="1" thickTop="1" thickBot="1">
      <c r="A4" s="15"/>
      <c r="B4" s="15"/>
      <c r="C4" s="15"/>
      <c r="D4" s="15"/>
      <c r="E4" s="15"/>
      <c r="F4" s="15"/>
      <c r="G4" s="15"/>
      <c r="H4" s="15"/>
      <c r="I4" s="15"/>
      <c r="J4" s="15"/>
      <c r="K4" s="17" t="s">
        <v>21</v>
      </c>
      <c r="L4" s="322" t="s">
        <v>106</v>
      </c>
      <c r="M4" s="323"/>
      <c r="N4" s="323"/>
      <c r="O4" s="323"/>
      <c r="P4" s="323"/>
      <c r="Q4" s="323"/>
      <c r="R4" s="323"/>
      <c r="S4" s="324"/>
      <c r="T4" s="5"/>
      <c r="U4" s="6"/>
      <c r="V4"/>
    </row>
    <row r="5" spans="1:29" s="48" customFormat="1" ht="30" customHeight="1" thickTop="1">
      <c r="A5" s="49" t="s">
        <v>67</v>
      </c>
      <c r="B5" s="49"/>
      <c r="C5" s="49"/>
      <c r="D5" s="49"/>
      <c r="E5" s="49"/>
      <c r="F5" s="49"/>
      <c r="G5" s="49"/>
      <c r="H5" s="49"/>
      <c r="I5" s="49"/>
      <c r="J5" s="49"/>
      <c r="K5" s="50"/>
      <c r="L5" s="106"/>
      <c r="M5" s="106"/>
      <c r="N5" s="106"/>
      <c r="O5" s="106"/>
      <c r="P5" s="106"/>
      <c r="Q5" s="106"/>
      <c r="R5" s="106"/>
      <c r="S5" s="106"/>
      <c r="T5" s="51"/>
      <c r="U5" s="52"/>
    </row>
    <row r="6" spans="1:29" ht="26.1" customHeight="1">
      <c r="A6" s="18" t="s">
        <v>17</v>
      </c>
      <c r="B6" s="19"/>
      <c r="C6" s="19"/>
      <c r="D6" s="19"/>
      <c r="E6" s="19"/>
      <c r="F6" s="19"/>
      <c r="G6" s="19"/>
      <c r="H6" s="20"/>
      <c r="I6" s="19"/>
      <c r="J6" s="19"/>
      <c r="K6" s="21"/>
      <c r="L6" s="21"/>
      <c r="M6" s="21"/>
      <c r="N6" s="21"/>
      <c r="O6" s="21"/>
      <c r="P6" s="21"/>
      <c r="Q6" s="21"/>
      <c r="R6" s="21"/>
      <c r="S6" s="107" t="s">
        <v>56</v>
      </c>
      <c r="T6" s="5"/>
      <c r="U6" s="5"/>
      <c r="V6" s="10"/>
      <c r="W6" s="9"/>
      <c r="X6" s="9"/>
      <c r="Y6" s="9"/>
      <c r="Z6" s="9"/>
    </row>
    <row r="7" spans="1:29" ht="20.100000000000001" customHeight="1">
      <c r="A7" s="325" t="s">
        <v>2</v>
      </c>
      <c r="B7" s="326"/>
      <c r="C7" s="326"/>
      <c r="D7" s="326"/>
      <c r="E7" s="326"/>
      <c r="F7" s="326"/>
      <c r="G7" s="327"/>
      <c r="H7" s="331" t="s">
        <v>31</v>
      </c>
      <c r="I7" s="332"/>
      <c r="J7" s="332"/>
      <c r="K7" s="333"/>
      <c r="L7" s="325" t="s">
        <v>32</v>
      </c>
      <c r="M7" s="326"/>
      <c r="N7" s="326"/>
      <c r="O7" s="327"/>
      <c r="P7" s="325" t="s">
        <v>33</v>
      </c>
      <c r="Q7" s="326"/>
      <c r="R7" s="326"/>
      <c r="S7" s="327"/>
      <c r="T7" s="5"/>
      <c r="U7" s="5"/>
      <c r="V7" s="11"/>
      <c r="W7" s="12"/>
      <c r="X7" s="9"/>
      <c r="Y7" s="9"/>
      <c r="Z7" s="9"/>
    </row>
    <row r="8" spans="1:29" ht="20.100000000000001" customHeight="1" thickBot="1">
      <c r="A8" s="328"/>
      <c r="B8" s="329"/>
      <c r="C8" s="329"/>
      <c r="D8" s="329"/>
      <c r="E8" s="329"/>
      <c r="F8" s="329"/>
      <c r="G8" s="330"/>
      <c r="H8" s="38"/>
      <c r="I8" s="334" t="s">
        <v>30</v>
      </c>
      <c r="J8" s="334"/>
      <c r="K8" s="22" t="s">
        <v>8</v>
      </c>
      <c r="L8" s="38"/>
      <c r="M8" s="334" t="s">
        <v>54</v>
      </c>
      <c r="N8" s="334"/>
      <c r="O8" s="22" t="s">
        <v>9</v>
      </c>
      <c r="P8" s="335" t="s">
        <v>55</v>
      </c>
      <c r="Q8" s="336"/>
      <c r="R8" s="336"/>
      <c r="S8" s="22" t="s">
        <v>10</v>
      </c>
      <c r="T8" s="5"/>
      <c r="U8" s="5"/>
      <c r="V8" s="11"/>
      <c r="W8" s="12"/>
      <c r="X8" s="9"/>
      <c r="Y8" s="9"/>
      <c r="Z8" s="9"/>
    </row>
    <row r="9" spans="1:29" ht="24.95" customHeight="1" thickBot="1">
      <c r="A9" s="337" t="s">
        <v>22</v>
      </c>
      <c r="B9" s="338"/>
      <c r="C9" s="338"/>
      <c r="D9" s="338"/>
      <c r="E9" s="338"/>
      <c r="F9" s="338"/>
      <c r="G9" s="108" t="s">
        <v>59</v>
      </c>
      <c r="H9" s="569"/>
      <c r="I9" s="570"/>
      <c r="J9" s="570"/>
      <c r="K9" s="571"/>
      <c r="L9" s="564">
        <f>'申請設備（１）'!K13</f>
        <v>0</v>
      </c>
      <c r="M9" s="565"/>
      <c r="N9" s="565"/>
      <c r="O9" s="565"/>
      <c r="P9" s="566">
        <f>IF($L$4=U12,MIN(ROUNDDOWN(L9*1/2,-3),100000000),IF($L$4=U13,MIN(ROUNDDOWN(L9*2/3,-3),30000000),IF($L$4=U14,MIN(ROUNDDOWN(L9*2/3,-3),100000000),IF($L$4=U15,MIN(ROUNDDOWN(L9*2/3,-3),100000000),"要申請者区分選択"))))</f>
        <v>0</v>
      </c>
      <c r="Q9" s="567"/>
      <c r="R9" s="567"/>
      <c r="S9" s="568"/>
      <c r="T9" s="5"/>
      <c r="U9" s="5"/>
      <c r="V9" s="10"/>
      <c r="W9" s="9"/>
      <c r="X9" s="9"/>
      <c r="Y9" s="9"/>
      <c r="Z9" s="9"/>
    </row>
    <row r="10" spans="1:29" ht="24.95" customHeight="1" thickBot="1">
      <c r="A10" s="347" t="s">
        <v>36</v>
      </c>
      <c r="B10" s="348"/>
      <c r="C10" s="348"/>
      <c r="D10" s="348"/>
      <c r="E10" s="348"/>
      <c r="F10" s="348"/>
      <c r="G10" s="108" t="s">
        <v>69</v>
      </c>
      <c r="H10" s="572">
        <f>H36</f>
        <v>0</v>
      </c>
      <c r="I10" s="573"/>
      <c r="J10" s="573"/>
      <c r="K10" s="574"/>
      <c r="L10" s="575"/>
      <c r="M10" s="576"/>
      <c r="N10" s="576"/>
      <c r="O10" s="577"/>
      <c r="P10" s="578"/>
      <c r="Q10" s="579"/>
      <c r="R10" s="579"/>
      <c r="S10" s="580"/>
      <c r="T10" s="5"/>
      <c r="U10" s="5"/>
      <c r="V10" s="10"/>
      <c r="W10" s="9"/>
      <c r="X10" s="9"/>
      <c r="Y10" s="9"/>
      <c r="Z10" s="9"/>
    </row>
    <row r="11" spans="1:29" ht="24.95" customHeight="1" thickBot="1">
      <c r="A11" s="337" t="s">
        <v>34</v>
      </c>
      <c r="B11" s="338"/>
      <c r="C11" s="338"/>
      <c r="D11" s="338"/>
      <c r="E11" s="338"/>
      <c r="F11" s="338"/>
      <c r="G11" s="108"/>
      <c r="H11" s="561">
        <f>SUM(H9:K10)</f>
        <v>0</v>
      </c>
      <c r="I11" s="562"/>
      <c r="J11" s="562"/>
      <c r="K11" s="563"/>
      <c r="L11" s="564">
        <f>SUM(L9:O10)</f>
        <v>0</v>
      </c>
      <c r="M11" s="565"/>
      <c r="N11" s="565"/>
      <c r="O11" s="565"/>
      <c r="P11" s="566" t="str">
        <f>IF(P9&gt;=1000000,SUM(P9:S10),"下限額未満")</f>
        <v>下限額未満</v>
      </c>
      <c r="Q11" s="567"/>
      <c r="R11" s="567"/>
      <c r="S11" s="568"/>
      <c r="T11" s="5"/>
      <c r="U11" s="5"/>
      <c r="V11" s="13"/>
      <c r="W11" s="9"/>
      <c r="X11" s="14"/>
      <c r="Y11" s="9"/>
      <c r="Z11" s="9"/>
      <c r="AA11" s="2"/>
      <c r="AB11" s="2"/>
    </row>
    <row r="12" spans="1:29" ht="18" customHeight="1">
      <c r="A12" s="101"/>
      <c r="B12" s="101"/>
      <c r="C12" s="101"/>
      <c r="D12" s="101"/>
      <c r="E12" s="101"/>
      <c r="F12" s="101"/>
      <c r="G12" s="101"/>
      <c r="H12" s="105"/>
      <c r="I12" s="109"/>
      <c r="J12" s="109"/>
      <c r="K12" s="101"/>
      <c r="L12" s="110" t="s">
        <v>18</v>
      </c>
      <c r="M12" s="111" t="s">
        <v>114</v>
      </c>
      <c r="N12" s="112"/>
      <c r="O12" s="112"/>
      <c r="P12" s="101"/>
      <c r="Q12" s="361" t="s">
        <v>20</v>
      </c>
      <c r="R12" s="361"/>
      <c r="S12" s="361"/>
      <c r="T12" s="5"/>
      <c r="U12" s="40"/>
      <c r="V12" s="41"/>
      <c r="W12" s="42"/>
      <c r="X12" s="42"/>
      <c r="Y12" s="2"/>
      <c r="Z12" s="2"/>
      <c r="AA12" s="2"/>
      <c r="AB12" s="2"/>
    </row>
    <row r="13" spans="1:29" ht="18" customHeight="1">
      <c r="A13" s="101"/>
      <c r="B13" s="101"/>
      <c r="C13" s="101"/>
      <c r="D13" s="101"/>
      <c r="E13" s="101"/>
      <c r="F13" s="101"/>
      <c r="G13" s="101"/>
      <c r="H13" s="101"/>
      <c r="I13" s="101"/>
      <c r="J13" s="101"/>
      <c r="K13" s="101"/>
      <c r="L13" s="101"/>
      <c r="M13" s="113"/>
      <c r="N13" s="101"/>
      <c r="O13" s="101"/>
      <c r="P13" s="101"/>
      <c r="Q13" s="371"/>
      <c r="R13" s="371"/>
      <c r="S13" s="371"/>
      <c r="T13" s="5"/>
      <c r="U13" s="40"/>
      <c r="V13" s="43"/>
      <c r="W13" s="44"/>
      <c r="X13" s="44"/>
      <c r="Y13" s="7"/>
      <c r="Z13" s="362"/>
      <c r="AA13" s="362"/>
      <c r="AB13" s="362"/>
      <c r="AC13" s="4"/>
    </row>
    <row r="14" spans="1:29" ht="15" customHeight="1">
      <c r="A14" s="101"/>
      <c r="B14" s="101"/>
      <c r="C14" s="101"/>
      <c r="D14" s="101"/>
      <c r="E14" s="101"/>
      <c r="F14" s="101"/>
      <c r="G14" s="101"/>
      <c r="H14" s="101"/>
      <c r="I14" s="101"/>
      <c r="J14" s="101"/>
      <c r="K14" s="101"/>
      <c r="L14" s="114"/>
      <c r="M14" s="101"/>
      <c r="N14" s="101"/>
      <c r="O14" s="101"/>
      <c r="P14" s="101"/>
      <c r="Q14" s="115"/>
      <c r="R14" s="115"/>
      <c r="S14" s="115"/>
      <c r="T14" s="5"/>
      <c r="U14" s="40"/>
      <c r="V14" s="43"/>
      <c r="W14" s="44"/>
      <c r="X14" s="44"/>
      <c r="Y14" s="7"/>
      <c r="Z14" s="39"/>
      <c r="AA14" s="39"/>
      <c r="AB14" s="39"/>
      <c r="AC14" s="4"/>
    </row>
    <row r="15" spans="1:29" ht="39.950000000000003" customHeight="1">
      <c r="A15" s="116" t="s">
        <v>8</v>
      </c>
      <c r="B15" s="363" t="s">
        <v>73</v>
      </c>
      <c r="C15" s="363"/>
      <c r="D15" s="363"/>
      <c r="E15" s="363"/>
      <c r="F15" s="363"/>
      <c r="G15" s="363"/>
      <c r="H15" s="363"/>
      <c r="I15" s="363"/>
      <c r="J15" s="363"/>
      <c r="K15" s="363"/>
      <c r="L15" s="363"/>
      <c r="M15" s="363"/>
      <c r="N15" s="363"/>
      <c r="O15" s="363"/>
      <c r="P15" s="363"/>
      <c r="Q15" s="363"/>
      <c r="R15" s="363"/>
      <c r="S15" s="363"/>
      <c r="T15" s="5"/>
      <c r="U15" s="154" t="s">
        <v>106</v>
      </c>
      <c r="V15" s="155"/>
      <c r="W15" s="4"/>
      <c r="X15" s="4"/>
      <c r="Y15" s="7"/>
      <c r="Z15" s="39"/>
      <c r="AA15" s="39"/>
      <c r="AB15" s="39"/>
      <c r="AC15" s="4"/>
    </row>
    <row r="16" spans="1:29" ht="29.25" customHeight="1">
      <c r="A16" s="116" t="s">
        <v>9</v>
      </c>
      <c r="B16" s="364" t="s">
        <v>61</v>
      </c>
      <c r="C16" s="364"/>
      <c r="D16" s="364"/>
      <c r="E16" s="364"/>
      <c r="F16" s="364"/>
      <c r="G16" s="364"/>
      <c r="H16" s="364"/>
      <c r="I16" s="364"/>
      <c r="J16" s="364"/>
      <c r="K16" s="364"/>
      <c r="L16" s="364"/>
      <c r="M16" s="364"/>
      <c r="N16" s="364"/>
      <c r="O16" s="364"/>
      <c r="P16" s="364"/>
      <c r="Q16" s="364"/>
      <c r="R16" s="364"/>
      <c r="S16" s="364"/>
      <c r="T16" s="5"/>
      <c r="U16" s="23"/>
      <c r="V16" s="3"/>
      <c r="W16" s="4"/>
      <c r="X16" s="4"/>
      <c r="Y16" s="7"/>
      <c r="Z16" s="39"/>
      <c r="AA16" s="39"/>
      <c r="AB16" s="39"/>
      <c r="AC16" s="4"/>
    </row>
    <row r="17" spans="1:29" ht="30" customHeight="1">
      <c r="A17" s="116" t="s">
        <v>10</v>
      </c>
      <c r="B17" s="363" t="s">
        <v>53</v>
      </c>
      <c r="C17" s="363"/>
      <c r="D17" s="363"/>
      <c r="E17" s="363"/>
      <c r="F17" s="363"/>
      <c r="G17" s="363"/>
      <c r="H17" s="363"/>
      <c r="I17" s="363"/>
      <c r="J17" s="363"/>
      <c r="K17" s="363"/>
      <c r="L17" s="363"/>
      <c r="M17" s="363"/>
      <c r="N17" s="363"/>
      <c r="O17" s="363"/>
      <c r="P17" s="363"/>
      <c r="Q17" s="363"/>
      <c r="R17" s="363"/>
      <c r="S17" s="363"/>
      <c r="T17" s="5"/>
      <c r="U17" s="23"/>
      <c r="V17" s="3"/>
      <c r="W17" s="4"/>
      <c r="X17" s="4"/>
      <c r="Y17" s="7"/>
      <c r="Z17" s="39"/>
      <c r="AA17" s="39"/>
      <c r="AB17" s="39"/>
      <c r="AC17" s="4"/>
    </row>
    <row r="18" spans="1:29" ht="13.5" customHeight="1">
      <c r="A18" s="116"/>
      <c r="B18" s="117"/>
      <c r="C18" s="117"/>
      <c r="D18" s="117"/>
      <c r="E18" s="117"/>
      <c r="F18" s="117"/>
      <c r="G18" s="117"/>
      <c r="H18" s="117"/>
      <c r="I18" s="117"/>
      <c r="J18" s="117"/>
      <c r="K18" s="117"/>
      <c r="L18" s="117"/>
      <c r="M18" s="117"/>
      <c r="N18" s="117"/>
      <c r="O18" s="117"/>
      <c r="P18" s="117"/>
      <c r="Q18" s="117"/>
      <c r="R18" s="117"/>
      <c r="S18" s="117"/>
      <c r="T18" s="5"/>
      <c r="U18" s="23"/>
      <c r="V18" s="3"/>
      <c r="W18" s="4"/>
      <c r="X18" s="4"/>
      <c r="Y18" s="7"/>
      <c r="Z18" s="39"/>
      <c r="AA18" s="39"/>
      <c r="AB18" s="39"/>
      <c r="AC18" s="4"/>
    </row>
    <row r="19" spans="1:29" ht="26.1" customHeight="1">
      <c r="A19" s="24" t="s">
        <v>51</v>
      </c>
      <c r="B19" s="15"/>
      <c r="C19" s="15"/>
      <c r="D19" s="15"/>
      <c r="E19" s="25"/>
      <c r="F19" s="26"/>
      <c r="G19" s="19"/>
      <c r="H19" s="20"/>
      <c r="I19" s="19"/>
      <c r="J19" s="19"/>
      <c r="K19" s="21"/>
      <c r="L19" s="21"/>
      <c r="M19" s="21"/>
      <c r="N19" s="21"/>
      <c r="O19" s="21"/>
      <c r="P19" s="21"/>
      <c r="Q19" s="21"/>
      <c r="R19" s="21"/>
      <c r="S19" s="107" t="s">
        <v>58</v>
      </c>
      <c r="T19" s="5"/>
      <c r="U19" s="23"/>
      <c r="V19" s="3"/>
      <c r="W19" s="4"/>
      <c r="X19" s="4"/>
      <c r="Y19" s="7"/>
      <c r="Z19" s="39"/>
      <c r="AA19" s="39"/>
      <c r="AB19" s="39"/>
      <c r="AC19" s="4"/>
    </row>
    <row r="20" spans="1:29" ht="35.1" customHeight="1">
      <c r="A20" s="365" t="s">
        <v>74</v>
      </c>
      <c r="B20" s="366"/>
      <c r="C20" s="366"/>
      <c r="D20" s="366"/>
      <c r="E20" s="366"/>
      <c r="F20" s="366"/>
      <c r="G20" s="367"/>
      <c r="H20" s="365" t="s">
        <v>3</v>
      </c>
      <c r="I20" s="366"/>
      <c r="J20" s="366"/>
      <c r="K20" s="367"/>
      <c r="L20" s="368" t="s">
        <v>35</v>
      </c>
      <c r="M20" s="369"/>
      <c r="N20" s="369"/>
      <c r="O20" s="370"/>
      <c r="P20" s="365" t="s">
        <v>28</v>
      </c>
      <c r="Q20" s="366"/>
      <c r="R20" s="366"/>
      <c r="S20" s="367"/>
      <c r="T20" s="5"/>
      <c r="U20" s="23"/>
      <c r="V20" s="3"/>
      <c r="W20" s="4"/>
      <c r="X20" s="4"/>
      <c r="Y20" s="7"/>
      <c r="Z20" s="39"/>
      <c r="AA20" s="39"/>
      <c r="AB20" s="39"/>
      <c r="AC20" s="4"/>
    </row>
    <row r="21" spans="1:29" ht="20.100000000000001" customHeight="1">
      <c r="A21" s="337" t="s">
        <v>4</v>
      </c>
      <c r="B21" s="338"/>
      <c r="C21" s="338"/>
      <c r="D21" s="338"/>
      <c r="E21" s="338"/>
      <c r="F21" s="338"/>
      <c r="G21" s="372"/>
      <c r="H21" s="543"/>
      <c r="I21" s="544"/>
      <c r="J21" s="544"/>
      <c r="K21" s="545"/>
      <c r="L21" s="549"/>
      <c r="M21" s="550"/>
      <c r="N21" s="550"/>
      <c r="O21" s="551"/>
      <c r="P21" s="549"/>
      <c r="Q21" s="550"/>
      <c r="R21" s="550"/>
      <c r="S21" s="551"/>
      <c r="T21" s="5"/>
      <c r="U21" s="23"/>
      <c r="V21" s="3"/>
      <c r="W21" s="4"/>
      <c r="X21" s="4"/>
      <c r="Y21" s="7"/>
      <c r="Z21" s="39"/>
      <c r="AA21" s="39"/>
      <c r="AB21" s="39"/>
      <c r="AC21" s="4"/>
    </row>
    <row r="22" spans="1:29" ht="20.100000000000001" customHeight="1">
      <c r="A22" s="337" t="s">
        <v>5</v>
      </c>
      <c r="B22" s="338"/>
      <c r="C22" s="338"/>
      <c r="D22" s="338"/>
      <c r="E22" s="338"/>
      <c r="F22" s="338"/>
      <c r="G22" s="372"/>
      <c r="H22" s="543"/>
      <c r="I22" s="544"/>
      <c r="J22" s="544"/>
      <c r="K22" s="545"/>
      <c r="L22" s="555"/>
      <c r="M22" s="556"/>
      <c r="N22" s="556"/>
      <c r="O22" s="557"/>
      <c r="P22" s="558"/>
      <c r="Q22" s="559"/>
      <c r="R22" s="559"/>
      <c r="S22" s="560"/>
      <c r="T22" s="5"/>
      <c r="U22" s="23"/>
      <c r="V22" s="3"/>
      <c r="W22" s="4"/>
      <c r="X22" s="4"/>
      <c r="Y22" s="7"/>
      <c r="Z22" s="39"/>
      <c r="AA22" s="39"/>
      <c r="AB22" s="39"/>
      <c r="AC22" s="4"/>
    </row>
    <row r="23" spans="1:29" ht="20.100000000000001" customHeight="1">
      <c r="A23" s="337" t="s">
        <v>6</v>
      </c>
      <c r="B23" s="338"/>
      <c r="C23" s="338"/>
      <c r="D23" s="338"/>
      <c r="E23" s="338"/>
      <c r="F23" s="338"/>
      <c r="G23" s="372"/>
      <c r="H23" s="543"/>
      <c r="I23" s="544"/>
      <c r="J23" s="544"/>
      <c r="K23" s="545"/>
      <c r="L23" s="546"/>
      <c r="M23" s="547"/>
      <c r="N23" s="547"/>
      <c r="O23" s="548"/>
      <c r="P23" s="549"/>
      <c r="Q23" s="550"/>
      <c r="R23" s="550"/>
      <c r="S23" s="551"/>
      <c r="T23" s="5"/>
      <c r="U23" s="23"/>
      <c r="V23" s="3"/>
      <c r="W23" s="4"/>
      <c r="X23" s="4"/>
      <c r="Y23" s="7"/>
      <c r="Z23" s="39"/>
      <c r="AA23" s="39"/>
      <c r="AB23" s="39"/>
      <c r="AC23" s="4"/>
    </row>
    <row r="24" spans="1:29" ht="20.100000000000001" customHeight="1">
      <c r="A24" s="337" t="s">
        <v>7</v>
      </c>
      <c r="B24" s="338"/>
      <c r="C24" s="338"/>
      <c r="D24" s="338"/>
      <c r="E24" s="338"/>
      <c r="F24" s="338"/>
      <c r="G24" s="372"/>
      <c r="H24" s="543"/>
      <c r="I24" s="544"/>
      <c r="J24" s="544"/>
      <c r="K24" s="545"/>
      <c r="L24" s="552"/>
      <c r="M24" s="553"/>
      <c r="N24" s="553"/>
      <c r="O24" s="554"/>
      <c r="P24" s="549"/>
      <c r="Q24" s="550"/>
      <c r="R24" s="550"/>
      <c r="S24" s="551"/>
      <c r="T24" s="5"/>
      <c r="U24" s="23"/>
      <c r="V24" s="3"/>
      <c r="W24" s="4"/>
      <c r="X24" s="4"/>
      <c r="Y24" s="7"/>
      <c r="Z24" s="39"/>
      <c r="AA24" s="39"/>
      <c r="AB24" s="39"/>
      <c r="AC24" s="4"/>
    </row>
    <row r="25" spans="1:29" ht="20.100000000000001" customHeight="1">
      <c r="A25" s="27" t="s">
        <v>0</v>
      </c>
      <c r="B25" s="118"/>
      <c r="C25" s="118"/>
      <c r="D25" s="118"/>
      <c r="E25" s="119"/>
      <c r="F25" s="119"/>
      <c r="G25" s="108" t="s">
        <v>12</v>
      </c>
      <c r="H25" s="536">
        <f>SUM(H21:K24)</f>
        <v>0</v>
      </c>
      <c r="I25" s="537"/>
      <c r="J25" s="537"/>
      <c r="K25" s="538"/>
      <c r="L25" s="120" t="str">
        <f>IF(H11=H25,"OK","不一致")</f>
        <v>OK</v>
      </c>
      <c r="M25" s="121"/>
      <c r="N25" s="121"/>
      <c r="O25" s="121"/>
      <c r="P25" s="121"/>
      <c r="Q25" s="121"/>
      <c r="R25" s="121"/>
      <c r="S25" s="122"/>
      <c r="T25" s="5"/>
      <c r="U25" s="23"/>
      <c r="V25" s="3"/>
      <c r="W25" s="4"/>
      <c r="X25" s="4"/>
      <c r="Y25" s="7"/>
      <c r="Z25" s="39"/>
      <c r="AA25" s="39"/>
      <c r="AB25" s="39"/>
      <c r="AC25" s="4"/>
    </row>
    <row r="26" spans="1:29" ht="15" customHeight="1">
      <c r="A26" s="101"/>
      <c r="B26" s="101"/>
      <c r="C26" s="101"/>
      <c r="D26" s="101"/>
      <c r="E26" s="101"/>
      <c r="F26" s="101"/>
      <c r="G26" s="101"/>
      <c r="H26" s="101"/>
      <c r="I26" s="101"/>
      <c r="J26" s="101"/>
      <c r="K26" s="123"/>
      <c r="L26" s="101"/>
      <c r="M26" s="101"/>
      <c r="N26" s="101"/>
      <c r="O26" s="101"/>
      <c r="P26" s="101"/>
      <c r="Q26" s="101"/>
      <c r="R26" s="101"/>
      <c r="S26" s="101"/>
      <c r="T26" s="5"/>
      <c r="U26" s="23"/>
      <c r="V26" s="3"/>
      <c r="W26" s="4"/>
      <c r="X26" s="4"/>
      <c r="Y26" s="7"/>
      <c r="Z26" s="39"/>
      <c r="AA26" s="39"/>
      <c r="AB26" s="39"/>
      <c r="AC26" s="4"/>
    </row>
    <row r="27" spans="1:29" ht="26.25" customHeight="1">
      <c r="A27" s="116" t="s">
        <v>11</v>
      </c>
      <c r="B27" s="363" t="s">
        <v>62</v>
      </c>
      <c r="C27" s="363"/>
      <c r="D27" s="363"/>
      <c r="E27" s="363"/>
      <c r="F27" s="363"/>
      <c r="G27" s="363"/>
      <c r="H27" s="363"/>
      <c r="I27" s="363"/>
      <c r="J27" s="363"/>
      <c r="K27" s="363"/>
      <c r="L27" s="363"/>
      <c r="M27" s="363"/>
      <c r="N27" s="363"/>
      <c r="O27" s="363"/>
      <c r="P27" s="363"/>
      <c r="Q27" s="363"/>
      <c r="R27" s="363"/>
      <c r="S27" s="363"/>
      <c r="T27" s="5"/>
      <c r="U27" s="23"/>
      <c r="V27" s="3"/>
      <c r="W27" s="4"/>
      <c r="X27" s="4"/>
      <c r="Y27" s="7"/>
      <c r="Z27" s="39"/>
      <c r="AA27" s="39"/>
      <c r="AB27" s="39"/>
      <c r="AC27" s="4"/>
    </row>
    <row r="28" spans="1:29" ht="21" customHeight="1">
      <c r="A28" s="116" t="s">
        <v>59</v>
      </c>
      <c r="B28" s="363" t="s">
        <v>63</v>
      </c>
      <c r="C28" s="363"/>
      <c r="D28" s="363"/>
      <c r="E28" s="363"/>
      <c r="F28" s="363"/>
      <c r="G28" s="363"/>
      <c r="H28" s="363"/>
      <c r="I28" s="363"/>
      <c r="J28" s="363"/>
      <c r="K28" s="363"/>
      <c r="L28" s="363"/>
      <c r="M28" s="363"/>
      <c r="N28" s="363"/>
      <c r="O28" s="363"/>
      <c r="P28" s="363"/>
      <c r="Q28" s="363"/>
      <c r="R28" s="363"/>
      <c r="S28" s="363"/>
      <c r="T28" s="5"/>
      <c r="U28" s="23"/>
      <c r="V28" s="3"/>
      <c r="W28" s="4"/>
      <c r="X28" s="4"/>
      <c r="Y28" s="7"/>
      <c r="Z28" s="39"/>
      <c r="AA28" s="39"/>
      <c r="AB28" s="39"/>
      <c r="AC28" s="4"/>
    </row>
    <row r="29" spans="1:29" ht="15" customHeight="1">
      <c r="A29" s="116"/>
      <c r="B29" s="117"/>
      <c r="C29" s="117"/>
      <c r="D29" s="117"/>
      <c r="E29" s="117"/>
      <c r="F29" s="117"/>
      <c r="G29" s="117"/>
      <c r="H29" s="117"/>
      <c r="I29" s="117"/>
      <c r="J29" s="117"/>
      <c r="K29" s="117"/>
      <c r="L29" s="117"/>
      <c r="M29" s="117"/>
      <c r="N29" s="117"/>
      <c r="O29" s="117"/>
      <c r="P29" s="117"/>
      <c r="Q29" s="117"/>
      <c r="R29" s="117"/>
      <c r="S29" s="117"/>
      <c r="T29" s="5"/>
      <c r="U29" s="23"/>
      <c r="V29" s="3"/>
      <c r="W29" s="4"/>
      <c r="X29" s="4"/>
      <c r="Y29" s="7"/>
      <c r="Z29" s="39"/>
      <c r="AA29" s="39"/>
      <c r="AB29" s="39"/>
      <c r="AC29" s="4"/>
    </row>
    <row r="30" spans="1:29" ht="26.1" customHeight="1">
      <c r="A30" s="392" t="s">
        <v>52</v>
      </c>
      <c r="B30" s="392"/>
      <c r="C30" s="392"/>
      <c r="D30" s="392"/>
      <c r="E30" s="392"/>
      <c r="F30" s="392"/>
      <c r="G30" s="392"/>
      <c r="H30" s="20"/>
      <c r="I30" s="124"/>
      <c r="J30" s="124"/>
      <c r="K30" s="124"/>
      <c r="L30" s="124"/>
      <c r="M30" s="124"/>
      <c r="N30" s="124"/>
      <c r="O30" s="124"/>
      <c r="P30" s="124"/>
      <c r="Q30" s="124"/>
      <c r="R30" s="124"/>
      <c r="S30" s="107" t="s">
        <v>58</v>
      </c>
      <c r="T30" s="5"/>
      <c r="U30" s="23"/>
      <c r="V30" s="3"/>
      <c r="W30" s="4"/>
      <c r="X30" s="4"/>
      <c r="Y30" s="7"/>
      <c r="Z30" s="39"/>
      <c r="AA30" s="39"/>
      <c r="AB30" s="39"/>
      <c r="AC30" s="4"/>
    </row>
    <row r="31" spans="1:29" ht="20.100000000000001" customHeight="1">
      <c r="A31" s="539" t="s">
        <v>184</v>
      </c>
      <c r="B31" s="540"/>
      <c r="C31" s="393" t="s">
        <v>185</v>
      </c>
      <c r="D31" s="394"/>
      <c r="E31" s="394"/>
      <c r="F31" s="394"/>
      <c r="G31" s="395"/>
      <c r="H31" s="331" t="s">
        <v>31</v>
      </c>
      <c r="I31" s="332"/>
      <c r="J31" s="332"/>
      <c r="K31" s="332"/>
      <c r="L31" s="393" t="s">
        <v>70</v>
      </c>
      <c r="M31" s="394"/>
      <c r="N31" s="394"/>
      <c r="O31" s="395"/>
      <c r="P31" s="399" t="s">
        <v>71</v>
      </c>
      <c r="Q31" s="399"/>
      <c r="R31" s="399"/>
      <c r="S31" s="399"/>
      <c r="T31" s="5"/>
      <c r="U31" s="23"/>
      <c r="V31" s="3"/>
      <c r="W31" s="4"/>
      <c r="X31" s="4"/>
      <c r="Y31" s="7"/>
      <c r="Z31" s="39"/>
      <c r="AA31" s="39"/>
      <c r="AB31" s="39"/>
      <c r="AC31" s="4"/>
    </row>
    <row r="32" spans="1:29" ht="20.100000000000001" customHeight="1">
      <c r="A32" s="541"/>
      <c r="B32" s="542"/>
      <c r="C32" s="396"/>
      <c r="D32" s="397"/>
      <c r="E32" s="397"/>
      <c r="F32" s="397"/>
      <c r="G32" s="398"/>
      <c r="H32" s="38"/>
      <c r="I32" s="397" t="s">
        <v>30</v>
      </c>
      <c r="J32" s="397"/>
      <c r="K32" s="125" t="s">
        <v>60</v>
      </c>
      <c r="L32" s="396"/>
      <c r="M32" s="397"/>
      <c r="N32" s="397"/>
      <c r="O32" s="398"/>
      <c r="P32" s="399"/>
      <c r="Q32" s="399"/>
      <c r="R32" s="399"/>
      <c r="S32" s="399"/>
      <c r="T32" s="5"/>
      <c r="U32" s="23"/>
      <c r="V32" s="3"/>
      <c r="W32" s="4"/>
      <c r="X32" s="4"/>
      <c r="Y32" s="7"/>
      <c r="Z32" s="39"/>
      <c r="AA32" s="39"/>
      <c r="AB32" s="39"/>
      <c r="AC32" s="4"/>
    </row>
    <row r="33" spans="1:29" ht="20.100000000000001" customHeight="1">
      <c r="A33" s="584"/>
      <c r="B33" s="585"/>
      <c r="C33" s="581"/>
      <c r="D33" s="582"/>
      <c r="E33" s="582"/>
      <c r="F33" s="582"/>
      <c r="G33" s="583"/>
      <c r="H33" s="527"/>
      <c r="I33" s="528"/>
      <c r="J33" s="528"/>
      <c r="K33" s="528"/>
      <c r="L33" s="529"/>
      <c r="M33" s="530"/>
      <c r="N33" s="530"/>
      <c r="O33" s="531"/>
      <c r="P33" s="533"/>
      <c r="Q33" s="533"/>
      <c r="R33" s="533"/>
      <c r="S33" s="533"/>
      <c r="T33" s="5"/>
      <c r="U33" s="23"/>
      <c r="V33" s="3"/>
      <c r="W33" s="4"/>
      <c r="X33" s="4"/>
      <c r="Y33" s="7"/>
      <c r="Z33" s="39"/>
      <c r="AA33" s="39"/>
      <c r="AB33" s="39"/>
      <c r="AC33" s="4"/>
    </row>
    <row r="34" spans="1:29" ht="20.100000000000001" customHeight="1">
      <c r="A34" s="584"/>
      <c r="B34" s="585"/>
      <c r="C34" s="581"/>
      <c r="D34" s="582"/>
      <c r="E34" s="582"/>
      <c r="F34" s="582"/>
      <c r="G34" s="583"/>
      <c r="H34" s="527"/>
      <c r="I34" s="528"/>
      <c r="J34" s="528"/>
      <c r="K34" s="528"/>
      <c r="L34" s="529"/>
      <c r="M34" s="530"/>
      <c r="N34" s="530"/>
      <c r="O34" s="531"/>
      <c r="P34" s="533"/>
      <c r="Q34" s="533"/>
      <c r="R34" s="533"/>
      <c r="S34" s="533"/>
      <c r="T34" s="5"/>
      <c r="U34" s="23"/>
      <c r="V34" s="3"/>
      <c r="W34" s="4"/>
      <c r="X34" s="4"/>
      <c r="Y34" s="7"/>
      <c r="Z34" s="39"/>
      <c r="AA34" s="39"/>
      <c r="AB34" s="39"/>
      <c r="AC34" s="4"/>
    </row>
    <row r="35" spans="1:29" ht="20.100000000000001" customHeight="1">
      <c r="A35" s="584"/>
      <c r="B35" s="585"/>
      <c r="C35" s="581"/>
      <c r="D35" s="582"/>
      <c r="E35" s="582"/>
      <c r="F35" s="582"/>
      <c r="G35" s="583"/>
      <c r="H35" s="527"/>
      <c r="I35" s="528"/>
      <c r="J35" s="528"/>
      <c r="K35" s="528"/>
      <c r="L35" s="529"/>
      <c r="M35" s="530"/>
      <c r="N35" s="530"/>
      <c r="O35" s="531"/>
      <c r="P35" s="532"/>
      <c r="Q35" s="533"/>
      <c r="R35" s="533"/>
      <c r="S35" s="533"/>
      <c r="T35" s="5"/>
      <c r="U35" s="23"/>
      <c r="V35" s="3"/>
      <c r="W35" s="4"/>
      <c r="X35" s="4"/>
      <c r="Y35" s="7"/>
      <c r="Z35" s="39"/>
      <c r="AA35" s="39"/>
      <c r="AB35" s="39"/>
      <c r="AC35" s="4"/>
    </row>
    <row r="36" spans="1:29" ht="24.95" customHeight="1">
      <c r="A36" s="196" t="s">
        <v>0</v>
      </c>
      <c r="B36" s="197"/>
      <c r="C36" s="197"/>
      <c r="D36" s="197"/>
      <c r="E36" s="197"/>
      <c r="F36" s="197"/>
      <c r="G36" s="108" t="s">
        <v>68</v>
      </c>
      <c r="H36" s="534">
        <f>SUM(H33:K35)</f>
        <v>0</v>
      </c>
      <c r="I36" s="535"/>
      <c r="J36" s="535"/>
      <c r="K36" s="535"/>
      <c r="L36" s="426"/>
      <c r="M36" s="427"/>
      <c r="N36" s="427"/>
      <c r="O36" s="428"/>
      <c r="P36" s="429"/>
      <c r="Q36" s="429"/>
      <c r="R36" s="429"/>
      <c r="S36" s="429"/>
      <c r="T36" s="5"/>
      <c r="U36" s="23"/>
      <c r="V36" s="3"/>
      <c r="W36" s="4"/>
      <c r="X36" s="4"/>
      <c r="Y36" s="7"/>
      <c r="Z36" s="39"/>
      <c r="AA36" s="39"/>
      <c r="AB36" s="39"/>
      <c r="AC36" s="4"/>
    </row>
    <row r="37" spans="1:29" ht="8.1" customHeight="1">
      <c r="A37" s="126"/>
      <c r="B37" s="127"/>
      <c r="C37" s="127"/>
      <c r="D37" s="127"/>
      <c r="E37" s="127"/>
      <c r="F37" s="127"/>
      <c r="G37" s="127"/>
      <c r="H37" s="128"/>
      <c r="I37" s="128"/>
      <c r="J37" s="128"/>
      <c r="K37" s="128"/>
      <c r="L37" s="129"/>
      <c r="M37" s="130"/>
      <c r="N37" s="130"/>
      <c r="O37" s="130"/>
      <c r="P37" s="131"/>
      <c r="Q37" s="132"/>
      <c r="R37" s="132"/>
      <c r="S37" s="132"/>
      <c r="T37" s="5"/>
      <c r="U37" s="23"/>
      <c r="V37" s="3"/>
      <c r="W37" s="4"/>
      <c r="X37" s="4"/>
      <c r="Y37" s="7"/>
      <c r="Z37" s="39"/>
      <c r="AA37" s="39"/>
      <c r="AB37" s="39"/>
      <c r="AC37" s="4"/>
    </row>
    <row r="38" spans="1:29" ht="30" customHeight="1">
      <c r="A38" s="116" t="s">
        <v>64</v>
      </c>
      <c r="B38" s="417" t="s">
        <v>66</v>
      </c>
      <c r="C38" s="417"/>
      <c r="D38" s="417"/>
      <c r="E38" s="417"/>
      <c r="F38" s="417"/>
      <c r="G38" s="417"/>
      <c r="H38" s="417"/>
      <c r="I38" s="417"/>
      <c r="J38" s="417"/>
      <c r="K38" s="417"/>
      <c r="L38" s="417"/>
      <c r="M38" s="417"/>
      <c r="N38" s="417"/>
      <c r="O38" s="417"/>
      <c r="P38" s="417"/>
      <c r="Q38" s="417"/>
      <c r="R38" s="417"/>
      <c r="S38" s="417"/>
      <c r="T38" s="5"/>
      <c r="U38" s="23"/>
      <c r="V38" s="3"/>
      <c r="W38" s="4"/>
      <c r="X38" s="4"/>
      <c r="Y38" s="7"/>
      <c r="Z38" s="39"/>
      <c r="AA38" s="39"/>
      <c r="AB38" s="39"/>
      <c r="AC38" s="4"/>
    </row>
    <row r="39" spans="1:29" ht="21.75" customHeight="1">
      <c r="A39" s="116" t="s">
        <v>65</v>
      </c>
      <c r="B39" s="418" t="s">
        <v>75</v>
      </c>
      <c r="C39" s="417"/>
      <c r="D39" s="417"/>
      <c r="E39" s="417"/>
      <c r="F39" s="417"/>
      <c r="G39" s="417"/>
      <c r="H39" s="417"/>
      <c r="I39" s="417"/>
      <c r="J39" s="417"/>
      <c r="K39" s="417"/>
      <c r="L39" s="417"/>
      <c r="M39" s="417"/>
      <c r="N39" s="417"/>
      <c r="O39" s="417"/>
      <c r="P39" s="417"/>
      <c r="Q39" s="417"/>
      <c r="R39" s="417"/>
      <c r="S39" s="417"/>
      <c r="T39" s="5"/>
      <c r="U39" s="23"/>
      <c r="V39" s="3"/>
      <c r="W39" s="4"/>
      <c r="X39" s="4"/>
      <c r="Y39" s="7"/>
      <c r="Z39" s="39"/>
      <c r="AA39" s="39"/>
      <c r="AB39" s="39"/>
      <c r="AC39" s="4"/>
    </row>
    <row r="40" spans="1:29" ht="24.95" customHeight="1">
      <c r="T40" s="5"/>
      <c r="U40" s="5"/>
    </row>
    <row r="41" spans="1:29" ht="20.100000000000001" customHeight="1"/>
    <row r="42" spans="1:29" ht="20.100000000000001" customHeight="1"/>
    <row r="43" spans="1:29" ht="20.100000000000001" customHeight="1"/>
    <row r="44" spans="1:29" ht="20.100000000000001" customHeight="1"/>
    <row r="45" spans="1:29" ht="20.100000000000001" customHeight="1"/>
    <row r="46" spans="1:29" ht="20.100000000000001" customHeight="1"/>
    <row r="47" spans="1:29" ht="20.100000000000001" customHeight="1"/>
    <row r="48" spans="1:29"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sheetData>
  <sheetProtection sheet="1" objects="1" scenarios="1"/>
  <mergeCells count="76">
    <mergeCell ref="C33:G33"/>
    <mergeCell ref="C34:G34"/>
    <mergeCell ref="C35:G35"/>
    <mergeCell ref="A33:B33"/>
    <mergeCell ref="A34:B34"/>
    <mergeCell ref="A35:B35"/>
    <mergeCell ref="L4:S4"/>
    <mergeCell ref="A7:G8"/>
    <mergeCell ref="H7:K7"/>
    <mergeCell ref="L7:O7"/>
    <mergeCell ref="P7:S7"/>
    <mergeCell ref="I8:J8"/>
    <mergeCell ref="M8:N8"/>
    <mergeCell ref="P8:R8"/>
    <mergeCell ref="A9:F9"/>
    <mergeCell ref="H9:K9"/>
    <mergeCell ref="L9:O9"/>
    <mergeCell ref="P9:S9"/>
    <mergeCell ref="A10:F10"/>
    <mergeCell ref="H10:K10"/>
    <mergeCell ref="L10:O10"/>
    <mergeCell ref="P10:S10"/>
    <mergeCell ref="A11:F11"/>
    <mergeCell ref="H11:K11"/>
    <mergeCell ref="L11:O11"/>
    <mergeCell ref="P11:S11"/>
    <mergeCell ref="Q12:S12"/>
    <mergeCell ref="Z13:AB13"/>
    <mergeCell ref="B15:S15"/>
    <mergeCell ref="B16:S16"/>
    <mergeCell ref="B17:S17"/>
    <mergeCell ref="A20:G20"/>
    <mergeCell ref="H20:K20"/>
    <mergeCell ref="L20:O20"/>
    <mergeCell ref="P20:S20"/>
    <mergeCell ref="Q13:S13"/>
    <mergeCell ref="A21:G21"/>
    <mergeCell ref="H21:K21"/>
    <mergeCell ref="L21:O21"/>
    <mergeCell ref="P21:S21"/>
    <mergeCell ref="A22:G22"/>
    <mergeCell ref="H22:K22"/>
    <mergeCell ref="L22:O22"/>
    <mergeCell ref="P22:S22"/>
    <mergeCell ref="A23:G23"/>
    <mergeCell ref="H23:K23"/>
    <mergeCell ref="L23:O23"/>
    <mergeCell ref="P23:S23"/>
    <mergeCell ref="A24:G24"/>
    <mergeCell ref="H24:K24"/>
    <mergeCell ref="L24:O24"/>
    <mergeCell ref="P24:S24"/>
    <mergeCell ref="H25:K25"/>
    <mergeCell ref="B27:S27"/>
    <mergeCell ref="B28:S28"/>
    <mergeCell ref="A30:G30"/>
    <mergeCell ref="H31:K31"/>
    <mergeCell ref="L31:O32"/>
    <mergeCell ref="P31:S32"/>
    <mergeCell ref="I32:J32"/>
    <mergeCell ref="C31:G32"/>
    <mergeCell ref="A31:B32"/>
    <mergeCell ref="H33:K33"/>
    <mergeCell ref="L33:O33"/>
    <mergeCell ref="P33:S33"/>
    <mergeCell ref="H34:K34"/>
    <mergeCell ref="L34:O34"/>
    <mergeCell ref="P34:S34"/>
    <mergeCell ref="B38:S38"/>
    <mergeCell ref="B39:S39"/>
    <mergeCell ref="H35:K35"/>
    <mergeCell ref="L35:O35"/>
    <mergeCell ref="P35:S35"/>
    <mergeCell ref="H36:K36"/>
    <mergeCell ref="L36:O36"/>
    <mergeCell ref="P36:S36"/>
  </mergeCells>
  <phoneticPr fontId="2"/>
  <dataValidations count="1">
    <dataValidation type="list" allowBlank="1" showInputMessage="1" showErrorMessage="1" promptTitle="申請者区分を選択して下さい　" prompt="リストから選択できます　▼" sqref="L5 L4:S4">
      <formula1>申請者区分</formula1>
    </dataValidation>
  </dataValidations>
  <printOptions horizontalCentered="1"/>
  <pageMargins left="0.59055118110236227" right="0.51181102362204722" top="0.55118110236220474" bottom="0.55118110236220474" header="0.31496062992125984" footer="0.15748031496062992"/>
  <pageSetup paperSize="9" scale="96" orientation="portrait" r:id="rId1"/>
  <headerFooter>
    <oddFooter>&amp;C2-2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W173"/>
  <sheetViews>
    <sheetView showGridLines="0" showZeros="0" zoomScale="80" zoomScaleNormal="80" zoomScaleSheetLayoutView="80" workbookViewId="0">
      <selection activeCell="B1" sqref="B1:M14"/>
    </sheetView>
  </sheetViews>
  <sheetFormatPr defaultRowHeight="13.5"/>
  <cols>
    <col min="1" max="1" width="1.125" style="55" customWidth="1"/>
    <col min="2" max="2" width="4.625" style="55" customWidth="1"/>
    <col min="3" max="3" width="18.625" style="55" customWidth="1"/>
    <col min="4" max="4" width="15.625" style="55" customWidth="1"/>
    <col min="5" max="5" width="13.625" style="55" customWidth="1"/>
    <col min="6" max="6" width="12.625" style="55" customWidth="1"/>
    <col min="7" max="7" width="5.625" style="55" customWidth="1"/>
    <col min="8" max="8" width="3.625" style="55" customWidth="1"/>
    <col min="9" max="9" width="12.625" style="55" customWidth="1"/>
    <col min="10" max="10" width="5.125" style="55" customWidth="1"/>
    <col min="11" max="11" width="14.625" style="55" customWidth="1"/>
    <col min="12" max="13" width="14.125" style="55" customWidth="1"/>
    <col min="14" max="26" width="3.625" style="55" customWidth="1"/>
    <col min="27" max="44" width="4.625" style="55" customWidth="1"/>
    <col min="45" max="16384" width="9" style="55"/>
  </cols>
  <sheetData>
    <row r="1" spans="2:23" ht="24.95" customHeight="1">
      <c r="B1" s="53" t="s">
        <v>108</v>
      </c>
      <c r="C1" s="54" t="s">
        <v>37</v>
      </c>
    </row>
    <row r="2" spans="2:23" ht="18" customHeight="1">
      <c r="B2" s="57" t="s">
        <v>42</v>
      </c>
      <c r="C2" s="58"/>
      <c r="D2" s="58"/>
      <c r="E2" s="58"/>
      <c r="F2" s="58"/>
      <c r="G2" s="58"/>
      <c r="H2" s="58"/>
      <c r="I2" s="58"/>
      <c r="J2" s="58"/>
      <c r="K2" s="58"/>
      <c r="L2" s="58"/>
      <c r="M2" s="58"/>
    </row>
    <row r="3" spans="2:23" ht="15.75" customHeight="1">
      <c r="B3" s="590" t="s">
        <v>23</v>
      </c>
      <c r="C3" s="435" t="s">
        <v>38</v>
      </c>
      <c r="D3" s="437" t="s">
        <v>13</v>
      </c>
      <c r="E3" s="439" t="s">
        <v>39</v>
      </c>
      <c r="F3" s="439" t="s">
        <v>179</v>
      </c>
      <c r="G3" s="435" t="s">
        <v>180</v>
      </c>
      <c r="H3" s="441"/>
      <c r="I3" s="237" t="s">
        <v>25</v>
      </c>
      <c r="J3" s="437" t="s">
        <v>24</v>
      </c>
      <c r="K3" s="100" t="s">
        <v>14</v>
      </c>
      <c r="L3" s="437" t="s">
        <v>15</v>
      </c>
      <c r="M3" s="437" t="s">
        <v>41</v>
      </c>
    </row>
    <row r="4" spans="2:23" ht="24.95" customHeight="1">
      <c r="B4" s="591"/>
      <c r="C4" s="436"/>
      <c r="D4" s="438"/>
      <c r="E4" s="440"/>
      <c r="F4" s="440"/>
      <c r="G4" s="442"/>
      <c r="H4" s="443"/>
      <c r="I4" s="59" t="s">
        <v>40</v>
      </c>
      <c r="J4" s="438"/>
      <c r="K4" s="83" t="s">
        <v>40</v>
      </c>
      <c r="L4" s="438"/>
      <c r="M4" s="438"/>
    </row>
    <row r="5" spans="2:23" ht="57" customHeight="1">
      <c r="B5" s="236">
        <v>1</v>
      </c>
      <c r="C5" s="252"/>
      <c r="D5" s="253"/>
      <c r="E5" s="254"/>
      <c r="F5" s="254"/>
      <c r="G5" s="255"/>
      <c r="H5" s="256" t="s">
        <v>27</v>
      </c>
      <c r="I5" s="257"/>
      <c r="J5" s="258"/>
      <c r="K5" s="205">
        <f>I5*J5</f>
        <v>0</v>
      </c>
      <c r="L5" s="259"/>
      <c r="M5" s="260"/>
      <c r="S5" s="249"/>
    </row>
    <row r="6" spans="2:23" ht="57" customHeight="1">
      <c r="B6" s="236">
        <v>2</v>
      </c>
      <c r="C6" s="252"/>
      <c r="D6" s="253"/>
      <c r="E6" s="254"/>
      <c r="F6" s="254"/>
      <c r="G6" s="255"/>
      <c r="H6" s="256" t="s">
        <v>27</v>
      </c>
      <c r="I6" s="257"/>
      <c r="J6" s="258"/>
      <c r="K6" s="205">
        <f t="shared" ref="K6:K12" si="0">I6*J6</f>
        <v>0</v>
      </c>
      <c r="L6" s="259"/>
      <c r="M6" s="260"/>
    </row>
    <row r="7" spans="2:23" ht="57" customHeight="1">
      <c r="B7" s="236">
        <v>3</v>
      </c>
      <c r="C7" s="252"/>
      <c r="D7" s="253"/>
      <c r="E7" s="254"/>
      <c r="F7" s="254"/>
      <c r="G7" s="255"/>
      <c r="H7" s="256" t="s">
        <v>27</v>
      </c>
      <c r="I7" s="257"/>
      <c r="J7" s="258"/>
      <c r="K7" s="205">
        <f t="shared" si="0"/>
        <v>0</v>
      </c>
      <c r="L7" s="259"/>
      <c r="M7" s="260"/>
    </row>
    <row r="8" spans="2:23" ht="57" customHeight="1">
      <c r="B8" s="236">
        <v>4</v>
      </c>
      <c r="C8" s="252"/>
      <c r="D8" s="253"/>
      <c r="E8" s="254"/>
      <c r="F8" s="254"/>
      <c r="G8" s="255"/>
      <c r="H8" s="256" t="s">
        <v>27</v>
      </c>
      <c r="I8" s="257"/>
      <c r="J8" s="258"/>
      <c r="K8" s="205">
        <f t="shared" si="0"/>
        <v>0</v>
      </c>
      <c r="L8" s="259"/>
      <c r="M8" s="260"/>
    </row>
    <row r="9" spans="2:23" ht="57" customHeight="1">
      <c r="B9" s="236">
        <v>5</v>
      </c>
      <c r="C9" s="252"/>
      <c r="D9" s="253"/>
      <c r="E9" s="254"/>
      <c r="F9" s="254"/>
      <c r="G9" s="255"/>
      <c r="H9" s="256" t="s">
        <v>27</v>
      </c>
      <c r="I9" s="257"/>
      <c r="J9" s="258"/>
      <c r="K9" s="205">
        <f t="shared" si="0"/>
        <v>0</v>
      </c>
      <c r="L9" s="259"/>
      <c r="M9" s="260"/>
    </row>
    <row r="10" spans="2:23" ht="57" customHeight="1">
      <c r="B10" s="236">
        <v>6</v>
      </c>
      <c r="C10" s="252"/>
      <c r="D10" s="253"/>
      <c r="E10" s="254"/>
      <c r="F10" s="254"/>
      <c r="G10" s="255"/>
      <c r="H10" s="256" t="s">
        <v>27</v>
      </c>
      <c r="I10" s="257"/>
      <c r="J10" s="258"/>
      <c r="K10" s="205">
        <f t="shared" si="0"/>
        <v>0</v>
      </c>
      <c r="L10" s="259"/>
      <c r="M10" s="260"/>
    </row>
    <row r="11" spans="2:23" ht="57" customHeight="1">
      <c r="B11" s="236">
        <v>7</v>
      </c>
      <c r="C11" s="252"/>
      <c r="D11" s="253"/>
      <c r="E11" s="254"/>
      <c r="F11" s="254"/>
      <c r="G11" s="255"/>
      <c r="H11" s="256" t="s">
        <v>27</v>
      </c>
      <c r="I11" s="257"/>
      <c r="J11" s="258"/>
      <c r="K11" s="205">
        <f t="shared" si="0"/>
        <v>0</v>
      </c>
      <c r="L11" s="259"/>
      <c r="M11" s="260"/>
    </row>
    <row r="12" spans="2:23" ht="57" customHeight="1">
      <c r="B12" s="236">
        <v>8</v>
      </c>
      <c r="C12" s="252"/>
      <c r="D12" s="253"/>
      <c r="E12" s="254"/>
      <c r="F12" s="254"/>
      <c r="G12" s="255"/>
      <c r="H12" s="256" t="s">
        <v>27</v>
      </c>
      <c r="I12" s="257"/>
      <c r="J12" s="261"/>
      <c r="K12" s="205">
        <f t="shared" si="0"/>
        <v>0</v>
      </c>
      <c r="L12" s="259"/>
      <c r="M12" s="260"/>
    </row>
    <row r="13" spans="2:23" ht="26.25" customHeight="1">
      <c r="B13" s="262"/>
      <c r="C13" s="263"/>
      <c r="D13" s="264" t="s">
        <v>1</v>
      </c>
      <c r="E13" s="265"/>
      <c r="F13" s="265"/>
      <c r="G13" s="265"/>
      <c r="H13" s="265"/>
      <c r="I13" s="266"/>
      <c r="J13" s="267">
        <f>SUM(J5:J12)</f>
        <v>0</v>
      </c>
      <c r="K13" s="84">
        <f>SUM(K5:K12)</f>
        <v>0</v>
      </c>
      <c r="L13" s="268"/>
      <c r="M13" s="269"/>
      <c r="O13" s="270"/>
      <c r="P13" s="270"/>
      <c r="Q13" s="270"/>
      <c r="R13" s="270"/>
      <c r="S13" s="270"/>
      <c r="T13" s="270"/>
      <c r="U13" s="270"/>
      <c r="V13" s="270"/>
      <c r="W13" s="270"/>
    </row>
    <row r="14" spans="2:23" ht="20.100000000000001" customHeight="1">
      <c r="B14" s="271"/>
      <c r="O14" s="270"/>
      <c r="P14" s="270"/>
      <c r="Q14" s="270"/>
      <c r="R14" s="270"/>
      <c r="S14" s="270"/>
      <c r="T14" s="270"/>
      <c r="U14" s="270"/>
      <c r="V14" s="270"/>
      <c r="W14" s="270"/>
    </row>
    <row r="15" spans="2:23" ht="20.100000000000001" customHeight="1">
      <c r="O15" s="270"/>
      <c r="P15" s="270"/>
      <c r="Q15" s="270"/>
      <c r="R15" s="270"/>
      <c r="S15" s="270"/>
      <c r="T15" s="270"/>
      <c r="U15" s="270"/>
      <c r="V15" s="270"/>
      <c r="W15" s="270"/>
    </row>
    <row r="16" spans="2:23" ht="20.100000000000001" customHeight="1">
      <c r="O16" s="270"/>
      <c r="P16" s="270"/>
      <c r="Q16" s="270"/>
      <c r="R16" s="270"/>
      <c r="S16" s="270"/>
      <c r="T16" s="270"/>
      <c r="U16" s="270"/>
      <c r="V16" s="270"/>
      <c r="W16" s="270"/>
    </row>
    <row r="17" spans="12:23" ht="13.5" customHeight="1">
      <c r="O17" s="270"/>
      <c r="P17" s="270"/>
      <c r="Q17" s="270"/>
      <c r="R17" s="270"/>
      <c r="S17" s="270"/>
      <c r="T17" s="270"/>
      <c r="U17" s="270"/>
      <c r="V17" s="270"/>
      <c r="W17" s="270"/>
    </row>
    <row r="18" spans="12:23" ht="20.100000000000001" customHeight="1">
      <c r="S18" s="249"/>
    </row>
    <row r="19" spans="12:23" ht="20.100000000000001" customHeight="1"/>
    <row r="20" spans="12:23" ht="20.100000000000001" customHeight="1"/>
    <row r="21" spans="12:23" s="250" customFormat="1" ht="20.100000000000001" customHeight="1"/>
    <row r="22" spans="12:23" s="250" customFormat="1" ht="20.100000000000001" customHeight="1"/>
    <row r="23" spans="12:23" s="250" customFormat="1" ht="20.100000000000001" customHeight="1"/>
    <row r="24" spans="12:23" s="250" customFormat="1" ht="20.100000000000001" customHeight="1"/>
    <row r="25" spans="12:23" s="250" customFormat="1" ht="20.100000000000001" customHeight="1"/>
    <row r="26" spans="12:23" s="250" customFormat="1" ht="20.100000000000001" customHeight="1"/>
    <row r="27" spans="12:23" s="250" customFormat="1" ht="20.100000000000001" customHeight="1"/>
    <row r="28" spans="12:23" s="250" customFormat="1" ht="20.100000000000001" customHeight="1"/>
    <row r="29" spans="12:23" s="250" customFormat="1" ht="20.100000000000001" customHeight="1">
      <c r="S29" s="251"/>
    </row>
    <row r="30" spans="12:23" s="250" customFormat="1" ht="20.100000000000001" customHeight="1">
      <c r="L30" s="592"/>
      <c r="M30" s="592"/>
      <c r="N30" s="592"/>
      <c r="O30" s="592"/>
      <c r="P30" s="592"/>
      <c r="Q30" s="592"/>
      <c r="R30" s="592"/>
      <c r="S30" s="592"/>
    </row>
    <row r="31" spans="12:23" s="250" customFormat="1" ht="20.100000000000001" customHeight="1">
      <c r="L31" s="592"/>
      <c r="M31" s="592"/>
      <c r="N31" s="592"/>
      <c r="O31" s="592"/>
      <c r="P31" s="592"/>
      <c r="Q31" s="592"/>
      <c r="R31" s="592"/>
      <c r="S31" s="592"/>
    </row>
    <row r="32" spans="12:23" s="250" customFormat="1" ht="20.100000000000001" customHeight="1">
      <c r="L32" s="586"/>
      <c r="M32" s="587"/>
      <c r="N32" s="587"/>
      <c r="O32" s="587"/>
      <c r="P32" s="588"/>
      <c r="Q32" s="588"/>
      <c r="R32" s="588"/>
      <c r="S32" s="588"/>
    </row>
    <row r="33" spans="12:19" s="250" customFormat="1" ht="20.100000000000001" customHeight="1">
      <c r="L33" s="586"/>
      <c r="M33" s="587"/>
      <c r="N33" s="587"/>
      <c r="O33" s="587"/>
      <c r="P33" s="588"/>
      <c r="Q33" s="588"/>
      <c r="R33" s="588"/>
      <c r="S33" s="588"/>
    </row>
    <row r="34" spans="12:19" s="250" customFormat="1" ht="20.100000000000001" customHeight="1">
      <c r="L34" s="586"/>
      <c r="M34" s="587"/>
      <c r="N34" s="587"/>
      <c r="O34" s="587"/>
      <c r="P34" s="589"/>
      <c r="Q34" s="588"/>
      <c r="R34" s="588"/>
      <c r="S34" s="588"/>
    </row>
    <row r="35" spans="12:19" s="250" customFormat="1" ht="20.100000000000001" customHeight="1">
      <c r="L35" s="586"/>
      <c r="M35" s="587"/>
      <c r="N35" s="587"/>
      <c r="O35" s="587"/>
      <c r="P35" s="588"/>
      <c r="Q35" s="588"/>
      <c r="R35" s="588"/>
      <c r="S35" s="588"/>
    </row>
    <row r="36" spans="12:19" s="250" customFormat="1" ht="20.100000000000001" customHeight="1"/>
    <row r="37" spans="12:19" s="250" customFormat="1" ht="20.100000000000001" customHeight="1"/>
    <row r="38" spans="12:19" ht="20.100000000000001" customHeight="1"/>
    <row r="39" spans="12:19" ht="20.100000000000001" customHeight="1"/>
    <row r="40" spans="12:19" ht="20.100000000000001" customHeight="1"/>
    <row r="41" spans="12:19" ht="20.100000000000001" customHeight="1"/>
    <row r="42" spans="12:19" ht="20.100000000000001" customHeight="1"/>
    <row r="43" spans="12:19" ht="20.100000000000001" customHeight="1"/>
    <row r="44" spans="12:19" ht="20.100000000000001" customHeight="1"/>
    <row r="45" spans="12:19" ht="20.100000000000001" customHeight="1"/>
    <row r="46" spans="12:19" ht="20.100000000000001" customHeight="1"/>
    <row r="47" spans="12:19" ht="20.100000000000001" customHeight="1"/>
    <row r="48" spans="12:19"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sheetData>
  <mergeCells count="19">
    <mergeCell ref="L32:O32"/>
    <mergeCell ref="P32:S32"/>
    <mergeCell ref="B3:B4"/>
    <mergeCell ref="C3:C4"/>
    <mergeCell ref="D3:D4"/>
    <mergeCell ref="E3:E4"/>
    <mergeCell ref="F3:F4"/>
    <mergeCell ref="G3:H4"/>
    <mergeCell ref="J3:J4"/>
    <mergeCell ref="L3:L4"/>
    <mergeCell ref="M3:M4"/>
    <mergeCell ref="L30:O31"/>
    <mergeCell ref="P30:S31"/>
    <mergeCell ref="L33:O33"/>
    <mergeCell ref="P33:S33"/>
    <mergeCell ref="L34:O34"/>
    <mergeCell ref="P34:S34"/>
    <mergeCell ref="L35:O35"/>
    <mergeCell ref="P35:S35"/>
  </mergeCells>
  <phoneticPr fontId="2"/>
  <printOptions horizontalCentered="1"/>
  <pageMargins left="0.59055118110236227" right="0.51181102362204722" top="0.55118110236220474" bottom="0.55118110236220474" header="0.31496062992125984" footer="0.15748031496062992"/>
  <pageSetup paperSize="9" scale="93" orientation="landscape" r:id="rId1"/>
  <headerFooter>
    <oddFooter>&amp;C2-3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D174"/>
  <sheetViews>
    <sheetView showGridLines="0" showZeros="0" zoomScale="80" zoomScaleNormal="80" zoomScaleSheetLayoutView="90" workbookViewId="0">
      <selection activeCell="P18" sqref="P18"/>
    </sheetView>
  </sheetViews>
  <sheetFormatPr defaultRowHeight="13.5"/>
  <cols>
    <col min="1" max="1" width="1.125" style="88" customWidth="1"/>
    <col min="2" max="2" width="4.625" style="88" customWidth="1"/>
    <col min="3" max="3" width="18.625" style="88" customWidth="1"/>
    <col min="4" max="7" width="15.625" style="88" customWidth="1"/>
    <col min="8" max="8" width="3" style="88" customWidth="1"/>
    <col min="9" max="12" width="2.875" style="88" customWidth="1"/>
    <col min="13" max="13" width="3" style="88" customWidth="1"/>
    <col min="14" max="17" width="2.875" style="88" customWidth="1"/>
    <col min="18" max="18" width="3" style="88" customWidth="1"/>
    <col min="19" max="23" width="2.875" style="88" customWidth="1"/>
    <col min="24" max="28" width="3" style="88" customWidth="1"/>
    <col min="29" max="39" width="4.625" style="88" customWidth="1"/>
    <col min="40" max="16384" width="9" style="88"/>
  </cols>
  <sheetData>
    <row r="1" spans="2:30" ht="20.100000000000001" customHeight="1">
      <c r="B1" s="53"/>
      <c r="C1" s="87"/>
      <c r="Y1" s="239"/>
      <c r="Z1" s="239"/>
      <c r="AA1" s="239"/>
      <c r="AB1" s="239"/>
    </row>
    <row r="2" spans="2:30" ht="18" customHeight="1" thickBot="1">
      <c r="B2" s="90" t="s">
        <v>43</v>
      </c>
      <c r="C2" s="58"/>
      <c r="D2" s="58"/>
      <c r="E2" s="58"/>
      <c r="F2" s="58"/>
      <c r="G2" s="58"/>
      <c r="Y2" s="239"/>
      <c r="Z2" s="239"/>
      <c r="AA2" s="239"/>
      <c r="AB2" s="239"/>
    </row>
    <row r="3" spans="2:30" ht="15.75" customHeight="1" thickTop="1">
      <c r="B3" s="590" t="s">
        <v>23</v>
      </c>
      <c r="C3" s="435" t="s">
        <v>38</v>
      </c>
      <c r="D3" s="446" t="s">
        <v>45</v>
      </c>
      <c r="E3" s="447"/>
      <c r="F3" s="448" t="s">
        <v>46</v>
      </c>
      <c r="G3" s="449"/>
      <c r="H3" s="450" t="s">
        <v>90</v>
      </c>
      <c r="I3" s="451"/>
      <c r="J3" s="451"/>
      <c r="K3" s="451"/>
      <c r="L3" s="452"/>
      <c r="M3" s="450" t="s">
        <v>91</v>
      </c>
      <c r="N3" s="451"/>
      <c r="O3" s="451"/>
      <c r="P3" s="451"/>
      <c r="Q3" s="452"/>
      <c r="R3" s="450" t="s">
        <v>92</v>
      </c>
      <c r="S3" s="451"/>
      <c r="T3" s="451"/>
      <c r="U3" s="451"/>
      <c r="V3" s="452"/>
      <c r="W3" s="164"/>
      <c r="X3" s="456" t="s">
        <v>93</v>
      </c>
      <c r="Y3" s="457"/>
      <c r="Z3" s="457"/>
      <c r="AA3" s="457"/>
      <c r="AB3" s="458"/>
    </row>
    <row r="4" spans="2:30" ht="30" customHeight="1">
      <c r="B4" s="591"/>
      <c r="C4" s="436"/>
      <c r="D4" s="91" t="s">
        <v>44</v>
      </c>
      <c r="E4" s="92" t="s">
        <v>72</v>
      </c>
      <c r="F4" s="238" t="s">
        <v>44</v>
      </c>
      <c r="G4" s="93" t="s">
        <v>72</v>
      </c>
      <c r="H4" s="453"/>
      <c r="I4" s="454"/>
      <c r="J4" s="454"/>
      <c r="K4" s="454"/>
      <c r="L4" s="455"/>
      <c r="M4" s="453"/>
      <c r="N4" s="454"/>
      <c r="O4" s="454"/>
      <c r="P4" s="454"/>
      <c r="Q4" s="455"/>
      <c r="R4" s="453"/>
      <c r="S4" s="454"/>
      <c r="T4" s="454"/>
      <c r="U4" s="454"/>
      <c r="V4" s="455"/>
      <c r="W4" s="164"/>
      <c r="X4" s="459"/>
      <c r="Y4" s="460"/>
      <c r="Z4" s="460"/>
      <c r="AA4" s="460"/>
      <c r="AB4" s="461"/>
    </row>
    <row r="5" spans="2:30" ht="39.950000000000003" customHeight="1" thickBot="1">
      <c r="B5" s="236">
        <v>1</v>
      </c>
      <c r="C5" s="203">
        <f>'申請設備（１）'!C5</f>
        <v>0</v>
      </c>
      <c r="D5" s="240"/>
      <c r="E5" s="204">
        <f>'申請設備（１）'!K5</f>
        <v>0</v>
      </c>
      <c r="F5" s="241"/>
      <c r="G5" s="242"/>
      <c r="H5" s="593"/>
      <c r="I5" s="594"/>
      <c r="J5" s="594"/>
      <c r="K5" s="594"/>
      <c r="L5" s="595"/>
      <c r="M5" s="593"/>
      <c r="N5" s="594"/>
      <c r="O5" s="594"/>
      <c r="P5" s="594"/>
      <c r="Q5" s="595"/>
      <c r="R5" s="593"/>
      <c r="S5" s="594"/>
      <c r="T5" s="594"/>
      <c r="U5" s="594"/>
      <c r="V5" s="595"/>
      <c r="W5" s="243"/>
      <c r="X5" s="604"/>
      <c r="Y5" s="605"/>
      <c r="Z5" s="605"/>
      <c r="AA5" s="605"/>
      <c r="AB5" s="606"/>
    </row>
    <row r="6" spans="2:30" ht="39.950000000000003" customHeight="1" thickTop="1">
      <c r="B6" s="236">
        <v>2</v>
      </c>
      <c r="C6" s="203">
        <f>'申請設備（１）'!C6</f>
        <v>0</v>
      </c>
      <c r="D6" s="240"/>
      <c r="E6" s="204">
        <f>'申請設備（１）'!K6</f>
        <v>0</v>
      </c>
      <c r="F6" s="241"/>
      <c r="G6" s="242"/>
      <c r="H6" s="593"/>
      <c r="I6" s="594"/>
      <c r="J6" s="594"/>
      <c r="K6" s="594"/>
      <c r="L6" s="595"/>
      <c r="M6" s="593"/>
      <c r="N6" s="594"/>
      <c r="O6" s="594"/>
      <c r="P6" s="594"/>
      <c r="Q6" s="595"/>
      <c r="R6" s="593"/>
      <c r="S6" s="594"/>
      <c r="T6" s="594"/>
      <c r="U6" s="594"/>
      <c r="V6" s="595"/>
      <c r="W6" s="244"/>
      <c r="Y6" s="239"/>
      <c r="Z6" s="239"/>
      <c r="AA6" s="239"/>
      <c r="AB6" s="239"/>
      <c r="AC6" s="239"/>
      <c r="AD6" s="239"/>
    </row>
    <row r="7" spans="2:30" ht="39.950000000000003" customHeight="1">
      <c r="B7" s="236">
        <v>3</v>
      </c>
      <c r="C7" s="203">
        <f>'申請設備（１）'!C7</f>
        <v>0</v>
      </c>
      <c r="D7" s="245"/>
      <c r="E7" s="204">
        <f>'申請設備（１）'!K7</f>
        <v>0</v>
      </c>
      <c r="F7" s="241"/>
      <c r="G7" s="242"/>
      <c r="H7" s="593"/>
      <c r="I7" s="594"/>
      <c r="J7" s="594"/>
      <c r="K7" s="594"/>
      <c r="L7" s="595"/>
      <c r="M7" s="593"/>
      <c r="N7" s="594"/>
      <c r="O7" s="594"/>
      <c r="P7" s="594"/>
      <c r="Q7" s="595"/>
      <c r="R7" s="593"/>
      <c r="S7" s="594"/>
      <c r="T7" s="594"/>
      <c r="U7" s="594"/>
      <c r="V7" s="595"/>
      <c r="W7" s="244"/>
      <c r="Y7" s="239"/>
      <c r="Z7" s="239"/>
      <c r="AA7" s="239"/>
      <c r="AB7" s="239"/>
      <c r="AC7" s="239"/>
      <c r="AD7" s="239"/>
    </row>
    <row r="8" spans="2:30" ht="39.950000000000003" customHeight="1">
      <c r="B8" s="236">
        <v>4</v>
      </c>
      <c r="C8" s="203">
        <f>'申請設備（１）'!C8</f>
        <v>0</v>
      </c>
      <c r="D8" s="245"/>
      <c r="E8" s="204">
        <f>'申請設備（１）'!K8</f>
        <v>0</v>
      </c>
      <c r="F8" s="241"/>
      <c r="G8" s="242"/>
      <c r="H8" s="593"/>
      <c r="I8" s="594"/>
      <c r="J8" s="594"/>
      <c r="K8" s="594"/>
      <c r="L8" s="595"/>
      <c r="M8" s="593"/>
      <c r="N8" s="594"/>
      <c r="O8" s="594"/>
      <c r="P8" s="594"/>
      <c r="Q8" s="595"/>
      <c r="R8" s="593"/>
      <c r="S8" s="594"/>
      <c r="T8" s="594"/>
      <c r="U8" s="594"/>
      <c r="V8" s="595"/>
      <c r="W8" s="244"/>
      <c r="Y8" s="239"/>
      <c r="Z8" s="239"/>
      <c r="AA8" s="239"/>
      <c r="AB8" s="239"/>
      <c r="AC8" s="239"/>
      <c r="AD8" s="239"/>
    </row>
    <row r="9" spans="2:30" ht="39.950000000000003" customHeight="1">
      <c r="B9" s="236">
        <v>5</v>
      </c>
      <c r="C9" s="203">
        <f>'申請設備（１）'!C9</f>
        <v>0</v>
      </c>
      <c r="D9" s="245"/>
      <c r="E9" s="204">
        <f>'申請設備（１）'!K9</f>
        <v>0</v>
      </c>
      <c r="F9" s="241"/>
      <c r="G9" s="242"/>
      <c r="H9" s="593"/>
      <c r="I9" s="594"/>
      <c r="J9" s="594"/>
      <c r="K9" s="594"/>
      <c r="L9" s="595"/>
      <c r="M9" s="593"/>
      <c r="N9" s="594"/>
      <c r="O9" s="594"/>
      <c r="P9" s="594"/>
      <c r="Q9" s="595"/>
      <c r="R9" s="593"/>
      <c r="S9" s="594"/>
      <c r="T9" s="594"/>
      <c r="U9" s="594"/>
      <c r="V9" s="595"/>
      <c r="W9" s="244"/>
    </row>
    <row r="10" spans="2:30" ht="39.950000000000003" customHeight="1">
      <c r="B10" s="236">
        <v>6</v>
      </c>
      <c r="C10" s="203">
        <f>'申請設備（１）'!C10</f>
        <v>0</v>
      </c>
      <c r="D10" s="245"/>
      <c r="E10" s="204">
        <f>'申請設備（１）'!K10</f>
        <v>0</v>
      </c>
      <c r="F10" s="241"/>
      <c r="G10" s="242"/>
      <c r="H10" s="593"/>
      <c r="I10" s="594"/>
      <c r="J10" s="594"/>
      <c r="K10" s="594"/>
      <c r="L10" s="595"/>
      <c r="M10" s="593"/>
      <c r="N10" s="594"/>
      <c r="O10" s="594"/>
      <c r="P10" s="594"/>
      <c r="Q10" s="595"/>
      <c r="R10" s="593"/>
      <c r="S10" s="594"/>
      <c r="T10" s="594"/>
      <c r="U10" s="594"/>
      <c r="V10" s="595"/>
      <c r="W10" s="244"/>
    </row>
    <row r="11" spans="2:30" ht="39.950000000000003" customHeight="1">
      <c r="B11" s="236">
        <v>7</v>
      </c>
      <c r="C11" s="203">
        <f>'申請設備（１）'!C11</f>
        <v>0</v>
      </c>
      <c r="D11" s="245"/>
      <c r="E11" s="204">
        <f>'申請設備（１）'!K11</f>
        <v>0</v>
      </c>
      <c r="F11" s="241"/>
      <c r="G11" s="242"/>
      <c r="H11" s="593"/>
      <c r="I11" s="594"/>
      <c r="J11" s="594"/>
      <c r="K11" s="594"/>
      <c r="L11" s="595"/>
      <c r="M11" s="593"/>
      <c r="N11" s="594"/>
      <c r="O11" s="594"/>
      <c r="P11" s="594"/>
      <c r="Q11" s="595"/>
      <c r="R11" s="593"/>
      <c r="S11" s="594"/>
      <c r="T11" s="594"/>
      <c r="U11" s="594"/>
      <c r="V11" s="595"/>
      <c r="W11" s="244"/>
    </row>
    <row r="12" spans="2:30" ht="39.950000000000003" customHeight="1">
      <c r="B12" s="236">
        <v>8</v>
      </c>
      <c r="C12" s="203">
        <f>'申請設備（１）'!C12</f>
        <v>0</v>
      </c>
      <c r="D12" s="245"/>
      <c r="E12" s="204">
        <f>'申請設備（１）'!K12</f>
        <v>0</v>
      </c>
      <c r="F12" s="241"/>
      <c r="G12" s="242"/>
      <c r="H12" s="593"/>
      <c r="I12" s="594"/>
      <c r="J12" s="594"/>
      <c r="K12" s="594"/>
      <c r="L12" s="595"/>
      <c r="M12" s="593"/>
      <c r="N12" s="594"/>
      <c r="O12" s="594"/>
      <c r="P12" s="594"/>
      <c r="Q12" s="595"/>
      <c r="R12" s="593"/>
      <c r="S12" s="594"/>
      <c r="T12" s="594"/>
      <c r="U12" s="594"/>
      <c r="V12" s="595"/>
      <c r="W12" s="244"/>
    </row>
    <row r="13" spans="2:30" ht="15" customHeight="1">
      <c r="B13" s="596" t="s">
        <v>133</v>
      </c>
      <c r="C13" s="597"/>
      <c r="D13" s="597"/>
      <c r="E13" s="597"/>
      <c r="F13" s="597"/>
      <c r="G13" s="597"/>
      <c r="H13" s="597"/>
      <c r="I13" s="597"/>
      <c r="J13" s="597"/>
      <c r="K13" s="597"/>
      <c r="L13" s="597"/>
      <c r="M13" s="597"/>
      <c r="N13" s="597"/>
      <c r="O13" s="597"/>
      <c r="P13" s="597"/>
      <c r="Q13" s="597"/>
      <c r="R13" s="597"/>
      <c r="S13" s="597"/>
      <c r="T13" s="597"/>
      <c r="U13" s="597"/>
      <c r="V13" s="598"/>
      <c r="W13" s="246"/>
    </row>
    <row r="14" spans="2:30" ht="24.95" customHeight="1">
      <c r="B14" s="599"/>
      <c r="C14" s="600"/>
      <c r="D14" s="600"/>
      <c r="E14" s="600"/>
      <c r="F14" s="600"/>
      <c r="G14" s="600"/>
      <c r="H14" s="600"/>
      <c r="I14" s="600"/>
      <c r="J14" s="600"/>
      <c r="K14" s="600"/>
      <c r="L14" s="600"/>
      <c r="M14" s="600"/>
      <c r="N14" s="600"/>
      <c r="O14" s="600"/>
      <c r="P14" s="600"/>
      <c r="Q14" s="600"/>
      <c r="R14" s="600"/>
      <c r="S14" s="600"/>
      <c r="T14" s="600"/>
      <c r="U14" s="600"/>
      <c r="V14" s="601"/>
      <c r="W14" s="246"/>
    </row>
    <row r="15" spans="2:30" s="55" customFormat="1" ht="69.75" customHeight="1">
      <c r="B15" s="602" t="s">
        <v>178</v>
      </c>
      <c r="C15" s="603"/>
      <c r="D15" s="603"/>
      <c r="E15" s="603"/>
      <c r="F15" s="603"/>
      <c r="G15" s="603"/>
      <c r="H15" s="603"/>
      <c r="I15" s="603"/>
      <c r="J15" s="603"/>
      <c r="K15" s="603"/>
      <c r="L15" s="603"/>
      <c r="M15" s="603"/>
      <c r="N15" s="603"/>
      <c r="O15" s="603"/>
      <c r="P15" s="603"/>
      <c r="Q15" s="603"/>
      <c r="R15" s="603"/>
      <c r="S15" s="603"/>
      <c r="T15" s="603"/>
      <c r="U15" s="603"/>
      <c r="V15" s="603"/>
      <c r="W15" s="247"/>
      <c r="Z15" s="248"/>
      <c r="AA15" s="248"/>
      <c r="AB15" s="248"/>
    </row>
    <row r="16" spans="2:30" ht="20.100000000000001" customHeight="1">
      <c r="C16" s="55"/>
      <c r="D16" s="55"/>
      <c r="E16" s="55"/>
      <c r="F16" s="55"/>
      <c r="G16" s="55"/>
    </row>
    <row r="17" spans="3:19" ht="13.5" customHeight="1">
      <c r="C17" s="55"/>
      <c r="D17" s="55"/>
      <c r="E17" s="55"/>
      <c r="F17" s="55"/>
      <c r="G17" s="55"/>
    </row>
    <row r="18" spans="3:19" ht="20.100000000000001" customHeight="1">
      <c r="C18" s="55"/>
      <c r="D18" s="55"/>
      <c r="E18" s="55"/>
      <c r="F18" s="55"/>
      <c r="G18" s="55"/>
      <c r="S18" s="249"/>
    </row>
    <row r="19" spans="3:19" ht="20.100000000000001" customHeight="1">
      <c r="C19" s="55"/>
      <c r="D19" s="55"/>
      <c r="E19" s="55"/>
      <c r="F19" s="55"/>
      <c r="G19" s="55"/>
    </row>
    <row r="20" spans="3:19" ht="20.100000000000001" customHeight="1">
      <c r="C20" s="55"/>
      <c r="D20" s="55"/>
      <c r="E20" s="55"/>
      <c r="F20" s="55"/>
      <c r="G20" s="55"/>
    </row>
    <row r="21" spans="3:19" s="250" customFormat="1" ht="20.100000000000001" customHeight="1"/>
    <row r="22" spans="3:19" s="250" customFormat="1" ht="20.100000000000001" customHeight="1"/>
    <row r="23" spans="3:19" s="250" customFormat="1" ht="20.100000000000001" customHeight="1"/>
    <row r="24" spans="3:19" s="250" customFormat="1" ht="20.100000000000001" customHeight="1"/>
    <row r="25" spans="3:19" s="250" customFormat="1" ht="20.100000000000001" customHeight="1"/>
    <row r="26" spans="3:19" s="250" customFormat="1" ht="20.100000000000001" customHeight="1"/>
    <row r="27" spans="3:19" s="250" customFormat="1" ht="20.100000000000001" customHeight="1"/>
    <row r="28" spans="3:19" s="250" customFormat="1" ht="20.100000000000001" customHeight="1"/>
    <row r="29" spans="3:19" s="250" customFormat="1" ht="20.100000000000001" customHeight="1">
      <c r="S29" s="251"/>
    </row>
    <row r="30" spans="3:19" s="250" customFormat="1" ht="20.100000000000001" customHeight="1">
      <c r="L30" s="592"/>
      <c r="M30" s="592"/>
      <c r="N30" s="592"/>
      <c r="O30" s="592"/>
      <c r="P30" s="592"/>
      <c r="Q30" s="592"/>
      <c r="R30" s="592"/>
      <c r="S30" s="592"/>
    </row>
    <row r="31" spans="3:19" s="250" customFormat="1" ht="20.100000000000001" customHeight="1">
      <c r="L31" s="592"/>
      <c r="M31" s="592"/>
      <c r="N31" s="592"/>
      <c r="O31" s="592"/>
      <c r="P31" s="592"/>
      <c r="Q31" s="592"/>
      <c r="R31" s="592"/>
      <c r="S31" s="592"/>
    </row>
    <row r="32" spans="3:19" s="250" customFormat="1" ht="20.100000000000001" customHeight="1">
      <c r="L32" s="586"/>
      <c r="M32" s="587"/>
      <c r="N32" s="587"/>
      <c r="O32" s="587"/>
      <c r="P32" s="588"/>
      <c r="Q32" s="588"/>
      <c r="R32" s="588"/>
      <c r="S32" s="588"/>
    </row>
    <row r="33" spans="12:19" s="250" customFormat="1" ht="20.100000000000001" customHeight="1">
      <c r="L33" s="586"/>
      <c r="M33" s="587"/>
      <c r="N33" s="587"/>
      <c r="O33" s="587"/>
      <c r="P33" s="588"/>
      <c r="Q33" s="588"/>
      <c r="R33" s="588"/>
      <c r="S33" s="588"/>
    </row>
    <row r="34" spans="12:19" s="250" customFormat="1" ht="20.100000000000001" customHeight="1">
      <c r="L34" s="586"/>
      <c r="M34" s="587"/>
      <c r="N34" s="587"/>
      <c r="O34" s="587"/>
      <c r="P34" s="589"/>
      <c r="Q34" s="588"/>
      <c r="R34" s="588"/>
      <c r="S34" s="588"/>
    </row>
    <row r="35" spans="12:19" s="250" customFormat="1" ht="20.100000000000001" customHeight="1">
      <c r="L35" s="586"/>
      <c r="M35" s="587"/>
      <c r="N35" s="587"/>
      <c r="O35" s="587"/>
      <c r="P35" s="588"/>
      <c r="Q35" s="588"/>
      <c r="R35" s="588"/>
      <c r="S35" s="588"/>
    </row>
    <row r="36" spans="12:19" s="250" customFormat="1" ht="20.100000000000001" customHeight="1"/>
    <row r="37" spans="12:19" s="250" customFormat="1" ht="20.100000000000001" customHeight="1"/>
    <row r="38" spans="12:19" s="250" customFormat="1" ht="20.100000000000001" customHeight="1"/>
    <row r="39" spans="12:19" s="250" customFormat="1" ht="20.100000000000001" customHeight="1"/>
    <row r="40" spans="12:19" s="250" customFormat="1" ht="20.100000000000001" customHeight="1"/>
    <row r="41" spans="12:19" s="250" customFormat="1" ht="20.100000000000001" customHeight="1"/>
    <row r="42" spans="12:19" s="250" customFormat="1" ht="20.100000000000001" customHeight="1"/>
    <row r="43" spans="12:19" s="250" customFormat="1" ht="20.100000000000001" customHeight="1"/>
    <row r="44" spans="12:19" s="250" customFormat="1" ht="20.100000000000001" customHeight="1"/>
    <row r="45" spans="12:19" s="250" customFormat="1" ht="20.100000000000001" customHeight="1"/>
    <row r="46" spans="12:19" s="250" customFormat="1" ht="20.100000000000001" customHeight="1"/>
    <row r="47" spans="12:19" s="250" customFormat="1" ht="20.100000000000001" customHeight="1"/>
    <row r="48" spans="12:19"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sheetData>
  <mergeCells count="45">
    <mergeCell ref="X3:AB4"/>
    <mergeCell ref="X5:AB5"/>
    <mergeCell ref="H5:L5"/>
    <mergeCell ref="H6:L6"/>
    <mergeCell ref="M5:Q5"/>
    <mergeCell ref="R5:V5"/>
    <mergeCell ref="M6:Q6"/>
    <mergeCell ref="R6:V6"/>
    <mergeCell ref="M3:Q4"/>
    <mergeCell ref="R3:V4"/>
    <mergeCell ref="R12:V12"/>
    <mergeCell ref="M9:Q9"/>
    <mergeCell ref="R9:V9"/>
    <mergeCell ref="M10:Q10"/>
    <mergeCell ref="R10:V10"/>
    <mergeCell ref="M11:Q11"/>
    <mergeCell ref="R11:V11"/>
    <mergeCell ref="H7:L7"/>
    <mergeCell ref="H8:L8"/>
    <mergeCell ref="H9:L9"/>
    <mergeCell ref="M7:Q7"/>
    <mergeCell ref="R7:V7"/>
    <mergeCell ref="M8:Q8"/>
    <mergeCell ref="R8:V8"/>
    <mergeCell ref="B3:B4"/>
    <mergeCell ref="C3:C4"/>
    <mergeCell ref="D3:E3"/>
    <mergeCell ref="F3:G3"/>
    <mergeCell ref="H3:L4"/>
    <mergeCell ref="L35:O35"/>
    <mergeCell ref="P35:S35"/>
    <mergeCell ref="H10:L10"/>
    <mergeCell ref="H11:L11"/>
    <mergeCell ref="H12:L12"/>
    <mergeCell ref="L32:O32"/>
    <mergeCell ref="P32:S32"/>
    <mergeCell ref="B13:V14"/>
    <mergeCell ref="L33:O33"/>
    <mergeCell ref="P33:S33"/>
    <mergeCell ref="L34:O34"/>
    <mergeCell ref="P34:S34"/>
    <mergeCell ref="B15:V15"/>
    <mergeCell ref="L30:O31"/>
    <mergeCell ref="P30:S31"/>
    <mergeCell ref="M12:Q12"/>
  </mergeCells>
  <phoneticPr fontId="2"/>
  <dataValidations count="1">
    <dataValidation type="list" allowBlank="1" showInputMessage="1" showErrorMessage="1" sqref="H5:V12 X5:AB5">
      <formula1>"平成31年４月,平成31年５月,平成31年６月,平成31年７月,平成31年８月,平成31年９月,平成31年10月,平成31年11月,平成31年12月,平成32年１月,平成32年２月,平成32年３月"</formula1>
    </dataValidation>
  </dataValidations>
  <printOptions horizontalCentered="1"/>
  <pageMargins left="0.59055118110236227" right="0.51181102362204722" top="0.55118110236220474" bottom="0.55118110236220474" header="0.31496062992125984" footer="0.15748031496062992"/>
  <pageSetup paperSize="9" scale="93" orientation="landscape" r:id="rId1"/>
  <headerFooter>
    <oddFooter>&amp;C2-4</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'テーブルデータ '!$D$3:$D$14</xm:f>
          </x14:formula1>
          <xm:sqref>W5:W12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始めにお読みください </vt:lpstr>
      <vt:lpstr>【入力例】収支計画</vt:lpstr>
      <vt:lpstr>【入力例】資金計画等</vt:lpstr>
      <vt:lpstr>【入力例】申請設備（１）</vt:lpstr>
      <vt:lpstr>【入力例】申請設備（２）</vt:lpstr>
      <vt:lpstr>収支計画</vt:lpstr>
      <vt:lpstr>資金計画等</vt:lpstr>
      <vt:lpstr>申請設備（１）</vt:lpstr>
      <vt:lpstr>申請設備（２）</vt:lpstr>
      <vt:lpstr>テーブルデータ </vt:lpstr>
      <vt:lpstr>Sheet1</vt:lpstr>
      <vt:lpstr>【入力例】資金計画等!Print_Area</vt:lpstr>
      <vt:lpstr>【入力例】収支計画!Print_Area</vt:lpstr>
      <vt:lpstr>'【入力例】申請設備（１）'!Print_Area</vt:lpstr>
      <vt:lpstr>'【入力例】申請設備（２）'!Print_Area</vt:lpstr>
      <vt:lpstr>資金計画等!Print_Area</vt:lpstr>
      <vt:lpstr>収支計画!Print_Area</vt:lpstr>
      <vt:lpstr>'申請設備（１）'!Print_Area</vt:lpstr>
      <vt:lpstr>'申請設備（２）'!Print_Area</vt:lpstr>
      <vt:lpstr>【入力例】資金計画等!申請区分</vt:lpstr>
      <vt:lpstr>資金計画等!申請区分</vt:lpstr>
      <vt:lpstr>【入力例】資金計画等!申請者区分</vt:lpstr>
      <vt:lpstr>資金計画等!申請者区分</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埋金 博行</dc:creator>
  <cp:lastModifiedBy>金澤 正晴</cp:lastModifiedBy>
  <cp:lastPrinted>2018-03-28T10:25:31Z</cp:lastPrinted>
  <dcterms:created xsi:type="dcterms:W3CDTF">2014-07-01T04:02:01Z</dcterms:created>
  <dcterms:modified xsi:type="dcterms:W3CDTF">2018-09-14T04:02:12Z</dcterms:modified>
</cp:coreProperties>
</file>