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kkdfs01\公社文書3\200_総合支援部\050_企業人材支援課\020_業務管理\011_ものづくり魅力体験\2023(R5)年度\040_広報（HP、チラシ）\200_令和5年度ホームページ変更\"/>
    </mc:Choice>
  </mc:AlternateContent>
  <workbookProtection workbookPassword="CC05" lockStructure="1"/>
  <bookViews>
    <workbookView xWindow="0" yWindow="0" windowWidth="23040" windowHeight="8010"/>
  </bookViews>
  <sheets>
    <sheet name="入力シート" sheetId="7" r:id="rId1"/>
    <sheet name="申請書【こちらを印刷してください】" sheetId="6" r:id="rId2"/>
    <sheet name="郵送先" sheetId="4" r:id="rId3"/>
  </sheets>
  <definedNames>
    <definedName name="_xlnm.Print_Area" localSheetId="1">申請書【こちらを印刷してください】!$A$1:$X$113</definedName>
    <definedName name="_xlnm.Print_Area" localSheetId="2">郵送先!$A$1:$V$30</definedName>
  </definedNames>
  <calcPr calcId="162913"/>
</workbook>
</file>

<file path=xl/calcChain.xml><?xml version="1.0" encoding="utf-8"?>
<calcChain xmlns="http://schemas.openxmlformats.org/spreadsheetml/2006/main">
  <c r="N125" i="6" l="1"/>
  <c r="N124" i="6"/>
  <c r="N123" i="6"/>
  <c r="N122" i="6"/>
  <c r="M125" i="6"/>
  <c r="M124" i="6"/>
  <c r="M123" i="6"/>
  <c r="M122" i="6"/>
  <c r="A122" i="6"/>
  <c r="B122" i="6"/>
  <c r="C122" i="6"/>
  <c r="D122" i="6"/>
  <c r="E122" i="6"/>
  <c r="F122" i="6"/>
  <c r="H122" i="6"/>
  <c r="A123" i="6"/>
  <c r="B123" i="6"/>
  <c r="C123" i="6"/>
  <c r="D123" i="6"/>
  <c r="E123" i="6"/>
  <c r="F123" i="6"/>
  <c r="H123" i="6"/>
  <c r="A124" i="6"/>
  <c r="B124" i="6"/>
  <c r="C124" i="6"/>
  <c r="D124" i="6"/>
  <c r="E124" i="6"/>
  <c r="F124" i="6"/>
  <c r="H124" i="6"/>
  <c r="A125" i="6"/>
  <c r="B125" i="6"/>
  <c r="C125" i="6"/>
  <c r="D125" i="6"/>
  <c r="E125" i="6"/>
  <c r="F125" i="6"/>
  <c r="H125" i="6"/>
  <c r="E121" i="6"/>
  <c r="D121" i="6"/>
  <c r="N121" i="6"/>
  <c r="M121" i="6"/>
  <c r="H121" i="6"/>
  <c r="F121" i="6"/>
  <c r="C121" i="6"/>
  <c r="B121" i="6"/>
  <c r="A121" i="6"/>
  <c r="F15" i="6" l="1"/>
  <c r="H97" i="6" l="1"/>
  <c r="D97" i="6"/>
  <c r="S96" i="6"/>
  <c r="M96" i="6"/>
  <c r="H89" i="6"/>
  <c r="D89" i="6"/>
  <c r="S88" i="6"/>
  <c r="M88" i="6"/>
  <c r="H81" i="6"/>
  <c r="D81" i="6"/>
  <c r="S80" i="6"/>
  <c r="M80" i="6"/>
  <c r="H73" i="6"/>
  <c r="D73" i="6"/>
  <c r="S72" i="6"/>
  <c r="M72" i="6"/>
  <c r="H65" i="6"/>
  <c r="D65" i="6"/>
  <c r="S64" i="6"/>
  <c r="M64" i="6"/>
  <c r="F43" i="6"/>
  <c r="F42" i="6"/>
  <c r="G40" i="6"/>
  <c r="C40" i="6"/>
  <c r="O39" i="6"/>
  <c r="C39" i="6"/>
  <c r="C38" i="6"/>
  <c r="O36" i="6"/>
  <c r="E36" i="6"/>
  <c r="N32" i="6"/>
  <c r="D32" i="6"/>
  <c r="F20" i="6"/>
  <c r="F18" i="6"/>
  <c r="F16" i="6"/>
  <c r="F13" i="6"/>
  <c r="F11" i="6"/>
  <c r="F8" i="6"/>
  <c r="F7" i="6"/>
  <c r="I76" i="7"/>
  <c r="I69" i="7"/>
  <c r="I62" i="7"/>
  <c r="I55" i="7"/>
  <c r="I48" i="7"/>
  <c r="D38" i="7"/>
  <c r="I71" i="7" l="1"/>
  <c r="K124" i="6"/>
  <c r="I78" i="7"/>
  <c r="K125" i="6"/>
  <c r="I57" i="7"/>
  <c r="K122" i="6"/>
  <c r="I64" i="7"/>
  <c r="K123" i="6"/>
  <c r="I50" i="7"/>
  <c r="K121" i="6"/>
  <c r="D39" i="7"/>
  <c r="B50" i="6" s="1"/>
  <c r="J121" i="6"/>
  <c r="J124" i="6"/>
  <c r="J125" i="6"/>
  <c r="J123" i="6"/>
  <c r="J122" i="6"/>
  <c r="D40" i="7"/>
  <c r="R60" i="6" s="1"/>
  <c r="M91" i="6" l="1"/>
  <c r="G124" i="6"/>
  <c r="M75" i="6"/>
  <c r="G122" i="6"/>
  <c r="M83" i="6"/>
  <c r="G123" i="6"/>
  <c r="M99" i="6"/>
  <c r="G125" i="6"/>
  <c r="M67" i="6"/>
  <c r="G121" i="6"/>
  <c r="R59" i="6"/>
  <c r="S51" i="6"/>
  <c r="S50" i="6"/>
  <c r="D59" i="6"/>
  <c r="D57" i="6" l="1"/>
  <c r="B27" i="6" l="1"/>
</calcChain>
</file>

<file path=xl/sharedStrings.xml><?xml version="1.0" encoding="utf-8"?>
<sst xmlns="http://schemas.openxmlformats.org/spreadsheetml/2006/main" count="289" uniqueCount="172">
  <si>
    <t>本社所在地</t>
    <rPh sb="0" eb="2">
      <t>ホンシャ</t>
    </rPh>
    <rPh sb="2" eb="5">
      <t>ショザイチ</t>
    </rPh>
    <phoneticPr fontId="1"/>
  </si>
  <si>
    <t>代表者名・印</t>
    <rPh sb="0" eb="3">
      <t>ダイヒョウシャ</t>
    </rPh>
    <rPh sb="3" eb="4">
      <t>ナ</t>
    </rPh>
    <rPh sb="5" eb="6">
      <t>イン</t>
    </rPh>
    <phoneticPr fontId="1"/>
  </si>
  <si>
    <t>代表者名</t>
    <rPh sb="0" eb="3">
      <t>ダイヒョウシャ</t>
    </rPh>
    <rPh sb="3" eb="4">
      <t>ナ</t>
    </rPh>
    <phoneticPr fontId="1"/>
  </si>
  <si>
    <t>円</t>
    <rPh sb="0" eb="1">
      <t>エン</t>
    </rPh>
    <phoneticPr fontId="1"/>
  </si>
  <si>
    <t>金
融機関</t>
    <rPh sb="0" eb="1">
      <t>キン</t>
    </rPh>
    <rPh sb="2" eb="3">
      <t>トケル</t>
    </rPh>
    <rPh sb="3" eb="5">
      <t>キカン</t>
    </rPh>
    <phoneticPr fontId="1"/>
  </si>
  <si>
    <t>金融機関コード番号</t>
    <rPh sb="0" eb="2">
      <t>キンユウ</t>
    </rPh>
    <rPh sb="2" eb="4">
      <t>キカン</t>
    </rPh>
    <rPh sb="7" eb="9">
      <t>バンゴウ</t>
    </rPh>
    <phoneticPr fontId="1"/>
  </si>
  <si>
    <t>預
金種目</t>
    <rPh sb="0" eb="1">
      <t>アズカリ</t>
    </rPh>
    <rPh sb="2" eb="3">
      <t>キン</t>
    </rPh>
    <rPh sb="3" eb="5">
      <t>シュモク</t>
    </rPh>
    <phoneticPr fontId="1"/>
  </si>
  <si>
    <t>口
座
番
号</t>
    <rPh sb="0" eb="1">
      <t>クチ</t>
    </rPh>
    <rPh sb="2" eb="3">
      <t>ザ</t>
    </rPh>
    <rPh sb="4" eb="5">
      <t>ホン</t>
    </rPh>
    <rPh sb="6" eb="7">
      <t>ゴウ</t>
    </rPh>
    <phoneticPr fontId="1"/>
  </si>
  <si>
    <t>№</t>
    <phoneticPr fontId="1"/>
  </si>
  <si>
    <t>口
座名義</t>
    <rPh sb="0" eb="1">
      <t>クチ</t>
    </rPh>
    <rPh sb="2" eb="3">
      <t>ザ</t>
    </rPh>
    <rPh sb="3" eb="5">
      <t>メイギ</t>
    </rPh>
    <phoneticPr fontId="1"/>
  </si>
  <si>
    <t>フリガナ</t>
    <phoneticPr fontId="1"/>
  </si>
  <si>
    <t>※</t>
    <phoneticPr fontId="1"/>
  </si>
  <si>
    <t>ゆうちょ銀行の取扱いはできません。</t>
    <rPh sb="4" eb="6">
      <t>ギンコウ</t>
    </rPh>
    <rPh sb="7" eb="9">
      <t>トリアツカ</t>
    </rPh>
    <phoneticPr fontId="1"/>
  </si>
  <si>
    <t>【申請1】</t>
    <rPh sb="1" eb="3">
      <t>シンセイ</t>
    </rPh>
    <phoneticPr fontId="1"/>
  </si>
  <si>
    <t>支店等のコード番号</t>
    <rPh sb="0" eb="2">
      <t>シテン</t>
    </rPh>
    <rPh sb="2" eb="3">
      <t>トウ</t>
    </rPh>
    <rPh sb="7" eb="9">
      <t>バンゴウ</t>
    </rPh>
    <phoneticPr fontId="1"/>
  </si>
  <si>
    <t>口座番号</t>
    <rPh sb="0" eb="2">
      <t>コウザ</t>
    </rPh>
    <rPh sb="2" eb="4">
      <t>バンゴウ</t>
    </rPh>
    <phoneticPr fontId="1"/>
  </si>
  <si>
    <t>口座名義（フリガナ）</t>
    <rPh sb="0" eb="2">
      <t>コウザ</t>
    </rPh>
    <rPh sb="2" eb="4">
      <t>メイギ</t>
    </rPh>
    <phoneticPr fontId="1"/>
  </si>
  <si>
    <t>口座名義</t>
    <rPh sb="0" eb="2">
      <t>コウザ</t>
    </rPh>
    <rPh sb="2" eb="4">
      <t>メイギ</t>
    </rPh>
    <phoneticPr fontId="1"/>
  </si>
  <si>
    <t>実施
日数</t>
    <rPh sb="0" eb="2">
      <t>ジッシ</t>
    </rPh>
    <rPh sb="3" eb="5">
      <t>ニッスウ</t>
    </rPh>
    <phoneticPr fontId="1"/>
  </si>
  <si>
    <t>日間</t>
    <rPh sb="0" eb="1">
      <t>ヒ</t>
    </rPh>
    <rPh sb="1" eb="2">
      <t>カン</t>
    </rPh>
    <phoneticPr fontId="1"/>
  </si>
  <si>
    <t>名</t>
    <rPh sb="0" eb="1">
      <t>ナ</t>
    </rPh>
    <phoneticPr fontId="1"/>
  </si>
  <si>
    <t>金額</t>
    <rPh sb="0" eb="2">
      <t>キンガク</t>
    </rPh>
    <phoneticPr fontId="1"/>
  </si>
  <si>
    <t>実施日数</t>
    <rPh sb="0" eb="2">
      <t>ジッシ</t>
    </rPh>
    <rPh sb="2" eb="4">
      <t>ニッスウ</t>
    </rPh>
    <phoneticPr fontId="1"/>
  </si>
  <si>
    <t>対象日数</t>
    <rPh sb="0" eb="2">
      <t>タイショウ</t>
    </rPh>
    <rPh sb="2" eb="4">
      <t>ニッスウ</t>
    </rPh>
    <phoneticPr fontId="1"/>
  </si>
  <si>
    <t>入力しないでください
↓</t>
    <rPh sb="0" eb="2">
      <t>ニュウリョク</t>
    </rPh>
    <phoneticPr fontId="1"/>
  </si>
  <si>
    <t>【申請2】</t>
    <rPh sb="1" eb="3">
      <t>シンセイ</t>
    </rPh>
    <phoneticPr fontId="1"/>
  </si>
  <si>
    <t>【申請3】</t>
    <rPh sb="1" eb="3">
      <t>シンセイ</t>
    </rPh>
    <phoneticPr fontId="1"/>
  </si>
  <si>
    <t>【申請4】</t>
    <rPh sb="1" eb="3">
      <t>シンセイ</t>
    </rPh>
    <phoneticPr fontId="1"/>
  </si>
  <si>
    <t>【申請5】</t>
    <rPh sb="1" eb="3">
      <t>シンセイ</t>
    </rPh>
    <phoneticPr fontId="1"/>
  </si>
  <si>
    <t>入力シート</t>
    <rPh sb="0" eb="2">
      <t>ニュウリョク</t>
    </rPh>
    <phoneticPr fontId="1"/>
  </si>
  <si>
    <t>注）　奨励金支給申請日数の上限は1名につき「20日間」です。</t>
    <rPh sb="0" eb="1">
      <t>チュウ</t>
    </rPh>
    <rPh sb="3" eb="6">
      <t>ショウレイキン</t>
    </rPh>
    <rPh sb="6" eb="8">
      <t>シキュウ</t>
    </rPh>
    <rPh sb="8" eb="10">
      <t>シンセイ</t>
    </rPh>
    <rPh sb="10" eb="12">
      <t>ニッスウ</t>
    </rPh>
    <rPh sb="13" eb="15">
      <t>ジョウゲン</t>
    </rPh>
    <rPh sb="17" eb="18">
      <t>ナ</t>
    </rPh>
    <rPh sb="24" eb="25">
      <t>ヒ</t>
    </rPh>
    <rPh sb="25" eb="26">
      <t>カン</t>
    </rPh>
    <phoneticPr fontId="1"/>
  </si>
  <si>
    <t>金融機関・支店等のコード番号は必ず入力ください。</t>
    <rPh sb="0" eb="2">
      <t>キンユウ</t>
    </rPh>
    <rPh sb="2" eb="4">
      <t>キカン</t>
    </rPh>
    <rPh sb="5" eb="7">
      <t>シテン</t>
    </rPh>
    <rPh sb="7" eb="8">
      <t>トウ</t>
    </rPh>
    <rPh sb="12" eb="14">
      <t>バンゴウ</t>
    </rPh>
    <rPh sb="15" eb="16">
      <t>カナラ</t>
    </rPh>
    <rPh sb="17" eb="19">
      <t>ニュウリョク</t>
    </rPh>
    <phoneticPr fontId="1"/>
  </si>
  <si>
    <t>口座名義のフリガナは振込手続きに必要になります。忘れずに入力ください。</t>
    <rPh sb="0" eb="2">
      <t>コウザ</t>
    </rPh>
    <rPh sb="2" eb="4">
      <t>メイギ</t>
    </rPh>
    <rPh sb="10" eb="12">
      <t>フリコミ</t>
    </rPh>
    <rPh sb="12" eb="14">
      <t>テツヅ</t>
    </rPh>
    <rPh sb="16" eb="18">
      <t>ヒツヨウ</t>
    </rPh>
    <rPh sb="24" eb="25">
      <t>ワス</t>
    </rPh>
    <rPh sb="28" eb="30">
      <t>ニュウリョク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</si>
  <si>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</si>
  <si>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</si>
  <si>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↑</t>
    <phoneticPr fontId="1"/>
  </si>
  <si>
    <r>
      <t>　　　　〒101-0025
　　　　東京都千代田区神田佐久間町
　　　　１丁目９番地（秋葉原庁舎）
　　　　</t>
    </r>
    <r>
      <rPr>
        <sz val="10"/>
        <color theme="1"/>
        <rFont val="ＭＳ Ｐゴシック"/>
        <family val="3"/>
        <charset val="128"/>
        <scheme val="minor"/>
      </rPr>
      <t>公益財団法人</t>
    </r>
    <r>
      <rPr>
        <sz val="11"/>
        <color theme="1"/>
        <rFont val="ＭＳ Ｐゴシック"/>
        <family val="2"/>
        <charset val="128"/>
        <scheme val="minor"/>
      </rPr>
      <t xml:space="preserve">
　　　　</t>
    </r>
    <r>
      <rPr>
        <sz val="14"/>
        <color theme="1"/>
        <rFont val="ＭＳ Ｐゴシック"/>
        <family val="3"/>
        <charset val="128"/>
        <scheme val="minor"/>
      </rPr>
      <t>東京都中小企業振興公社</t>
    </r>
    <r>
      <rPr>
        <sz val="11"/>
        <color theme="1"/>
        <rFont val="ＭＳ Ｐゴシック"/>
        <family val="2"/>
        <charset val="128"/>
        <scheme val="minor"/>
      </rPr>
      <t xml:space="preserve">
　　　　　　企業人材支援課
　　　　　　　インターンシップ担当者　行</t>
    </r>
    <rPh sb="19" eb="21">
      <t>トウキョウ</t>
    </rPh>
    <rPh sb="21" eb="22">
      <t>ト</t>
    </rPh>
    <rPh sb="22" eb="26">
      <t>チヨダク</t>
    </rPh>
    <rPh sb="26" eb="28">
      <t>カンダ</t>
    </rPh>
    <rPh sb="28" eb="31">
      <t>サクマ</t>
    </rPh>
    <rPh sb="31" eb="32">
      <t>チョウ</t>
    </rPh>
    <rPh sb="38" eb="40">
      <t>チョウメ</t>
    </rPh>
    <rPh sb="41" eb="43">
      <t>バンチ</t>
    </rPh>
    <rPh sb="44" eb="47">
      <t>アキハバラ</t>
    </rPh>
    <rPh sb="47" eb="49">
      <t>チョウシャ</t>
    </rPh>
    <rPh sb="56" eb="58">
      <t>コウエキ</t>
    </rPh>
    <rPh sb="58" eb="60">
      <t>ザイダン</t>
    </rPh>
    <rPh sb="60" eb="62">
      <t>ホウジン</t>
    </rPh>
    <rPh sb="67" eb="69">
      <t>トウキョウ</t>
    </rPh>
    <rPh sb="69" eb="70">
      <t>ト</t>
    </rPh>
    <rPh sb="70" eb="72">
      <t>チュウショウ</t>
    </rPh>
    <rPh sb="72" eb="74">
      <t>キギョウ</t>
    </rPh>
    <rPh sb="74" eb="76">
      <t>シンコウ</t>
    </rPh>
    <rPh sb="76" eb="78">
      <t>コウシャ</t>
    </rPh>
    <rPh sb="86" eb="88">
      <t>キギョウ</t>
    </rPh>
    <rPh sb="88" eb="90">
      <t>ジンザイ</t>
    </rPh>
    <rPh sb="90" eb="92">
      <t>シエン</t>
    </rPh>
    <rPh sb="92" eb="93">
      <t>カ</t>
    </rPh>
    <rPh sb="109" eb="112">
      <t>タントウシャ</t>
    </rPh>
    <rPh sb="113" eb="114">
      <t>ユ</t>
    </rPh>
    <phoneticPr fontId="1"/>
  </si>
  <si>
    <t>プリントアウトの上、切り取って封筒に貼りつけください</t>
    <rPh sb="8" eb="9">
      <t>ウエ</t>
    </rPh>
    <rPh sb="10" eb="11">
      <t>キ</t>
    </rPh>
    <rPh sb="12" eb="13">
      <t>ト</t>
    </rPh>
    <rPh sb="15" eb="17">
      <t>フウトウ</t>
    </rPh>
    <rPh sb="18" eb="19">
      <t>ハ</t>
    </rPh>
    <phoneticPr fontId="1"/>
  </si>
  <si>
    <t>受入学校名※</t>
    <rPh sb="0" eb="2">
      <t>ウケイレ</t>
    </rPh>
    <rPh sb="2" eb="4">
      <t>ガッコウ</t>
    </rPh>
    <rPh sb="4" eb="5">
      <t>ナ</t>
    </rPh>
    <phoneticPr fontId="1"/>
  </si>
  <si>
    <t>学校名</t>
    <rPh sb="0" eb="2">
      <t>ガッコウ</t>
    </rPh>
    <rPh sb="2" eb="3">
      <t>メイ</t>
    </rPh>
    <phoneticPr fontId="1"/>
  </si>
  <si>
    <t>　↓</t>
    <phoneticPr fontId="1"/>
  </si>
  <si>
    <t>　↓この欄には入力しないでください　</t>
    <rPh sb="4" eb="5">
      <t>ラン</t>
    </rPh>
    <rPh sb="7" eb="9">
      <t>ニュウリョク</t>
    </rPh>
    <phoneticPr fontId="1"/>
  </si>
  <si>
    <r>
      <t>預金種目　</t>
    </r>
    <r>
      <rPr>
        <b/>
        <sz val="11"/>
        <color theme="1"/>
        <rFont val="ＭＳ Ｐゴシック"/>
        <family val="3"/>
        <charset val="128"/>
        <scheme val="minor"/>
      </rPr>
      <t>↓</t>
    </r>
    <rPh sb="0" eb="2">
      <t>ヨキン</t>
    </rPh>
    <rPh sb="2" eb="4">
      <t>シュモク</t>
    </rPh>
    <phoneticPr fontId="1"/>
  </si>
  <si>
    <r>
      <t>金融機関名　</t>
    </r>
    <r>
      <rPr>
        <b/>
        <sz val="11"/>
        <color theme="1"/>
        <rFont val="ＭＳ Ｐゴシック"/>
        <family val="3"/>
        <charset val="128"/>
        <scheme val="minor"/>
      </rPr>
      <t>↓</t>
    </r>
    <rPh sb="0" eb="2">
      <t>キンユウ</t>
    </rPh>
    <rPh sb="2" eb="4">
      <t>キカン</t>
    </rPh>
    <rPh sb="4" eb="5">
      <t>ナ</t>
    </rPh>
    <phoneticPr fontId="1"/>
  </si>
  <si>
    <r>
      <t>支店名　</t>
    </r>
    <r>
      <rPr>
        <b/>
        <sz val="11"/>
        <color theme="1"/>
        <rFont val="ＭＳ Ｐゴシック"/>
        <family val="3"/>
        <charset val="128"/>
        <scheme val="minor"/>
      </rPr>
      <t>↓</t>
    </r>
    <rPh sb="0" eb="2">
      <t>シテン</t>
    </rPh>
    <rPh sb="2" eb="3">
      <t>ナ</t>
    </rPh>
    <phoneticPr fontId="1"/>
  </si>
  <si>
    <t>　　※普通預金・当座預金・その他（　　　　）　いずれかを入力ください</t>
    <rPh sb="3" eb="5">
      <t>フツウ</t>
    </rPh>
    <rPh sb="5" eb="7">
      <t>ヨキン</t>
    </rPh>
    <rPh sb="8" eb="10">
      <t>トウザ</t>
    </rPh>
    <rPh sb="10" eb="12">
      <t>ヨキン</t>
    </rPh>
    <rPh sb="15" eb="16">
      <t>タ</t>
    </rPh>
    <rPh sb="28" eb="30">
      <t>ニュウリョク</t>
    </rPh>
    <phoneticPr fontId="1"/>
  </si>
  <si>
    <t>　　右表の番号を入力ください</t>
    <rPh sb="2" eb="3">
      <t>ミギ</t>
    </rPh>
    <rPh sb="3" eb="4">
      <t>ヒョウ</t>
    </rPh>
    <rPh sb="5" eb="7">
      <t>バンゴウ</t>
    </rPh>
    <rPh sb="8" eb="10">
      <t>ニュウリョク</t>
    </rPh>
    <phoneticPr fontId="1"/>
  </si>
  <si>
    <t>企　業　名</t>
    <rPh sb="0" eb="1">
      <t>キ</t>
    </rPh>
    <rPh sb="2" eb="3">
      <t>ギョウ</t>
    </rPh>
    <rPh sb="4" eb="5">
      <t>ナ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</si>
  <si>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</si>
  <si>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</si>
  <si>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（いずれかに○）</t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</si>
  <si>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</si>
  <si>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</si>
  <si>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</si>
  <si>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</si>
  <si>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</si>
  <si>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　　※「支店・出張所・その他（　　　）」　は入力しないでください</t>
    <rPh sb="4" eb="6">
      <t>シテン</t>
    </rPh>
    <rPh sb="7" eb="9">
      <t>シュッチョウ</t>
    </rPh>
    <rPh sb="9" eb="10">
      <t>ジョ</t>
    </rPh>
    <rPh sb="13" eb="14">
      <t>タ</t>
    </rPh>
    <rPh sb="22" eb="24">
      <t>ニュウリョク</t>
    </rPh>
    <phoneticPr fontId="1"/>
  </si>
  <si>
    <t>（</t>
    <phoneticPr fontId="1"/>
  </si>
  <si>
    <t>農　　協</t>
    <rPh sb="0" eb="1">
      <t>ノウ</t>
    </rPh>
    <rPh sb="3" eb="4">
      <t>キョウ</t>
    </rPh>
    <phoneticPr fontId="1"/>
  </si>
  <si>
    <t>銀　　行</t>
    <rPh sb="0" eb="1">
      <t>ギン</t>
    </rPh>
    <rPh sb="3" eb="4">
      <t>ギョウ</t>
    </rPh>
    <phoneticPr fontId="1"/>
  </si>
  <si>
    <t>企業名</t>
    <rPh sb="0" eb="2">
      <t>キギョウ</t>
    </rPh>
    <rPh sb="2" eb="3">
      <t>ナ</t>
    </rPh>
    <phoneticPr fontId="1"/>
  </si>
  <si>
    <t>（本社所在地と異なる場合）</t>
    <phoneticPr fontId="1"/>
  </si>
  <si>
    <t>支　　店</t>
    <rPh sb="0" eb="1">
      <t>シ</t>
    </rPh>
    <rPh sb="3" eb="4">
      <t>ミセ</t>
    </rPh>
    <phoneticPr fontId="1"/>
  </si>
  <si>
    <t>出 張 所</t>
    <rPh sb="0" eb="1">
      <t>デ</t>
    </rPh>
    <rPh sb="2" eb="3">
      <t>チョウ</t>
    </rPh>
    <rPh sb="4" eb="5">
      <t>ジョ</t>
    </rPh>
    <phoneticPr fontId="1"/>
  </si>
  <si>
    <t>そ の 他</t>
    <rPh sb="4" eb="5">
      <t>タ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</si>
  <si>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</si>
  <si>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</si>
  <si>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）</t>
    <phoneticPr fontId="1"/>
  </si>
  <si>
    <t>　　※預金種目が「その他」の場合、その種目を入力ください</t>
    <rPh sb="3" eb="5">
      <t>ヨキン</t>
    </rPh>
    <rPh sb="5" eb="7">
      <t>シュモク</t>
    </rPh>
    <rPh sb="11" eb="12">
      <t>タ</t>
    </rPh>
    <rPh sb="14" eb="16">
      <t>バアイ</t>
    </rPh>
    <rPh sb="19" eb="21">
      <t>シュモク</t>
    </rPh>
    <rPh sb="22" eb="24">
      <t>ニュウリョク</t>
    </rPh>
    <phoneticPr fontId="1"/>
  </si>
  <si>
    <t>その他種目</t>
    <rPh sb="2" eb="3">
      <t>タ</t>
    </rPh>
    <rPh sb="3" eb="5">
      <t>シュモク</t>
    </rPh>
    <phoneticPr fontId="1"/>
  </si>
  <si>
    <t>全日制</t>
    <rPh sb="0" eb="3">
      <t>ゼンニチセイ</t>
    </rPh>
    <phoneticPr fontId="1"/>
  </si>
  <si>
    <t>定時制</t>
    <rPh sb="0" eb="2">
      <t>テイジ</t>
    </rPh>
    <rPh sb="2" eb="3">
      <t>セイ</t>
    </rPh>
    <phoneticPr fontId="1"/>
  </si>
  <si>
    <t>全日制</t>
    <rPh sb="0" eb="1">
      <t>ゼン</t>
    </rPh>
    <rPh sb="1" eb="2">
      <t>ニチ</t>
    </rPh>
    <rPh sb="2" eb="3">
      <t>セイ</t>
    </rPh>
    <phoneticPr fontId="1"/>
  </si>
  <si>
    <t>東京都立六郷工科高等学校</t>
    <rPh sb="0" eb="2">
      <t>トウキョウ</t>
    </rPh>
    <rPh sb="2" eb="4">
      <t>トリツ</t>
    </rPh>
    <rPh sb="4" eb="6">
      <t>ロクゴウ</t>
    </rPh>
    <rPh sb="6" eb="8">
      <t>コウカ</t>
    </rPh>
    <rPh sb="8" eb="10">
      <t>コウトウ</t>
    </rPh>
    <rPh sb="10" eb="12">
      <t>ガッコウ</t>
    </rPh>
    <phoneticPr fontId="1"/>
  </si>
  <si>
    <t>東京都立総合工科高等学校</t>
    <rPh sb="0" eb="2">
      <t>トウキョウ</t>
    </rPh>
    <rPh sb="2" eb="4">
      <t>トリツ</t>
    </rPh>
    <rPh sb="4" eb="6">
      <t>ソウゴウ</t>
    </rPh>
    <rPh sb="6" eb="8">
      <t>コウカ</t>
    </rPh>
    <rPh sb="8" eb="10">
      <t>コウトウ</t>
    </rPh>
    <rPh sb="10" eb="12">
      <t>ガッコウ</t>
    </rPh>
    <phoneticPr fontId="1"/>
  </si>
  <si>
    <t>東京都立八王子桑志高等学校</t>
    <rPh sb="0" eb="2">
      <t>トウキョウ</t>
    </rPh>
    <rPh sb="2" eb="4">
      <t>トリツ</t>
    </rPh>
    <rPh sb="4" eb="7">
      <t>ハチオウジ</t>
    </rPh>
    <rPh sb="7" eb="8">
      <t>クワ</t>
    </rPh>
    <rPh sb="8" eb="9">
      <t>ココロザシ</t>
    </rPh>
    <rPh sb="9" eb="13">
      <t>コウトウガッコウ</t>
    </rPh>
    <phoneticPr fontId="1"/>
  </si>
  <si>
    <t>岩倉高等学校</t>
    <rPh sb="0" eb="2">
      <t>イワクラ</t>
    </rPh>
    <rPh sb="2" eb="4">
      <t>コウトウ</t>
    </rPh>
    <rPh sb="4" eb="6">
      <t>ガッコウ</t>
    </rPh>
    <phoneticPr fontId="1"/>
  </si>
  <si>
    <t>東京都立王子総合高等学校</t>
    <rPh sb="0" eb="2">
      <t>トウキョウ</t>
    </rPh>
    <rPh sb="2" eb="4">
      <t>トリツ</t>
    </rPh>
    <rPh sb="4" eb="6">
      <t>オウジ</t>
    </rPh>
    <rPh sb="6" eb="8">
      <t>ソウゴウ</t>
    </rPh>
    <rPh sb="8" eb="10">
      <t>コウトウ</t>
    </rPh>
    <rPh sb="10" eb="12">
      <t>ガッコウ</t>
    </rPh>
    <phoneticPr fontId="18"/>
  </si>
  <si>
    <t>東京都立工芸高等学校（定時制）</t>
    <rPh sb="0" eb="2">
      <t>トウキョウ</t>
    </rPh>
    <rPh sb="2" eb="4">
      <t>トリツ</t>
    </rPh>
    <rPh sb="4" eb="6">
      <t>コウゲイ</t>
    </rPh>
    <rPh sb="6" eb="8">
      <t>コウトウ</t>
    </rPh>
    <rPh sb="8" eb="10">
      <t>ガッコウ</t>
    </rPh>
    <rPh sb="11" eb="14">
      <t>テイジセイ</t>
    </rPh>
    <phoneticPr fontId="1"/>
  </si>
  <si>
    <t>東京都立産業技術高等専門学校　荒川キャンパス</t>
    <rPh sb="0" eb="2">
      <t>トウキョウ</t>
    </rPh>
    <rPh sb="2" eb="4">
      <t>トリツ</t>
    </rPh>
    <rPh sb="4" eb="6">
      <t>サンギョウ</t>
    </rPh>
    <rPh sb="6" eb="8">
      <t>ギジュツ</t>
    </rPh>
    <rPh sb="8" eb="10">
      <t>コウトウ</t>
    </rPh>
    <rPh sb="10" eb="12">
      <t>センモン</t>
    </rPh>
    <rPh sb="12" eb="14">
      <t>ガッコウ</t>
    </rPh>
    <rPh sb="15" eb="17">
      <t>アラカワ</t>
    </rPh>
    <phoneticPr fontId="18"/>
  </si>
  <si>
    <t>東京都立産業技術高等専門学校　品川キャンパス</t>
    <rPh sb="0" eb="2">
      <t>トウキョウ</t>
    </rPh>
    <rPh sb="2" eb="4">
      <t>トリツ</t>
    </rPh>
    <rPh sb="4" eb="6">
      <t>サンギョウ</t>
    </rPh>
    <rPh sb="6" eb="8">
      <t>ギジュツ</t>
    </rPh>
    <rPh sb="8" eb="10">
      <t>コウトウ</t>
    </rPh>
    <rPh sb="10" eb="12">
      <t>センモン</t>
    </rPh>
    <rPh sb="12" eb="14">
      <t>ガッコウ</t>
    </rPh>
    <rPh sb="15" eb="17">
      <t>シナガワ</t>
    </rPh>
    <phoneticPr fontId="18"/>
  </si>
  <si>
    <t>国立東京工業高等専門学校</t>
    <rPh sb="0" eb="2">
      <t>コクリツ</t>
    </rPh>
    <rPh sb="2" eb="4">
      <t>トウキョウ</t>
    </rPh>
    <rPh sb="4" eb="6">
      <t>コウギョウ</t>
    </rPh>
    <rPh sb="6" eb="8">
      <t>コウトウ</t>
    </rPh>
    <rPh sb="8" eb="10">
      <t>センモン</t>
    </rPh>
    <rPh sb="10" eb="12">
      <t>ガッコウ</t>
    </rPh>
    <phoneticPr fontId="1"/>
  </si>
  <si>
    <t>東京都立工芸高等学校（全日制）</t>
    <rPh sb="0" eb="2">
      <t>トウキョウ</t>
    </rPh>
    <rPh sb="2" eb="4">
      <t>トリツ</t>
    </rPh>
    <rPh sb="4" eb="6">
      <t>コウゲイ</t>
    </rPh>
    <rPh sb="6" eb="8">
      <t>コウトウ</t>
    </rPh>
    <rPh sb="8" eb="10">
      <t>ガッコウ</t>
    </rPh>
    <phoneticPr fontId="1"/>
  </si>
  <si>
    <t>東京都立橘高等学校（全日制）</t>
    <rPh sb="0" eb="2">
      <t>トウキョウ</t>
    </rPh>
    <rPh sb="2" eb="4">
      <t>トリツ</t>
    </rPh>
    <rPh sb="4" eb="5">
      <t>タチバナ</t>
    </rPh>
    <rPh sb="5" eb="7">
      <t>コウトウ</t>
    </rPh>
    <rPh sb="7" eb="9">
      <t>ガッコウ</t>
    </rPh>
    <phoneticPr fontId="1"/>
  </si>
  <si>
    <t>大森学園高等学校</t>
    <rPh sb="0" eb="2">
      <t>オオモリ</t>
    </rPh>
    <rPh sb="2" eb="4">
      <t>ガクエン</t>
    </rPh>
    <rPh sb="4" eb="8">
      <t>コウトウガッコウ</t>
    </rPh>
    <phoneticPr fontId="18"/>
  </si>
  <si>
    <t>昭和鉄道高等学校</t>
    <rPh sb="0" eb="2">
      <t>ショウワ</t>
    </rPh>
    <rPh sb="2" eb="4">
      <t>テツドウ</t>
    </rPh>
    <rPh sb="4" eb="6">
      <t>コウトウ</t>
    </rPh>
    <rPh sb="6" eb="8">
      <t>ガッコウ</t>
    </rPh>
    <phoneticPr fontId="18"/>
  </si>
  <si>
    <t>サレジオ工業高等専門学校</t>
    <rPh sb="4" eb="6">
      <t>コウギョウ</t>
    </rPh>
    <rPh sb="6" eb="8">
      <t>コウトウ</t>
    </rPh>
    <rPh sb="8" eb="10">
      <t>センモン</t>
    </rPh>
    <rPh sb="10" eb="12">
      <t>ガッコウ</t>
    </rPh>
    <phoneticPr fontId="1"/>
  </si>
  <si>
    <t>東京都立橘高等学校（定時制）</t>
    <rPh sb="0" eb="2">
      <t>トウキョウ</t>
    </rPh>
    <rPh sb="2" eb="4">
      <t>トリツ</t>
    </rPh>
    <rPh sb="4" eb="5">
      <t>タチバナ</t>
    </rPh>
    <rPh sb="5" eb="7">
      <t>コウトウ</t>
    </rPh>
    <rPh sb="7" eb="9">
      <t>ガッコウ</t>
    </rPh>
    <phoneticPr fontId="1"/>
  </si>
  <si>
    <t>東京実業高等学校</t>
    <rPh sb="0" eb="2">
      <t>トウキョウ</t>
    </rPh>
    <rPh sb="2" eb="4">
      <t>ジツギョウ</t>
    </rPh>
    <rPh sb="4" eb="6">
      <t>コウトウ</t>
    </rPh>
    <rPh sb="6" eb="8">
      <t>ガッコウ</t>
    </rPh>
    <phoneticPr fontId="18"/>
  </si>
  <si>
    <t>～</t>
    <phoneticPr fontId="1"/>
  </si>
  <si>
    <t>終了日</t>
    <rPh sb="0" eb="3">
      <t>シュウリョウビ</t>
    </rPh>
    <phoneticPr fontId="1"/>
  </si>
  <si>
    <t>　※実施日数が21日以上の場合は対象日数は20日となります（20日限度のため）。</t>
    <rPh sb="2" eb="4">
      <t>ジッシ</t>
    </rPh>
    <rPh sb="4" eb="6">
      <t>ニッスウ</t>
    </rPh>
    <rPh sb="9" eb="10">
      <t>ヒ</t>
    </rPh>
    <rPh sb="10" eb="12">
      <t>イジョウ</t>
    </rPh>
    <rPh sb="13" eb="15">
      <t>バアイ</t>
    </rPh>
    <rPh sb="16" eb="18">
      <t>タイショウ</t>
    </rPh>
    <rPh sb="18" eb="20">
      <t>ニッスウ</t>
    </rPh>
    <rPh sb="23" eb="24">
      <t>ヒ</t>
    </rPh>
    <rPh sb="32" eb="33">
      <t>ヒ</t>
    </rPh>
    <rPh sb="33" eb="35">
      <t>ゲンド</t>
    </rPh>
    <phoneticPr fontId="1"/>
  </si>
  <si>
    <t>　※同一期間・同一実施日数毎に入力してください（いずれかが違う場合は分けて入力してください）。</t>
    <rPh sb="2" eb="4">
      <t>ドウイツ</t>
    </rPh>
    <rPh sb="4" eb="6">
      <t>キカン</t>
    </rPh>
    <rPh sb="7" eb="9">
      <t>ドウイツ</t>
    </rPh>
    <rPh sb="9" eb="11">
      <t>ジッシ</t>
    </rPh>
    <rPh sb="11" eb="13">
      <t>ニッスウ</t>
    </rPh>
    <rPh sb="13" eb="14">
      <t>マイ</t>
    </rPh>
    <rPh sb="15" eb="17">
      <t>ニュウリョク</t>
    </rPh>
    <rPh sb="29" eb="30">
      <t>チガ</t>
    </rPh>
    <rPh sb="31" eb="33">
      <t>バアイ</t>
    </rPh>
    <rPh sb="34" eb="35">
      <t>ワ</t>
    </rPh>
    <rPh sb="37" eb="39">
      <t>ニュウリョク</t>
    </rPh>
    <phoneticPr fontId="1"/>
  </si>
  <si>
    <t>（いずれもある高校の場合どちらかに○）</t>
    <rPh sb="7" eb="9">
      <t>コウコウ</t>
    </rPh>
    <rPh sb="10" eb="12">
      <t>バアイ</t>
    </rPh>
    <phoneticPr fontId="1"/>
  </si>
  <si>
    <t>　（本社所在地と異なる場合）</t>
    <rPh sb="2" eb="4">
      <t>ホンシャ</t>
    </rPh>
    <rPh sb="4" eb="7">
      <t>ショザイチ</t>
    </rPh>
    <rPh sb="8" eb="9">
      <t>コト</t>
    </rPh>
    <rPh sb="11" eb="13">
      <t>バアイ</t>
    </rPh>
    <phoneticPr fontId="1"/>
  </si>
  <si>
    <t>様式２－１</t>
    <rPh sb="0" eb="2">
      <t>ヨウシキ</t>
    </rPh>
    <phoneticPr fontId="1"/>
  </si>
  <si>
    <t>2.　奨励金振込指定口座</t>
    <rPh sb="3" eb="6">
      <t>ショウレイキン</t>
    </rPh>
    <rPh sb="6" eb="8">
      <t>フリコミ</t>
    </rPh>
    <rPh sb="8" eb="10">
      <t>シテイ</t>
    </rPh>
    <rPh sb="10" eb="12">
      <t>コウザ</t>
    </rPh>
    <phoneticPr fontId="1"/>
  </si>
  <si>
    <t>3.　受入学校名</t>
    <rPh sb="3" eb="5">
      <t>ウケイレ</t>
    </rPh>
    <rPh sb="5" eb="7">
      <t>ガッコウ</t>
    </rPh>
    <rPh sb="7" eb="8">
      <t>ナ</t>
    </rPh>
    <phoneticPr fontId="1"/>
  </si>
  <si>
    <t>　　　　東京都ものづくり中小企業魅力体験（インターンシップ）受入奨励金申請書</t>
    <rPh sb="4" eb="6">
      <t>トウキョウ</t>
    </rPh>
    <rPh sb="6" eb="7">
      <t>ト</t>
    </rPh>
    <rPh sb="12" eb="14">
      <t>チュウショウ</t>
    </rPh>
    <rPh sb="14" eb="16">
      <t>キギョウ</t>
    </rPh>
    <rPh sb="16" eb="18">
      <t>ミリョク</t>
    </rPh>
    <rPh sb="18" eb="20">
      <t>タイケン</t>
    </rPh>
    <rPh sb="30" eb="32">
      <t>ウケイレ</t>
    </rPh>
    <rPh sb="32" eb="35">
      <t>ショウレイキン</t>
    </rPh>
    <rPh sb="35" eb="38">
      <t>シンセイショ</t>
    </rPh>
    <phoneticPr fontId="1"/>
  </si>
  <si>
    <t>※様式２－２　の東京都ものづくり中小企業魅力体験受入（インターンシップ）支援受入奨励金支給</t>
    <rPh sb="1" eb="3">
      <t>ヨウシキ</t>
    </rPh>
    <phoneticPr fontId="1"/>
  </si>
  <si>
    <t>要件確認書も必ずご記入ください。</t>
    <phoneticPr fontId="1"/>
  </si>
  <si>
    <t>企業魅力体験受入奨励金支給要綱第7条に基づき、奨励金の支給を下記のとおり申請します。</t>
    <rPh sb="0" eb="2">
      <t>キギョウ</t>
    </rPh>
    <rPh sb="2" eb="4">
      <t>ミリョク</t>
    </rPh>
    <rPh sb="4" eb="6">
      <t>タイケン</t>
    </rPh>
    <rPh sb="6" eb="8">
      <t>ウケイ</t>
    </rPh>
    <rPh sb="8" eb="11">
      <t>ショウレイキン</t>
    </rPh>
    <rPh sb="11" eb="13">
      <t>シキュウ</t>
    </rPh>
    <rPh sb="13" eb="15">
      <t>ヨウコウ</t>
    </rPh>
    <rPh sb="15" eb="16">
      <t>ダイ</t>
    </rPh>
    <rPh sb="17" eb="18">
      <t>ジョウ</t>
    </rPh>
    <rPh sb="19" eb="20">
      <t>モト</t>
    </rPh>
    <rPh sb="23" eb="26">
      <t>ショウレイキン</t>
    </rPh>
    <rPh sb="27" eb="29">
      <t>シキュウ</t>
    </rPh>
    <rPh sb="30" eb="32">
      <t>カキ</t>
    </rPh>
    <rPh sb="36" eb="38">
      <t>シンセイ</t>
    </rPh>
    <phoneticPr fontId="1"/>
  </si>
  <si>
    <t>「東京都ものづくり中小企業魅力体験（インターンシップ）」を受け入れたので、東京都ものづくり中小</t>
    <rPh sb="1" eb="3">
      <t>トウキョウ</t>
    </rPh>
    <rPh sb="3" eb="4">
      <t>ト</t>
    </rPh>
    <rPh sb="9" eb="11">
      <t>チュウショウ</t>
    </rPh>
    <rPh sb="11" eb="13">
      <t>キギョウ</t>
    </rPh>
    <rPh sb="13" eb="15">
      <t>ミリョク</t>
    </rPh>
    <rPh sb="15" eb="17">
      <t>タイケン</t>
    </rPh>
    <rPh sb="29" eb="30">
      <t>ウ</t>
    </rPh>
    <rPh sb="31" eb="32">
      <t>イ</t>
    </rPh>
    <rPh sb="37" eb="39">
      <t>トウキョウ</t>
    </rPh>
    <rPh sb="39" eb="40">
      <t>ト</t>
    </rPh>
    <phoneticPr fontId="1"/>
  </si>
  <si>
    <t>注）　奨励金支給額は１日１名あたり8,000円（1名につき「20日間」が上限）です。</t>
    <rPh sb="0" eb="1">
      <t>チュウ</t>
    </rPh>
    <rPh sb="3" eb="6">
      <t>ショウレイキン</t>
    </rPh>
    <rPh sb="6" eb="8">
      <t>シキュウ</t>
    </rPh>
    <rPh sb="8" eb="9">
      <t>ガク</t>
    </rPh>
    <rPh sb="11" eb="12">
      <t>ニチ</t>
    </rPh>
    <rPh sb="13" eb="14">
      <t>メイ</t>
    </rPh>
    <rPh sb="22" eb="23">
      <t>エン</t>
    </rPh>
    <rPh sb="25" eb="26">
      <t>ナ</t>
    </rPh>
    <rPh sb="32" eb="33">
      <t>ヒ</t>
    </rPh>
    <rPh sb="33" eb="34">
      <t>カン</t>
    </rPh>
    <rPh sb="36" eb="38">
      <t>ジョウゲン</t>
    </rPh>
    <phoneticPr fontId="1"/>
  </si>
  <si>
    <t>企業名</t>
    <rPh sb="0" eb="2">
      <t>キギョウ</t>
    </rPh>
    <rPh sb="2" eb="3">
      <t>メイ</t>
    </rPh>
    <phoneticPr fontId="1"/>
  </si>
  <si>
    <t>学校名</t>
    <rPh sb="0" eb="2">
      <t>ガッコウ</t>
    </rPh>
    <rPh sb="2" eb="3">
      <t>メイ</t>
    </rPh>
    <phoneticPr fontId="1"/>
  </si>
  <si>
    <t>全日制
定時制</t>
    <rPh sb="0" eb="3">
      <t>ゼンニチセイ</t>
    </rPh>
    <rPh sb="4" eb="7">
      <t>テイジセイ</t>
    </rPh>
    <phoneticPr fontId="1"/>
  </si>
  <si>
    <t>終了日</t>
    <rPh sb="0" eb="3">
      <t>シュウリョウビ</t>
    </rPh>
    <phoneticPr fontId="1"/>
  </si>
  <si>
    <t>1.　合計奨励金支給申請額（内訳は別紙（次頁）のとおり）</t>
    <rPh sb="3" eb="5">
      <t>ゴウケイ</t>
    </rPh>
    <rPh sb="5" eb="8">
      <t>ショウレイキン</t>
    </rPh>
    <rPh sb="8" eb="10">
      <t>シキュウ</t>
    </rPh>
    <rPh sb="10" eb="12">
      <t>シンセイ</t>
    </rPh>
    <rPh sb="12" eb="13">
      <t>ガク</t>
    </rPh>
    <rPh sb="14" eb="16">
      <t>ウチワケ</t>
    </rPh>
    <rPh sb="17" eb="19">
      <t>ベッシ</t>
    </rPh>
    <rPh sb="20" eb="22">
      <t>ジページ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</si>
  <si>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</si>
  <si>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</si>
  <si>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</si>
  <si>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公益財団法人東京都中小企業振興公社　理事長　殿　　　　　　　　　　　　　　　　　　　　　　　</t>
    <rPh sb="0" eb="2">
      <t>コウエキ</t>
    </rPh>
    <rPh sb="2" eb="4">
      <t>ザイダン</t>
    </rPh>
    <rPh sb="4" eb="6">
      <t>ホウジン</t>
    </rPh>
    <rPh sb="6" eb="8">
      <t>トウキョウ</t>
    </rPh>
    <rPh sb="8" eb="9">
      <t>ト</t>
    </rPh>
    <rPh sb="9" eb="11">
      <t>チュウショウ</t>
    </rPh>
    <rPh sb="11" eb="13">
      <t>キギョウ</t>
    </rPh>
    <rPh sb="13" eb="15">
      <t>シンコウ</t>
    </rPh>
    <rPh sb="15" eb="17">
      <t>コウシャ</t>
    </rPh>
    <rPh sb="18" eb="21">
      <t>リジチョウ</t>
    </rPh>
    <rPh sb="22" eb="23">
      <t>ドノ</t>
    </rPh>
    <phoneticPr fontId="1"/>
  </si>
  <si>
    <t>　（記　入　日）</t>
    <phoneticPr fontId="1"/>
  </si>
  <si>
    <t>の枠に入力してください（入力内容が「申請書」シートに反映されます）。</t>
    <rPh sb="1" eb="2">
      <t>ワク</t>
    </rPh>
    <rPh sb="3" eb="5">
      <t>ニュウリョク</t>
    </rPh>
    <rPh sb="12" eb="14">
      <t>ニュウリョク</t>
    </rPh>
    <rPh sb="14" eb="16">
      <t>ナイヨウ</t>
    </rPh>
    <rPh sb="18" eb="21">
      <t>シンセイショ</t>
    </rPh>
    <rPh sb="26" eb="28">
      <t>ハンエイ</t>
    </rPh>
    <phoneticPr fontId="1"/>
  </si>
  <si>
    <t>実施期間</t>
    <rPh sb="0" eb="2">
      <t>ジッシ</t>
    </rPh>
    <rPh sb="2" eb="4">
      <t>キカン</t>
    </rPh>
    <phoneticPr fontId="1"/>
  </si>
  <si>
    <t>参加人数</t>
    <rPh sb="0" eb="2">
      <t>サンカ</t>
    </rPh>
    <rPh sb="2" eb="3">
      <t>ニン</t>
    </rPh>
    <rPh sb="3" eb="4">
      <t>スウ</t>
    </rPh>
    <phoneticPr fontId="1"/>
  </si>
  <si>
    <t>都立高校</t>
    <rPh sb="0" eb="2">
      <t>トリツ</t>
    </rPh>
    <rPh sb="2" eb="4">
      <t>コウコウ</t>
    </rPh>
    <phoneticPr fontId="1"/>
  </si>
  <si>
    <t>私立高校</t>
    <rPh sb="0" eb="2">
      <t>シリツ</t>
    </rPh>
    <rPh sb="2" eb="4">
      <t>コウコウ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</si>
  <si>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</si>
  <si>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※都立・私立高校は50音順で記載しています。</t>
    <phoneticPr fontId="1"/>
  </si>
  <si>
    <t>※上記学校においても普通科は本事業の支援対象外となります。</t>
    <phoneticPr fontId="1"/>
  </si>
  <si>
    <t>【受入学校名】</t>
    <rPh sb="1" eb="3">
      <t>ウケイレ</t>
    </rPh>
    <rPh sb="3" eb="5">
      <t>ガッコウ</t>
    </rPh>
    <rPh sb="5" eb="6">
      <t>メイ</t>
    </rPh>
    <phoneticPr fontId="1"/>
  </si>
  <si>
    <t>【インターンシップの実績】</t>
    <rPh sb="10" eb="12">
      <t>ジッセキ</t>
    </rPh>
    <phoneticPr fontId="1"/>
  </si>
  <si>
    <t>番号</t>
    <rPh sb="0" eb="2">
      <t>バンゴウ</t>
    </rPh>
    <phoneticPr fontId="1"/>
  </si>
  <si>
    <t>区分</t>
    <rPh sb="0" eb="2">
      <t>クブン</t>
    </rPh>
    <phoneticPr fontId="1"/>
  </si>
  <si>
    <t>実施
期間</t>
    <rPh sb="0" eb="2">
      <t>ジッシ</t>
    </rPh>
    <rPh sb="3" eb="5">
      <t>キカン</t>
    </rPh>
    <phoneticPr fontId="1"/>
  </si>
  <si>
    <t>参加
人数</t>
    <rPh sb="0" eb="2">
      <t>サンカ</t>
    </rPh>
    <rPh sb="3" eb="5">
      <t>ニンズウ</t>
    </rPh>
    <phoneticPr fontId="1"/>
  </si>
  <si>
    <t>実施開始日</t>
    <rPh sb="0" eb="2">
      <t>ジッシ</t>
    </rPh>
    <rPh sb="2" eb="5">
      <t>カイシビ</t>
    </rPh>
    <phoneticPr fontId="1"/>
  </si>
  <si>
    <t>　　※「銀行・信用金庫・信用組合・農協」　は入力しないでください（ゆうちょ銀行の取扱いはできません）</t>
    <rPh sb="4" eb="6">
      <t>ギンコウ</t>
    </rPh>
    <rPh sb="7" eb="9">
      <t>シンヨウ</t>
    </rPh>
    <rPh sb="9" eb="11">
      <t>キンコ</t>
    </rPh>
    <rPh sb="12" eb="14">
      <t>シンヨウ</t>
    </rPh>
    <rPh sb="14" eb="16">
      <t>クミアイ</t>
    </rPh>
    <rPh sb="17" eb="19">
      <t>ノウキョウ</t>
    </rPh>
    <rPh sb="22" eb="24">
      <t>ニュウリョク</t>
    </rPh>
    <rPh sb="37" eb="39">
      <t>ギンコウ</t>
    </rPh>
    <rPh sb="40" eb="42">
      <t>トリアツカ</t>
    </rPh>
    <phoneticPr fontId="1"/>
  </si>
  <si>
    <t>日</t>
    <rPh sb="0" eb="1">
      <t>ニチ</t>
    </rPh>
    <phoneticPr fontId="1"/>
  </si>
  <si>
    <t>名</t>
    <rPh sb="0" eb="1">
      <t>メイ</t>
    </rPh>
    <phoneticPr fontId="1"/>
  </si>
  <si>
    <t>※月・日のみ入力してください</t>
    <rPh sb="1" eb="2">
      <t>ツキ</t>
    </rPh>
    <rPh sb="3" eb="4">
      <t>ヒ</t>
    </rPh>
    <rPh sb="6" eb="8">
      <t>ニュウリョク</t>
    </rPh>
    <phoneticPr fontId="1"/>
  </si>
  <si>
    <t>………………………………………………..</t>
    <phoneticPr fontId="1"/>
  </si>
  <si>
    <t>※金融機関、支店等の○は、こちらをご利用ください。</t>
    <rPh sb="1" eb="3">
      <t>キンユウ</t>
    </rPh>
    <rPh sb="3" eb="5">
      <t>キカン</t>
    </rPh>
    <rPh sb="6" eb="9">
      <t>シテントウ</t>
    </rPh>
    <rPh sb="18" eb="20">
      <t>リヨウ</t>
    </rPh>
    <phoneticPr fontId="1"/>
  </si>
  <si>
    <t>東京都立世田谷泉高等学校（定時制）</t>
    <rPh sb="0" eb="2">
      <t>トウキョウ</t>
    </rPh>
    <rPh sb="2" eb="4">
      <t>トリツ</t>
    </rPh>
    <rPh sb="4" eb="8">
      <t>セタガヤイズミ</t>
    </rPh>
    <rPh sb="8" eb="12">
      <t>コウトウガッコウ</t>
    </rPh>
    <phoneticPr fontId="1"/>
  </si>
  <si>
    <t>連絡先郵便番号</t>
    <rPh sb="0" eb="3">
      <t>レンラクサキ</t>
    </rPh>
    <rPh sb="3" eb="7">
      <t>ユウビンバンゴウ</t>
    </rPh>
    <phoneticPr fontId="1"/>
  </si>
  <si>
    <t>連絡先住所</t>
    <rPh sb="0" eb="3">
      <t>レンラクサキ</t>
    </rPh>
    <rPh sb="3" eb="5">
      <t>ジュウショ</t>
    </rPh>
    <phoneticPr fontId="1"/>
  </si>
  <si>
    <t>企業名</t>
    <rPh sb="0" eb="2">
      <t>キギョウ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</si>
  <si>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</si>
  <si>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担当者</t>
    <rPh sb="0" eb="3">
      <t>タントウシャ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</si>
  <si>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</si>
  <si>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</si>
  <si>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</si>
  <si>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支給金額</t>
    <rPh sb="0" eb="2">
      <t>シキュウ</t>
    </rPh>
    <rPh sb="2" eb="4">
      <t>キンガク</t>
    </rPh>
    <phoneticPr fontId="2"/>
  </si>
  <si>
    <t>学校
番号</t>
    <rPh sb="0" eb="2">
      <t>ガッコウ</t>
    </rPh>
    <rPh sb="3" eb="5">
      <t>バンゴウ</t>
    </rPh>
    <phoneticPr fontId="2"/>
  </si>
  <si>
    <t>受入№</t>
    <rPh sb="0" eb="2">
      <t>ウケイレ</t>
    </rPh>
    <phoneticPr fontId="2"/>
  </si>
  <si>
    <t>学校名</t>
    <rPh sb="0" eb="2">
      <t>ガッコウ</t>
    </rPh>
    <rPh sb="2" eb="3">
      <t>メイ</t>
    </rPh>
    <phoneticPr fontId="2"/>
  </si>
  <si>
    <t>実施
日数</t>
    <rPh sb="0" eb="2">
      <t>ジッシ</t>
    </rPh>
    <rPh sb="3" eb="5">
      <t>ニッスウ</t>
    </rPh>
    <phoneticPr fontId="2"/>
  </si>
  <si>
    <t>対象
日数</t>
    <rPh sb="0" eb="2">
      <t>タイショウ</t>
    </rPh>
    <rPh sb="3" eb="5">
      <t>ニッスウ</t>
    </rPh>
    <phoneticPr fontId="2"/>
  </si>
  <si>
    <t>参加
人数</t>
    <rPh sb="0" eb="2">
      <t>サンカ</t>
    </rPh>
    <rPh sb="3" eb="5">
      <t>ニンズウ</t>
    </rPh>
    <phoneticPr fontId="2"/>
  </si>
  <si>
    <t>実施期間</t>
    <rPh sb="0" eb="2">
      <t>ジッシ</t>
    </rPh>
    <rPh sb="2" eb="4">
      <t>キカン</t>
    </rPh>
    <phoneticPr fontId="2"/>
  </si>
  <si>
    <t>東京都立足立工科高等学校</t>
    <rPh sb="0" eb="2">
      <t>トウキョウ</t>
    </rPh>
    <rPh sb="2" eb="4">
      <t>トリツ</t>
    </rPh>
    <rPh sb="4" eb="6">
      <t>アダチ</t>
    </rPh>
    <rPh sb="8" eb="10">
      <t>コウトウ</t>
    </rPh>
    <rPh sb="10" eb="12">
      <t>ガッコウ</t>
    </rPh>
    <phoneticPr fontId="18"/>
  </si>
  <si>
    <t>東京都立荒川工科高等学校（全日制）</t>
    <rPh sb="0" eb="2">
      <t>トウキョウ</t>
    </rPh>
    <rPh sb="2" eb="4">
      <t>トリツ</t>
    </rPh>
    <rPh sb="4" eb="6">
      <t>アラカワ</t>
    </rPh>
    <rPh sb="8" eb="12">
      <t>コウトウガッコウ</t>
    </rPh>
    <phoneticPr fontId="18"/>
  </si>
  <si>
    <t>東京都立荒川工科高等学校（定時制）</t>
    <rPh sb="0" eb="2">
      <t>トウキョウ</t>
    </rPh>
    <rPh sb="2" eb="4">
      <t>トリツ</t>
    </rPh>
    <rPh sb="4" eb="6">
      <t>アラカワ</t>
    </rPh>
    <rPh sb="8" eb="10">
      <t>コウトウ</t>
    </rPh>
    <rPh sb="10" eb="12">
      <t>ガッコウ</t>
    </rPh>
    <rPh sb="13" eb="16">
      <t>テイジセイ</t>
    </rPh>
    <phoneticPr fontId="18"/>
  </si>
  <si>
    <t>東京都立葛西工科高等学校</t>
    <rPh sb="0" eb="2">
      <t>トウキョウ</t>
    </rPh>
    <rPh sb="2" eb="4">
      <t>トリツ</t>
    </rPh>
    <rPh sb="4" eb="6">
      <t>カサイ</t>
    </rPh>
    <rPh sb="8" eb="10">
      <t>コウトウ</t>
    </rPh>
    <rPh sb="10" eb="12">
      <t>ガッコウ</t>
    </rPh>
    <phoneticPr fontId="1"/>
  </si>
  <si>
    <t>東京都立北豊島工科高等学校（全日制）</t>
    <rPh sb="0" eb="2">
      <t>トウキョウ</t>
    </rPh>
    <rPh sb="2" eb="4">
      <t>トリツ</t>
    </rPh>
    <rPh sb="4" eb="5">
      <t>キタ</t>
    </rPh>
    <rPh sb="5" eb="7">
      <t>トシマ</t>
    </rPh>
    <rPh sb="9" eb="11">
      <t>コウトウ</t>
    </rPh>
    <rPh sb="11" eb="13">
      <t>ガッコウ</t>
    </rPh>
    <phoneticPr fontId="18"/>
  </si>
  <si>
    <t>東京都立北豊島工科高等学校（定時制）</t>
    <rPh sb="0" eb="2">
      <t>トウキョウ</t>
    </rPh>
    <rPh sb="2" eb="4">
      <t>トリツ</t>
    </rPh>
    <rPh sb="4" eb="5">
      <t>キタ</t>
    </rPh>
    <rPh sb="5" eb="6">
      <t>ユタカ</t>
    </rPh>
    <rPh sb="6" eb="7">
      <t>シマ</t>
    </rPh>
    <rPh sb="9" eb="11">
      <t>コウトウ</t>
    </rPh>
    <rPh sb="11" eb="13">
      <t>ガッコウ</t>
    </rPh>
    <rPh sb="14" eb="17">
      <t>テイジセイ</t>
    </rPh>
    <phoneticPr fontId="18"/>
  </si>
  <si>
    <t>東京都立蔵前工科高等学校（全日制）</t>
    <rPh sb="0" eb="2">
      <t>トウキョウ</t>
    </rPh>
    <rPh sb="2" eb="4">
      <t>トリツ</t>
    </rPh>
    <rPh sb="4" eb="6">
      <t>クラマエ</t>
    </rPh>
    <rPh sb="8" eb="10">
      <t>コウトウ</t>
    </rPh>
    <rPh sb="10" eb="12">
      <t>ガッコウ</t>
    </rPh>
    <phoneticPr fontId="1"/>
  </si>
  <si>
    <t>東京都立蔵前工科高等学校（定時制）</t>
    <rPh sb="0" eb="2">
      <t>トウキョウ</t>
    </rPh>
    <rPh sb="2" eb="4">
      <t>トリツ</t>
    </rPh>
    <rPh sb="4" eb="6">
      <t>クラマエ</t>
    </rPh>
    <rPh sb="8" eb="10">
      <t>コウトウ</t>
    </rPh>
    <rPh sb="10" eb="12">
      <t>ガッコウ</t>
    </rPh>
    <phoneticPr fontId="1"/>
  </si>
  <si>
    <t>東京都立小金井工科高等学校（定時制）</t>
    <rPh sb="0" eb="2">
      <t>トウキョウ</t>
    </rPh>
    <rPh sb="2" eb="4">
      <t>トリツ</t>
    </rPh>
    <rPh sb="4" eb="7">
      <t>コガネイ</t>
    </rPh>
    <rPh sb="9" eb="11">
      <t>コウトウ</t>
    </rPh>
    <rPh sb="11" eb="13">
      <t>ガッコウ</t>
    </rPh>
    <rPh sb="14" eb="17">
      <t>テイジセイ</t>
    </rPh>
    <phoneticPr fontId="1"/>
  </si>
  <si>
    <t>東京都立杉並工科高等学校</t>
    <rPh sb="0" eb="2">
      <t>トウキョウ</t>
    </rPh>
    <rPh sb="2" eb="4">
      <t>トリツ</t>
    </rPh>
    <rPh sb="4" eb="6">
      <t>スギナミ</t>
    </rPh>
    <rPh sb="8" eb="10">
      <t>コウトウ</t>
    </rPh>
    <rPh sb="10" eb="12">
      <t>ガッコウ</t>
    </rPh>
    <phoneticPr fontId="1"/>
  </si>
  <si>
    <t>東京都立墨田工科高等学校（全日制）</t>
    <rPh sb="0" eb="2">
      <t>トウキョウ</t>
    </rPh>
    <rPh sb="2" eb="4">
      <t>トリツ</t>
    </rPh>
    <rPh sb="4" eb="6">
      <t>スミダ</t>
    </rPh>
    <rPh sb="8" eb="12">
      <t>コウトウガッコウ</t>
    </rPh>
    <phoneticPr fontId="1"/>
  </si>
  <si>
    <t>東京都立墨田工科高等学校（定時制）</t>
    <rPh sb="0" eb="2">
      <t>トウキョウ</t>
    </rPh>
    <rPh sb="2" eb="4">
      <t>トリツ</t>
    </rPh>
    <rPh sb="4" eb="6">
      <t>スミダ</t>
    </rPh>
    <rPh sb="8" eb="12">
      <t>コウトウガッコウ</t>
    </rPh>
    <phoneticPr fontId="1"/>
  </si>
  <si>
    <t>東京都立田無工科高等学校</t>
    <rPh sb="0" eb="2">
      <t>トウキョウ</t>
    </rPh>
    <rPh sb="2" eb="4">
      <t>トリツ</t>
    </rPh>
    <rPh sb="4" eb="6">
      <t>タナシ</t>
    </rPh>
    <rPh sb="8" eb="12">
      <t>コウトウガッコウ</t>
    </rPh>
    <phoneticPr fontId="1"/>
  </si>
  <si>
    <t>東京都立多摩工科高等学校</t>
    <rPh sb="0" eb="2">
      <t>トウキョウ</t>
    </rPh>
    <rPh sb="2" eb="4">
      <t>トリツ</t>
    </rPh>
    <rPh sb="4" eb="6">
      <t>タマ</t>
    </rPh>
    <rPh sb="8" eb="10">
      <t>コウトウ</t>
    </rPh>
    <rPh sb="10" eb="12">
      <t>ガッコウ</t>
    </rPh>
    <phoneticPr fontId="1"/>
  </si>
  <si>
    <t>東京都立中野工科高等学校（全日制）</t>
    <rPh sb="0" eb="2">
      <t>トウキョウ</t>
    </rPh>
    <rPh sb="2" eb="4">
      <t>トリツ</t>
    </rPh>
    <rPh sb="4" eb="6">
      <t>ナカノ</t>
    </rPh>
    <rPh sb="8" eb="10">
      <t>コウトウ</t>
    </rPh>
    <rPh sb="10" eb="12">
      <t>ガッコウ</t>
    </rPh>
    <phoneticPr fontId="1"/>
  </si>
  <si>
    <t>東京都立中野工科高等学校（定時制）</t>
    <rPh sb="0" eb="2">
      <t>トウキョウ</t>
    </rPh>
    <rPh sb="2" eb="4">
      <t>トリツ</t>
    </rPh>
    <rPh sb="4" eb="6">
      <t>ナカノ</t>
    </rPh>
    <rPh sb="8" eb="10">
      <t>コウトウ</t>
    </rPh>
    <rPh sb="10" eb="12">
      <t>ガッコウ</t>
    </rPh>
    <phoneticPr fontId="1"/>
  </si>
  <si>
    <t>東京都立練馬工科高等学校</t>
    <rPh sb="0" eb="2">
      <t>トウキョウ</t>
    </rPh>
    <rPh sb="2" eb="4">
      <t>トリツ</t>
    </rPh>
    <rPh sb="4" eb="6">
      <t>ネリマ</t>
    </rPh>
    <rPh sb="8" eb="10">
      <t>コウトウ</t>
    </rPh>
    <rPh sb="10" eb="12">
      <t>ガッコウ</t>
    </rPh>
    <phoneticPr fontId="1"/>
  </si>
  <si>
    <t>東京都立府中工科高等学校</t>
    <rPh sb="0" eb="2">
      <t>トウキョウ</t>
    </rPh>
    <rPh sb="2" eb="4">
      <t>トリツ</t>
    </rPh>
    <rPh sb="4" eb="6">
      <t>フチュウ</t>
    </rPh>
    <rPh sb="8" eb="12">
      <t>コウトウガッコウ</t>
    </rPh>
    <phoneticPr fontId="1"/>
  </si>
  <si>
    <t>東京都立本所工科高等学校（定時制）</t>
    <rPh sb="0" eb="2">
      <t>トウキョウ</t>
    </rPh>
    <rPh sb="2" eb="4">
      <t>トリツ</t>
    </rPh>
    <rPh sb="4" eb="6">
      <t>ホンジョ</t>
    </rPh>
    <rPh sb="8" eb="12">
      <t>コウトウガッコウ</t>
    </rPh>
    <phoneticPr fontId="18"/>
  </si>
  <si>
    <t>東京都立町田工科高等学校</t>
    <rPh sb="0" eb="2">
      <t>トウキョウ</t>
    </rPh>
    <rPh sb="2" eb="4">
      <t>トリツ</t>
    </rPh>
    <rPh sb="4" eb="6">
      <t>マチダ</t>
    </rPh>
    <rPh sb="8" eb="12">
      <t>コウトウガッコウ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</si>
</sst>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HGP教科書体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Dot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25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0" xfId="0" applyFont="1" applyFill="1">
      <alignment vertical="center"/>
    </xf>
    <xf numFmtId="176" fontId="4" fillId="3" borderId="1" xfId="0" applyNumberFormat="1" applyFont="1" applyFill="1" applyBorder="1" applyAlignment="1" applyProtection="1">
      <alignment horizontal="center" vertical="center"/>
    </xf>
    <xf numFmtId="38" fontId="4" fillId="3" borderId="1" xfId="1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center" vertical="center"/>
    </xf>
    <xf numFmtId="0" fontId="6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 wrapText="1"/>
    </xf>
    <xf numFmtId="0" fontId="0" fillId="2" borderId="0" xfId="0" applyFill="1" applyBorder="1" applyProtection="1">
      <alignment vertical="center"/>
    </xf>
    <xf numFmtId="0" fontId="5" fillId="2" borderId="0" xfId="0" applyFont="1" applyFill="1" applyAlignment="1" applyProtection="1"/>
    <xf numFmtId="0" fontId="5" fillId="2" borderId="0" xfId="0" applyFont="1" applyFill="1" applyProtection="1">
      <alignment vertical="center"/>
    </xf>
    <xf numFmtId="0" fontId="0" fillId="2" borderId="0" xfId="0" applyFill="1" applyAlignment="1" applyProtection="1">
      <alignment horizontal="left" vertical="top"/>
    </xf>
    <xf numFmtId="0" fontId="0" fillId="2" borderId="0" xfId="0" applyFill="1" applyAlignment="1" applyProtection="1">
      <alignment horizontal="right" vertical="center"/>
    </xf>
    <xf numFmtId="0" fontId="0" fillId="2" borderId="18" xfId="0" applyFill="1" applyBorder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176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 shrinkToFit="1"/>
    </xf>
    <xf numFmtId="0" fontId="2" fillId="2" borderId="0" xfId="0" applyFont="1" applyFill="1" applyBorder="1" applyAlignment="1" applyProtection="1">
      <alignment vertical="center" wrapText="1" shrinkToFit="1"/>
    </xf>
    <xf numFmtId="0" fontId="0" fillId="2" borderId="0" xfId="0" applyFill="1" applyAlignment="1" applyProtection="1">
      <alignment vertical="top"/>
    </xf>
    <xf numFmtId="0" fontId="10" fillId="2" borderId="18" xfId="0" applyFont="1" applyFill="1" applyBorder="1" applyProtection="1">
      <alignment vertical="center"/>
    </xf>
    <xf numFmtId="0" fontId="12" fillId="2" borderId="18" xfId="0" applyFont="1" applyFill="1" applyBorder="1" applyAlignment="1" applyProtection="1">
      <alignment horizontal="left" vertical="center"/>
    </xf>
    <xf numFmtId="0" fontId="15" fillId="2" borderId="11" xfId="0" applyFont="1" applyFill="1" applyBorder="1" applyAlignment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vertical="center"/>
    </xf>
    <xf numFmtId="0" fontId="19" fillId="2" borderId="0" xfId="0" quotePrefix="1" applyFont="1" applyFill="1" applyAlignment="1" applyProtection="1">
      <alignment vertical="center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top"/>
    </xf>
    <xf numFmtId="0" fontId="21" fillId="2" borderId="0" xfId="0" applyFont="1" applyFill="1" applyAlignment="1" applyProtection="1">
      <alignment horizontal="center" vertical="top"/>
    </xf>
    <xf numFmtId="0" fontId="16" fillId="2" borderId="0" xfId="0" applyFont="1" applyFill="1" applyAlignment="1">
      <alignment vertical="top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10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4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ont="1" applyFill="1" applyBorder="1">
      <alignment vertical="center"/>
    </xf>
    <xf numFmtId="0" fontId="0" fillId="2" borderId="16" xfId="0" applyFont="1" applyFill="1" applyBorder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shrinkToFit="1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38" fontId="24" fillId="2" borderId="0" xfId="0" applyNumberFormat="1" applyFont="1" applyFill="1" applyBorder="1" applyAlignment="1">
      <alignment horizontal="center" vertical="center"/>
    </xf>
    <xf numFmtId="38" fontId="17" fillId="2" borderId="0" xfId="0" applyNumberFormat="1" applyFont="1" applyFill="1" applyBorder="1" applyAlignment="1">
      <alignment horizontal="center" vertical="center" textRotation="255" shrinkToFit="1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left" vertical="top"/>
      <protection locked="0"/>
    </xf>
    <xf numFmtId="0" fontId="17" fillId="2" borderId="16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right" vertical="center" wrapText="1"/>
    </xf>
    <xf numFmtId="0" fontId="17" fillId="2" borderId="13" xfId="0" applyFont="1" applyFill="1" applyBorder="1" applyAlignment="1">
      <alignment horizontal="right" vertical="center"/>
    </xf>
    <xf numFmtId="0" fontId="17" fillId="2" borderId="16" xfId="0" applyFont="1" applyFill="1" applyBorder="1" applyAlignment="1">
      <alignment vertical="center"/>
    </xf>
    <xf numFmtId="0" fontId="17" fillId="2" borderId="11" xfId="0" applyFont="1" applyFill="1" applyBorder="1">
      <alignment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26" fillId="2" borderId="0" xfId="0" quotePrefix="1" applyFont="1" applyFill="1" applyAlignment="1" applyProtection="1">
      <alignment horizontal="center" vertical="center" shrinkToFit="1"/>
      <protection locked="0"/>
    </xf>
    <xf numFmtId="0" fontId="17" fillId="2" borderId="0" xfId="0" applyFont="1" applyFill="1" applyAlignment="1" applyProtection="1">
      <alignment horizontal="center" vertical="center" shrinkToFit="1"/>
      <protection locked="0"/>
    </xf>
    <xf numFmtId="0" fontId="26" fillId="6" borderId="23" xfId="0" applyFont="1" applyFill="1" applyBorder="1" applyAlignment="1">
      <alignment horizontal="center" vertical="center"/>
    </xf>
    <xf numFmtId="0" fontId="28" fillId="6" borderId="23" xfId="2" applyFont="1" applyFill="1" applyBorder="1">
      <alignment vertical="center"/>
    </xf>
    <xf numFmtId="0" fontId="26" fillId="6" borderId="24" xfId="0" applyFont="1" applyFill="1" applyBorder="1" applyAlignment="1">
      <alignment horizontal="center" vertical="center"/>
    </xf>
    <xf numFmtId="0" fontId="28" fillId="6" borderId="24" xfId="2" applyFont="1" applyFill="1" applyBorder="1">
      <alignment vertical="center"/>
    </xf>
    <xf numFmtId="0" fontId="26" fillId="6" borderId="24" xfId="0" applyFont="1" applyFill="1" applyBorder="1">
      <alignment vertical="center"/>
    </xf>
    <xf numFmtId="0" fontId="26" fillId="6" borderId="25" xfId="0" applyFont="1" applyFill="1" applyBorder="1">
      <alignment vertical="center"/>
    </xf>
    <xf numFmtId="0" fontId="26" fillId="4" borderId="23" xfId="0" applyFont="1" applyFill="1" applyBorder="1" applyAlignment="1">
      <alignment horizontal="center" vertical="center"/>
    </xf>
    <xf numFmtId="0" fontId="28" fillId="4" borderId="23" xfId="0" applyFont="1" applyFill="1" applyBorder="1">
      <alignment vertical="center"/>
    </xf>
    <xf numFmtId="0" fontId="26" fillId="4" borderId="24" xfId="0" applyFont="1" applyFill="1" applyBorder="1" applyAlignment="1">
      <alignment horizontal="center" vertical="center"/>
    </xf>
    <xf numFmtId="0" fontId="28" fillId="4" borderId="24" xfId="2" applyFont="1" applyFill="1" applyBorder="1">
      <alignment vertical="center"/>
    </xf>
    <xf numFmtId="0" fontId="28" fillId="4" borderId="24" xfId="0" applyFont="1" applyFill="1" applyBorder="1">
      <alignment vertical="center"/>
    </xf>
    <xf numFmtId="0" fontId="26" fillId="4" borderId="25" xfId="0" applyFont="1" applyFill="1" applyBorder="1" applyAlignment="1">
      <alignment horizontal="center" vertical="center"/>
    </xf>
    <xf numFmtId="0" fontId="28" fillId="4" borderId="25" xfId="0" applyFont="1" applyFill="1" applyBorder="1">
      <alignment vertical="center"/>
    </xf>
    <xf numFmtId="0" fontId="26" fillId="5" borderId="24" xfId="0" applyFont="1" applyFill="1" applyBorder="1" applyAlignment="1">
      <alignment horizontal="center" vertical="center"/>
    </xf>
    <xf numFmtId="0" fontId="26" fillId="5" borderId="24" xfId="0" applyFont="1" applyFill="1" applyBorder="1" applyAlignment="1">
      <alignment vertical="center"/>
    </xf>
    <xf numFmtId="0" fontId="26" fillId="5" borderId="25" xfId="0" applyFont="1" applyFill="1" applyBorder="1" applyAlignment="1">
      <alignment horizontal="center" vertical="center"/>
    </xf>
    <xf numFmtId="0" fontId="26" fillId="5" borderId="25" xfId="0" applyFont="1" applyFill="1" applyBorder="1">
      <alignment vertical="center"/>
    </xf>
    <xf numFmtId="0" fontId="27" fillId="7" borderId="32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7" fillId="7" borderId="22" xfId="0" applyFont="1" applyFill="1" applyBorder="1" applyAlignment="1">
      <alignment horizontal="center" vertical="center"/>
    </xf>
    <xf numFmtId="0" fontId="29" fillId="2" borderId="0" xfId="0" applyFont="1" applyFill="1" applyProtection="1">
      <alignment vertical="center"/>
    </xf>
    <xf numFmtId="0" fontId="26" fillId="5" borderId="27" xfId="0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0" fillId="2" borderId="0" xfId="0" applyFont="1" applyFill="1">
      <alignment vertical="center"/>
    </xf>
    <xf numFmtId="38" fontId="31" fillId="2" borderId="0" xfId="0" applyNumberFormat="1" applyFont="1" applyFill="1">
      <alignment vertical="center"/>
    </xf>
    <xf numFmtId="0" fontId="26" fillId="5" borderId="26" xfId="0" applyFont="1" applyFill="1" applyBorder="1" applyAlignment="1">
      <alignment vertical="center"/>
    </xf>
    <xf numFmtId="0" fontId="26" fillId="5" borderId="27" xfId="0" applyFont="1" applyFill="1" applyBorder="1" applyAlignment="1">
      <alignment vertical="center"/>
    </xf>
    <xf numFmtId="0" fontId="17" fillId="4" borderId="19" xfId="0" applyFont="1" applyFill="1" applyBorder="1" applyAlignment="1" applyProtection="1">
      <alignment horizontal="center" vertical="center" textRotation="255"/>
    </xf>
    <xf numFmtId="0" fontId="17" fillId="4" borderId="20" xfId="0" applyFont="1" applyFill="1" applyBorder="1" applyAlignment="1" applyProtection="1">
      <alignment horizontal="center" vertical="center" textRotation="255"/>
    </xf>
    <xf numFmtId="0" fontId="17" fillId="4" borderId="21" xfId="0" applyFont="1" applyFill="1" applyBorder="1" applyAlignment="1" applyProtection="1">
      <alignment horizontal="center" vertical="center" textRotation="255"/>
    </xf>
    <xf numFmtId="0" fontId="0" fillId="4" borderId="28" xfId="0" applyFill="1" applyBorder="1" applyAlignment="1" applyProtection="1">
      <alignment vertical="center"/>
      <protection locked="0"/>
    </xf>
    <xf numFmtId="0" fontId="0" fillId="4" borderId="29" xfId="0" applyFill="1" applyBorder="1" applyAlignment="1" applyProtection="1">
      <alignment vertical="center"/>
      <protection locked="0"/>
    </xf>
    <xf numFmtId="0" fontId="0" fillId="4" borderId="30" xfId="0" applyFill="1" applyBorder="1" applyAlignment="1" applyProtection="1">
      <alignment vertical="center"/>
      <protection locked="0"/>
    </xf>
    <xf numFmtId="49" fontId="0" fillId="4" borderId="28" xfId="0" applyNumberFormat="1" applyFill="1" applyBorder="1" applyAlignment="1" applyProtection="1">
      <alignment vertical="center"/>
      <protection locked="0"/>
    </xf>
    <xf numFmtId="49" fontId="0" fillId="4" borderId="29" xfId="0" applyNumberFormat="1" applyFill="1" applyBorder="1" applyAlignment="1" applyProtection="1">
      <alignment vertical="center"/>
      <protection locked="0"/>
    </xf>
    <xf numFmtId="49" fontId="0" fillId="4" borderId="30" xfId="0" applyNumberFormat="1" applyFill="1" applyBorder="1" applyAlignment="1" applyProtection="1">
      <alignment vertical="center"/>
      <protection locked="0"/>
    </xf>
    <xf numFmtId="0" fontId="0" fillId="4" borderId="28" xfId="0" applyFill="1" applyBorder="1" applyAlignment="1" applyProtection="1">
      <alignment vertical="center" wrapText="1"/>
      <protection locked="0"/>
    </xf>
    <xf numFmtId="0" fontId="0" fillId="4" borderId="29" xfId="0" applyFill="1" applyBorder="1" applyAlignment="1" applyProtection="1">
      <alignment vertical="center" wrapText="1"/>
      <protection locked="0"/>
    </xf>
    <xf numFmtId="0" fontId="0" fillId="4" borderId="30" xfId="0" applyFill="1" applyBorder="1" applyAlignment="1" applyProtection="1">
      <alignment vertical="center" wrapText="1"/>
      <protection locked="0"/>
    </xf>
    <xf numFmtId="0" fontId="17" fillId="6" borderId="19" xfId="0" applyFont="1" applyFill="1" applyBorder="1" applyAlignment="1" applyProtection="1">
      <alignment horizontal="center" vertical="center" textRotation="255"/>
    </xf>
    <xf numFmtId="0" fontId="17" fillId="6" borderId="20" xfId="0" applyFont="1" applyFill="1" applyBorder="1" applyAlignment="1" applyProtection="1">
      <alignment horizontal="center" vertical="center" textRotation="255"/>
    </xf>
    <xf numFmtId="0" fontId="17" fillId="6" borderId="21" xfId="0" applyFont="1" applyFill="1" applyBorder="1" applyAlignment="1" applyProtection="1">
      <alignment horizontal="center" vertical="center" textRotation="255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29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/>
    </xf>
    <xf numFmtId="0" fontId="17" fillId="5" borderId="19" xfId="0" applyFont="1" applyFill="1" applyBorder="1" applyAlignment="1" applyProtection="1">
      <alignment horizontal="center" vertical="center" textRotation="255"/>
    </xf>
    <xf numFmtId="0" fontId="17" fillId="5" borderId="20" xfId="0" applyFont="1" applyFill="1" applyBorder="1" applyAlignment="1" applyProtection="1">
      <alignment horizontal="center" vertical="center" textRotation="255"/>
    </xf>
    <xf numFmtId="0" fontId="17" fillId="5" borderId="21" xfId="0" applyFont="1" applyFill="1" applyBorder="1" applyAlignment="1" applyProtection="1">
      <alignment horizontal="center" vertical="center" textRotation="255"/>
    </xf>
    <xf numFmtId="0" fontId="0" fillId="3" borderId="5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26" fillId="5" borderId="26" xfId="0" applyFont="1" applyFill="1" applyBorder="1" applyAlignment="1">
      <alignment horizontal="center" vertical="center"/>
    </xf>
    <xf numFmtId="0" fontId="26" fillId="5" borderId="27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176" fontId="0" fillId="4" borderId="28" xfId="0" applyNumberFormat="1" applyFill="1" applyBorder="1" applyAlignment="1" applyProtection="1">
      <alignment horizontal="center" vertical="center"/>
      <protection locked="0"/>
    </xf>
    <xf numFmtId="176" fontId="0" fillId="4" borderId="29" xfId="0" applyNumberFormat="1" applyFill="1" applyBorder="1" applyAlignment="1" applyProtection="1">
      <alignment horizontal="center" vertical="center"/>
      <protection locked="0"/>
    </xf>
    <xf numFmtId="176" fontId="0" fillId="4" borderId="30" xfId="0" applyNumberForma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center" shrinkToFit="1"/>
    </xf>
    <xf numFmtId="0" fontId="17" fillId="2" borderId="16" xfId="0" applyFont="1" applyFill="1" applyBorder="1" applyAlignment="1">
      <alignment horizontal="center" shrinkToFit="1"/>
    </xf>
    <xf numFmtId="0" fontId="17" fillId="2" borderId="0" xfId="0" applyFont="1" applyFill="1" applyAlignment="1" applyProtection="1">
      <alignment horizontal="center" vertical="center" shrinkToFit="1"/>
      <protection locked="0"/>
    </xf>
    <xf numFmtId="0" fontId="0" fillId="2" borderId="0" xfId="0" applyFont="1" applyFill="1" applyAlignment="1">
      <alignment horizontal="center" vertical="center"/>
    </xf>
    <xf numFmtId="38" fontId="17" fillId="2" borderId="10" xfId="0" applyNumberFormat="1" applyFont="1" applyFill="1" applyBorder="1" applyAlignment="1">
      <alignment vertical="center" shrinkToFit="1"/>
    </xf>
    <xf numFmtId="38" fontId="17" fillId="2" borderId="11" xfId="0" applyNumberFormat="1" applyFont="1" applyFill="1" applyBorder="1" applyAlignment="1">
      <alignment vertical="center" shrinkToFit="1"/>
    </xf>
    <xf numFmtId="38" fontId="17" fillId="2" borderId="12" xfId="0" applyNumberFormat="1" applyFont="1" applyFill="1" applyBorder="1" applyAlignment="1">
      <alignment vertical="center" shrinkToFit="1"/>
    </xf>
    <xf numFmtId="38" fontId="17" fillId="2" borderId="15" xfId="0" applyNumberFormat="1" applyFont="1" applyFill="1" applyBorder="1" applyAlignment="1">
      <alignment vertical="center" shrinkToFit="1"/>
    </xf>
    <xf numFmtId="38" fontId="17" fillId="2" borderId="16" xfId="0" applyNumberFormat="1" applyFont="1" applyFill="1" applyBorder="1" applyAlignment="1">
      <alignment vertical="center" shrinkToFit="1"/>
    </xf>
    <xf numFmtId="38" fontId="17" fillId="2" borderId="17" xfId="0" applyNumberFormat="1" applyFont="1" applyFill="1" applyBorder="1" applyAlignment="1">
      <alignment vertical="center" shrinkToFit="1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38" fontId="17" fillId="2" borderId="10" xfId="0" applyNumberFormat="1" applyFont="1" applyFill="1" applyBorder="1" applyAlignment="1">
      <alignment horizontal="center" vertical="center"/>
    </xf>
    <xf numFmtId="38" fontId="17" fillId="2" borderId="11" xfId="0" applyNumberFormat="1" applyFont="1" applyFill="1" applyBorder="1" applyAlignment="1">
      <alignment horizontal="center" vertical="center"/>
    </xf>
    <xf numFmtId="38" fontId="17" fillId="2" borderId="13" xfId="0" applyNumberFormat="1" applyFont="1" applyFill="1" applyBorder="1" applyAlignment="1">
      <alignment horizontal="center" vertical="center"/>
    </xf>
    <xf numFmtId="38" fontId="17" fillId="2" borderId="0" xfId="0" applyNumberFormat="1" applyFont="1" applyFill="1" applyBorder="1" applyAlignment="1">
      <alignment horizontal="center" vertical="center"/>
    </xf>
    <xf numFmtId="38" fontId="17" fillId="2" borderId="15" xfId="0" applyNumberFormat="1" applyFont="1" applyFill="1" applyBorder="1" applyAlignment="1">
      <alignment horizontal="center" vertical="center"/>
    </xf>
    <xf numFmtId="38" fontId="17" fillId="2" borderId="16" xfId="0" applyNumberFormat="1" applyFont="1" applyFill="1" applyBorder="1" applyAlignment="1">
      <alignment horizontal="center" vertical="center"/>
    </xf>
    <xf numFmtId="177" fontId="17" fillId="2" borderId="0" xfId="0" applyNumberFormat="1" applyFont="1" applyFill="1" applyBorder="1" applyAlignment="1">
      <alignment horizontal="center" vertical="center"/>
    </xf>
    <xf numFmtId="177" fontId="17" fillId="2" borderId="16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distributed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49" fontId="17" fillId="2" borderId="16" xfId="0" applyNumberFormat="1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17" fillId="2" borderId="11" xfId="0" applyFont="1" applyFill="1" applyBorder="1" applyAlignment="1">
      <alignment horizontal="left"/>
    </xf>
    <xf numFmtId="38" fontId="17" fillId="2" borderId="12" xfId="0" applyNumberFormat="1" applyFont="1" applyFill="1" applyBorder="1" applyAlignment="1">
      <alignment horizontal="center" vertical="center"/>
    </xf>
    <xf numFmtId="38" fontId="17" fillId="2" borderId="17" xfId="0" applyNumberFormat="1" applyFont="1" applyFill="1" applyBorder="1" applyAlignment="1">
      <alignment horizontal="center" vertical="center"/>
    </xf>
    <xf numFmtId="38" fontId="17" fillId="2" borderId="13" xfId="0" applyNumberFormat="1" applyFont="1" applyFill="1" applyBorder="1" applyAlignment="1">
      <alignment horizontal="center" vertical="center" wrapText="1"/>
    </xf>
    <xf numFmtId="38" fontId="17" fillId="2" borderId="14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7" fillId="2" borderId="13" xfId="0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/>
    </xf>
    <xf numFmtId="38" fontId="17" fillId="2" borderId="12" xfId="0" applyNumberFormat="1" applyFont="1" applyFill="1" applyBorder="1" applyAlignment="1">
      <alignment horizontal="center" vertical="center" textRotation="255" shrinkToFit="1"/>
    </xf>
    <xf numFmtId="38" fontId="17" fillId="2" borderId="14" xfId="0" applyNumberFormat="1" applyFont="1" applyFill="1" applyBorder="1" applyAlignment="1">
      <alignment horizontal="center" vertical="center" textRotation="255" shrinkToFit="1"/>
    </xf>
    <xf numFmtId="38" fontId="17" fillId="2" borderId="17" xfId="0" applyNumberFormat="1" applyFont="1" applyFill="1" applyBorder="1" applyAlignment="1">
      <alignment horizontal="center" vertical="center" textRotation="255" shrinkToFit="1"/>
    </xf>
    <xf numFmtId="38" fontId="0" fillId="2" borderId="10" xfId="0" applyNumberFormat="1" applyFont="1" applyFill="1" applyBorder="1" applyAlignment="1">
      <alignment horizontal="center" vertical="center" textRotation="255" shrinkToFit="1"/>
    </xf>
    <xf numFmtId="38" fontId="17" fillId="2" borderId="13" xfId="0" applyNumberFormat="1" applyFont="1" applyFill="1" applyBorder="1" applyAlignment="1">
      <alignment horizontal="center" vertical="center" textRotation="255" shrinkToFit="1"/>
    </xf>
    <xf numFmtId="38" fontId="17" fillId="2" borderId="15" xfId="0" applyNumberFormat="1" applyFont="1" applyFill="1" applyBorder="1" applyAlignment="1">
      <alignment horizontal="center" vertical="center" textRotation="255" shrinkToFit="1"/>
    </xf>
    <xf numFmtId="38" fontId="17" fillId="2" borderId="10" xfId="0" applyNumberFormat="1" applyFont="1" applyFill="1" applyBorder="1" applyAlignment="1">
      <alignment vertical="center"/>
    </xf>
    <xf numFmtId="38" fontId="17" fillId="2" borderId="11" xfId="0" applyNumberFormat="1" applyFont="1" applyFill="1" applyBorder="1" applyAlignment="1">
      <alignment vertical="center"/>
    </xf>
    <xf numFmtId="38" fontId="17" fillId="2" borderId="12" xfId="0" applyNumberFormat="1" applyFont="1" applyFill="1" applyBorder="1" applyAlignment="1">
      <alignment vertical="center"/>
    </xf>
    <xf numFmtId="38" fontId="17" fillId="2" borderId="13" xfId="0" applyNumberFormat="1" applyFont="1" applyFill="1" applyBorder="1" applyAlignment="1">
      <alignment vertical="center"/>
    </xf>
    <xf numFmtId="38" fontId="17" fillId="2" borderId="0" xfId="0" applyNumberFormat="1" applyFont="1" applyFill="1" applyBorder="1" applyAlignment="1">
      <alignment vertical="center"/>
    </xf>
    <xf numFmtId="38" fontId="17" fillId="2" borderId="14" xfId="0" applyNumberFormat="1" applyFont="1" applyFill="1" applyBorder="1" applyAlignment="1">
      <alignment vertical="center"/>
    </xf>
    <xf numFmtId="38" fontId="17" fillId="2" borderId="15" xfId="0" applyNumberFormat="1" applyFont="1" applyFill="1" applyBorder="1" applyAlignment="1">
      <alignment vertical="center"/>
    </xf>
    <xf numFmtId="38" fontId="17" fillId="2" borderId="16" xfId="0" applyNumberFormat="1" applyFont="1" applyFill="1" applyBorder="1" applyAlignment="1">
      <alignment vertical="center"/>
    </xf>
    <xf numFmtId="38" fontId="17" fillId="2" borderId="17" xfId="0" applyNumberFormat="1" applyFont="1" applyFill="1" applyBorder="1" applyAlignment="1">
      <alignment vertical="center"/>
    </xf>
    <xf numFmtId="0" fontId="22" fillId="2" borderId="15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distributed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81</xdr:row>
          <xdr:rowOff>0</xdr:rowOff>
        </xdr:from>
        <xdr:to>
          <xdr:col>5</xdr:col>
          <xdr:colOff>1346835</xdr:colOff>
          <xdr:row>167</xdr:row>
          <xdr:rowOff>60960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$J$2:$M$41" spid="_x0000_s414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57175" y="29992320"/>
              <a:ext cx="4892040" cy="14478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157479</xdr:colOff>
      <xdr:row>6</xdr:row>
      <xdr:rowOff>190500</xdr:rowOff>
    </xdr:from>
    <xdr:to>
      <xdr:col>22</xdr:col>
      <xdr:colOff>152399</xdr:colOff>
      <xdr:row>11</xdr:row>
      <xdr:rowOff>9525</xdr:rowOff>
    </xdr:to>
    <xdr:sp macro="" textlink="">
      <xdr:nvSpPr>
        <xdr:cNvPr id="3" name="円/楕円 2"/>
        <xdr:cNvSpPr/>
      </xdr:nvSpPr>
      <xdr:spPr>
        <a:xfrm>
          <a:off x="5767704" y="1514475"/>
          <a:ext cx="880745" cy="847725"/>
        </a:xfrm>
        <a:prstGeom prst="ellipse">
          <a:avLst/>
        </a:prstGeom>
        <a:noFill/>
        <a:ln w="6350" cap="rnd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0" rIns="9144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sz="10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95250</xdr:colOff>
      <xdr:row>11</xdr:row>
      <xdr:rowOff>104774</xdr:rowOff>
    </xdr:from>
    <xdr:to>
      <xdr:col>23</xdr:col>
      <xdr:colOff>38100</xdr:colOff>
      <xdr:row>16</xdr:row>
      <xdr:rowOff>83819</xdr:rowOff>
    </xdr:to>
    <xdr:sp macro="" textlink="">
      <xdr:nvSpPr>
        <xdr:cNvPr id="5" name="テキスト ボックス 4"/>
        <xdr:cNvSpPr txBox="1"/>
      </xdr:nvSpPr>
      <xdr:spPr>
        <a:xfrm>
          <a:off x="5705475" y="2457449"/>
          <a:ext cx="1123950" cy="66484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171450" algn="l">
            <a:spcAft>
              <a:spcPts val="0"/>
            </a:spcAft>
          </a:pPr>
          <a:r>
            <a: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代表者印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800" kern="100" baseline="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  </a:t>
          </a:r>
          <a:r>
            <a:rPr lang="ja-JP" sz="8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（会社の</a:t>
          </a:r>
          <a:r>
            <a:rPr lang="ja-JP" altLang="en-US" sz="8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実印）</a:t>
          </a:r>
          <a:endParaRPr lang="ja-JP" sz="10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180975</xdr:colOff>
      <xdr:row>49</xdr:row>
      <xdr:rowOff>123825</xdr:rowOff>
    </xdr:from>
    <xdr:to>
      <xdr:col>16</xdr:col>
      <xdr:colOff>114300</xdr:colOff>
      <xdr:row>51</xdr:row>
      <xdr:rowOff>152400</xdr:rowOff>
    </xdr:to>
    <xdr:sp macro="" textlink="">
      <xdr:nvSpPr>
        <xdr:cNvPr id="7" name="テキスト ボックス 6"/>
        <xdr:cNvSpPr txBox="1"/>
      </xdr:nvSpPr>
      <xdr:spPr>
        <a:xfrm flipH="1">
          <a:off x="4324350" y="9772650"/>
          <a:ext cx="2095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1100"/>
            <a:t>･</a:t>
          </a:r>
        </a:p>
      </xdr:txBody>
    </xdr:sp>
    <xdr:clientData/>
  </xdr:twoCellAnchor>
  <xdr:twoCellAnchor>
    <xdr:from>
      <xdr:col>0</xdr:col>
      <xdr:colOff>9525</xdr:colOff>
      <xdr:row>108</xdr:row>
      <xdr:rowOff>66675</xdr:rowOff>
    </xdr:from>
    <xdr:to>
      <xdr:col>22</xdr:col>
      <xdr:colOff>285750</xdr:colOff>
      <xdr:row>111</xdr:row>
      <xdr:rowOff>142875</xdr:rowOff>
    </xdr:to>
    <xdr:sp macro="" textlink="">
      <xdr:nvSpPr>
        <xdr:cNvPr id="6" name="テキスト ボックス 3"/>
        <xdr:cNvSpPr txBox="1"/>
      </xdr:nvSpPr>
      <xdr:spPr>
        <a:xfrm>
          <a:off x="9525" y="20716875"/>
          <a:ext cx="6772275" cy="6477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  <a:prstDash val="sysDash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36000" tIns="3600" rIns="36000" bIns="36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+mn-ea"/>
              <a:ea typeface="+mn-ea"/>
              <a:cs typeface="Times New Roman" panose="02020603050405020304" pitchFamily="18" charset="0"/>
            </a:rPr>
            <a:t>【申込者情報の取扱</a:t>
          </a:r>
          <a:r>
            <a:rPr lang="ja-JP" altLang="en-US" sz="1050" kern="100">
              <a:effectLst/>
              <a:latin typeface="+mn-ea"/>
              <a:ea typeface="+mn-ea"/>
              <a:cs typeface="Times New Roman" panose="02020603050405020304" pitchFamily="18" charset="0"/>
            </a:rPr>
            <a:t>について</a:t>
          </a:r>
          <a:r>
            <a:rPr lang="ja-JP" sz="1050" kern="100">
              <a:effectLst/>
              <a:latin typeface="+mn-ea"/>
              <a:ea typeface="+mn-ea"/>
              <a:cs typeface="Times New Roman" panose="02020603050405020304" pitchFamily="18" charset="0"/>
            </a:rPr>
            <a:t>】</a:t>
          </a:r>
        </a:p>
        <a:p>
          <a:pPr algn="just">
            <a:spcAft>
              <a:spcPts val="0"/>
            </a:spcAft>
          </a:pPr>
          <a:r>
            <a:rPr lang="ja-JP" sz="1050" kern="100">
              <a:effectLst/>
              <a:latin typeface="+mn-ea"/>
              <a:ea typeface="+mn-ea"/>
              <a:cs typeface="Times New Roman" panose="02020603050405020304" pitchFamily="18" charset="0"/>
            </a:rPr>
            <a:t>第三者への提供は原則として行いませんが、行政機関や</a:t>
          </a:r>
          <a:r>
            <a:rPr lang="ja-JP" altLang="en-US" sz="1050" kern="100">
              <a:effectLst/>
              <a:latin typeface="+mn-ea"/>
              <a:ea typeface="+mn-ea"/>
              <a:cs typeface="Times New Roman" panose="02020603050405020304" pitchFamily="18" charset="0"/>
            </a:rPr>
            <a:t>インターンシップ実施校</a:t>
          </a:r>
          <a:r>
            <a:rPr lang="ja-JP" sz="1050" kern="100">
              <a:effectLst/>
              <a:latin typeface="+mn-ea"/>
              <a:ea typeface="+mn-ea"/>
              <a:cs typeface="Times New Roman" panose="02020603050405020304" pitchFamily="18" charset="0"/>
            </a:rPr>
            <a:t>へ提供する場合があります。</a:t>
          </a:r>
        </a:p>
        <a:p>
          <a:pPr algn="just">
            <a:spcAft>
              <a:spcPts val="0"/>
            </a:spcAft>
          </a:pPr>
          <a:r>
            <a:rPr lang="ja-JP" sz="1050" kern="100">
              <a:effectLst/>
              <a:latin typeface="+mn-ea"/>
              <a:ea typeface="+mn-ea"/>
              <a:cs typeface="Times New Roman" panose="02020603050405020304" pitchFamily="18" charset="0"/>
            </a:rPr>
            <a:t>※個人情報は「個人情報の保護に関する要綱」に基づき管理しております。</a:t>
          </a:r>
        </a:p>
      </xdr:txBody>
    </xdr:sp>
    <xdr:clientData/>
  </xdr:twoCellAnchor>
  <xdr:twoCellAnchor>
    <xdr:from>
      <xdr:col>14</xdr:col>
      <xdr:colOff>114300</xdr:colOff>
      <xdr:row>58</xdr:row>
      <xdr:rowOff>133351</xdr:rowOff>
    </xdr:from>
    <xdr:to>
      <xdr:col>15</xdr:col>
      <xdr:colOff>200025</xdr:colOff>
      <xdr:row>59</xdr:row>
      <xdr:rowOff>57151</xdr:rowOff>
    </xdr:to>
    <xdr:sp macro="" textlink="">
      <xdr:nvSpPr>
        <xdr:cNvPr id="11" name="テキスト ボックス 10"/>
        <xdr:cNvSpPr txBox="1"/>
      </xdr:nvSpPr>
      <xdr:spPr>
        <a:xfrm flipH="1">
          <a:off x="4248150" y="11639551"/>
          <a:ext cx="3810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1100"/>
            <a:t>･</a:t>
          </a:r>
        </a:p>
      </xdr:txBody>
    </xdr:sp>
    <xdr:clientData/>
  </xdr:twoCellAnchor>
  <xdr:twoCellAnchor>
    <xdr:from>
      <xdr:col>2</xdr:col>
      <xdr:colOff>190500</xdr:colOff>
      <xdr:row>41</xdr:row>
      <xdr:rowOff>266700</xdr:rowOff>
    </xdr:from>
    <xdr:to>
      <xdr:col>22</xdr:col>
      <xdr:colOff>142875</xdr:colOff>
      <xdr:row>41</xdr:row>
      <xdr:rowOff>276225</xdr:rowOff>
    </xdr:to>
    <xdr:cxnSp macro="">
      <xdr:nvCxnSpPr>
        <xdr:cNvPr id="4" name="直線コネクタ 3"/>
        <xdr:cNvCxnSpPr/>
      </xdr:nvCxnSpPr>
      <xdr:spPr>
        <a:xfrm flipV="1">
          <a:off x="781050" y="8172450"/>
          <a:ext cx="5857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104</xdr:row>
      <xdr:rowOff>76200</xdr:rowOff>
    </xdr:from>
    <xdr:to>
      <xdr:col>23</xdr:col>
      <xdr:colOff>0</xdr:colOff>
      <xdr:row>107</xdr:row>
      <xdr:rowOff>152400</xdr:rowOff>
    </xdr:to>
    <xdr:sp macro="" textlink="">
      <xdr:nvSpPr>
        <xdr:cNvPr id="8" name="テキスト ボックス 3"/>
        <xdr:cNvSpPr txBox="1"/>
      </xdr:nvSpPr>
      <xdr:spPr>
        <a:xfrm>
          <a:off x="19050" y="20345400"/>
          <a:ext cx="6772275" cy="6477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  <a:prstDash val="sysDash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36000" tIns="3600" rIns="36000" bIns="36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+mn-ea"/>
              <a:ea typeface="+mn-ea"/>
              <a:cs typeface="Times New Roman" panose="02020603050405020304" pitchFamily="18" charset="0"/>
            </a:rPr>
            <a:t>【</a:t>
          </a:r>
          <a:r>
            <a:rPr lang="ja-JP" altLang="en-US" sz="1050" kern="100">
              <a:effectLst/>
              <a:latin typeface="+mn-ea"/>
              <a:ea typeface="+mn-ea"/>
              <a:cs typeface="Times New Roman" panose="02020603050405020304" pitchFamily="18" charset="0"/>
            </a:rPr>
            <a:t>奨励金請求額の確定について</a:t>
          </a:r>
          <a:r>
            <a:rPr lang="ja-JP" sz="1050" kern="100">
              <a:effectLst/>
              <a:latin typeface="+mn-ea"/>
              <a:ea typeface="+mn-ea"/>
              <a:cs typeface="Times New Roman" panose="02020603050405020304" pitchFamily="18" charset="0"/>
            </a:rPr>
            <a:t>】</a:t>
          </a:r>
        </a:p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+mn-ea"/>
              <a:ea typeface="+mn-ea"/>
              <a:cs typeface="Times New Roman" panose="02020603050405020304" pitchFamily="18" charset="0"/>
            </a:rPr>
            <a:t>本申請書を公社が受理した後に、各学校から提出されたインターンシップ受入実施証明書の内容を確認し、</a:t>
          </a:r>
          <a:endParaRPr lang="en-US" alt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+mn-ea"/>
              <a:ea typeface="+mn-ea"/>
              <a:cs typeface="Times New Roman" panose="02020603050405020304" pitchFamily="18" charset="0"/>
            </a:rPr>
            <a:t>審査の上、支給決定した日に請求額が確定します。</a:t>
          </a:r>
          <a:endParaRPr 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29</xdr:col>
      <xdr:colOff>76200</xdr:colOff>
      <xdr:row>33</xdr:row>
      <xdr:rowOff>88900</xdr:rowOff>
    </xdr:from>
    <xdr:to>
      <xdr:col>32</xdr:col>
      <xdr:colOff>31750</xdr:colOff>
      <xdr:row>34</xdr:row>
      <xdr:rowOff>82550</xdr:rowOff>
    </xdr:to>
    <xdr:sp macro="" textlink="">
      <xdr:nvSpPr>
        <xdr:cNvPr id="2" name="角丸四角形 1"/>
        <xdr:cNvSpPr/>
      </xdr:nvSpPr>
      <xdr:spPr>
        <a:xfrm>
          <a:off x="7880350" y="6604000"/>
          <a:ext cx="717550" cy="171450"/>
        </a:xfrm>
        <a:prstGeom prst="round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88900</xdr:colOff>
      <xdr:row>34</xdr:row>
      <xdr:rowOff>152400</xdr:rowOff>
    </xdr:from>
    <xdr:to>
      <xdr:col>32</xdr:col>
      <xdr:colOff>44450</xdr:colOff>
      <xdr:row>35</xdr:row>
      <xdr:rowOff>146050</xdr:rowOff>
    </xdr:to>
    <xdr:sp macro="" textlink="">
      <xdr:nvSpPr>
        <xdr:cNvPr id="12" name="角丸四角形 11"/>
        <xdr:cNvSpPr/>
      </xdr:nvSpPr>
      <xdr:spPr>
        <a:xfrm>
          <a:off x="7893050" y="6845300"/>
          <a:ext cx="717550" cy="171450"/>
        </a:xfrm>
        <a:prstGeom prst="roundRect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102704</xdr:colOff>
      <xdr:row>14</xdr:row>
      <xdr:rowOff>173935</xdr:rowOff>
    </xdr:from>
    <xdr:to>
      <xdr:col>4</xdr:col>
      <xdr:colOff>8283</xdr:colOff>
      <xdr:row>15</xdr:row>
      <xdr:rowOff>215348</xdr:rowOff>
    </xdr:to>
    <xdr:sp macro="" textlink="">
      <xdr:nvSpPr>
        <xdr:cNvPr id="12" name="テキスト ボックス 11"/>
        <xdr:cNvSpPr txBox="1"/>
      </xdr:nvSpPr>
      <xdr:spPr>
        <a:xfrm>
          <a:off x="102704" y="3652631"/>
          <a:ext cx="998883" cy="289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◎提出書類</a:t>
          </a:r>
        </a:p>
      </xdr:txBody>
    </xdr:sp>
    <xdr:clientData/>
  </xdr:twoCellAnchor>
  <xdr:twoCellAnchor editAs="oneCell">
    <xdr:from>
      <xdr:col>0</xdr:col>
      <xdr:colOff>24848</xdr:colOff>
      <xdr:row>17</xdr:row>
      <xdr:rowOff>49695</xdr:rowOff>
    </xdr:from>
    <xdr:to>
      <xdr:col>7</xdr:col>
      <xdr:colOff>68429</xdr:colOff>
      <xdr:row>29</xdr:row>
      <xdr:rowOff>160819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48" y="4273825"/>
          <a:ext cx="1956864" cy="3092864"/>
        </a:xfrm>
        <a:prstGeom prst="rect">
          <a:avLst/>
        </a:prstGeom>
      </xdr:spPr>
    </xdr:pic>
    <xdr:clientData/>
  </xdr:twoCellAnchor>
  <xdr:twoCellAnchor editAs="oneCell">
    <xdr:from>
      <xdr:col>7</xdr:col>
      <xdr:colOff>149086</xdr:colOff>
      <xdr:row>17</xdr:row>
      <xdr:rowOff>57978</xdr:rowOff>
    </xdr:from>
    <xdr:to>
      <xdr:col>14</xdr:col>
      <xdr:colOff>225052</xdr:colOff>
      <xdr:row>29</xdr:row>
      <xdr:rowOff>105602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2369" y="4282108"/>
          <a:ext cx="1989248" cy="3029364"/>
        </a:xfrm>
        <a:prstGeom prst="rect">
          <a:avLst/>
        </a:prstGeom>
      </xdr:spPr>
    </xdr:pic>
    <xdr:clientData/>
  </xdr:twoCellAnchor>
  <xdr:twoCellAnchor editAs="oneCell">
    <xdr:from>
      <xdr:col>15</xdr:col>
      <xdr:colOff>5521</xdr:colOff>
      <xdr:row>17</xdr:row>
      <xdr:rowOff>49695</xdr:rowOff>
    </xdr:from>
    <xdr:to>
      <xdr:col>21</xdr:col>
      <xdr:colOff>250764</xdr:colOff>
      <xdr:row>29</xdr:row>
      <xdr:rowOff>123547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05412" y="4273825"/>
          <a:ext cx="1885200" cy="3055592"/>
        </a:xfrm>
        <a:prstGeom prst="rect">
          <a:avLst/>
        </a:prstGeom>
      </xdr:spPr>
    </xdr:pic>
    <xdr:clientData/>
  </xdr:twoCellAnchor>
  <xdr:twoCellAnchor>
    <xdr:from>
      <xdr:col>5</xdr:col>
      <xdr:colOff>165654</xdr:colOff>
      <xdr:row>15</xdr:row>
      <xdr:rowOff>223630</xdr:rowOff>
    </xdr:from>
    <xdr:to>
      <xdr:col>9</xdr:col>
      <xdr:colOff>240197</xdr:colOff>
      <xdr:row>17</xdr:row>
      <xdr:rowOff>16565</xdr:rowOff>
    </xdr:to>
    <xdr:sp macro="" textlink="">
      <xdr:nvSpPr>
        <xdr:cNvPr id="16" name="テキスト ボックス 15"/>
        <xdr:cNvSpPr txBox="1"/>
      </xdr:nvSpPr>
      <xdr:spPr>
        <a:xfrm>
          <a:off x="1532284" y="3950804"/>
          <a:ext cx="1167848" cy="289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2-1</a:t>
          </a:r>
          <a:r>
            <a:rPr kumimoji="1" lang="ja-JP" altLang="en-US" sz="1100"/>
            <a:t>（</a:t>
          </a:r>
          <a:r>
            <a:rPr kumimoji="1" lang="en-US" altLang="ja-JP" sz="1100"/>
            <a:t>Excel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16</xdr:col>
      <xdr:colOff>119271</xdr:colOff>
      <xdr:row>15</xdr:row>
      <xdr:rowOff>223630</xdr:rowOff>
    </xdr:from>
    <xdr:to>
      <xdr:col>20</xdr:col>
      <xdr:colOff>223632</xdr:colOff>
      <xdr:row>17</xdr:row>
      <xdr:rowOff>16565</xdr:rowOff>
    </xdr:to>
    <xdr:sp macro="" textlink="">
      <xdr:nvSpPr>
        <xdr:cNvPr id="17" name="テキスト ボックス 16"/>
        <xdr:cNvSpPr txBox="1"/>
      </xdr:nvSpPr>
      <xdr:spPr>
        <a:xfrm>
          <a:off x="4492488" y="3950804"/>
          <a:ext cx="1197666" cy="289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2-2</a:t>
          </a:r>
          <a:r>
            <a:rPr kumimoji="1" lang="ja-JP" altLang="en-US" sz="1100"/>
            <a:t>（</a:t>
          </a:r>
          <a:r>
            <a:rPr kumimoji="1" lang="en-US" altLang="ja-JP" sz="1100"/>
            <a:t>Word</a:t>
          </a:r>
          <a:r>
            <a:rPr kumimoji="1" lang="ja-JP" altLang="en-US" sz="1100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23"/>
  <sheetViews>
    <sheetView showZeros="0" tabSelected="1" workbookViewId="0"/>
  </sheetViews>
  <sheetFormatPr defaultColWidth="9" defaultRowHeight="13.5" x14ac:dyDescent="0.15"/>
  <cols>
    <col min="1" max="1" width="3.875" customWidth="1"/>
    <col min="2" max="2" width="19.75" customWidth="1"/>
    <col min="3" max="3" width="4.5" customWidth="1"/>
    <col min="4" max="4" width="20.625" customWidth="1"/>
    <col min="5" max="5" width="6.625" customWidth="1"/>
    <col min="6" max="6" width="20.625" customWidth="1"/>
    <col min="7" max="7" width="3.5" customWidth="1"/>
    <col min="8" max="8" width="11.25" customWidth="1"/>
    <col min="9" max="9" width="12.75" customWidth="1"/>
    <col min="10" max="10" width="5.5" customWidth="1"/>
    <col min="11" max="11" width="6.25" customWidth="1"/>
    <col min="12" max="12" width="50.625" customWidth="1"/>
  </cols>
  <sheetData>
    <row r="1" spans="2:12" s="8" customFormat="1" ht="30" customHeight="1" thickBot="1" x14ac:dyDescent="0.2"/>
    <row r="2" spans="2:12" s="8" customFormat="1" ht="30" customHeight="1" thickBot="1" x14ac:dyDescent="0.2">
      <c r="B2" s="9" t="s">
        <v>29</v>
      </c>
      <c r="C2" s="10"/>
      <c r="D2" s="11" t="s">
        <v>114</v>
      </c>
      <c r="E2" s="11"/>
      <c r="F2" s="11"/>
      <c r="J2" s="106" t="s">
        <v>122</v>
      </c>
    </row>
    <row r="3" spans="2:12" s="8" customFormat="1" ht="30" customHeight="1" thickBot="1" x14ac:dyDescent="0.2">
      <c r="D3" s="12" t="s">
        <v>40</v>
      </c>
      <c r="E3" s="12"/>
      <c r="F3" s="12"/>
      <c r="J3" s="103" t="s">
        <v>125</v>
      </c>
      <c r="K3" s="104" t="s">
        <v>124</v>
      </c>
      <c r="L3" s="105" t="s">
        <v>39</v>
      </c>
    </row>
    <row r="4" spans="2:12" s="8" customFormat="1" ht="30" customHeight="1" thickBot="1" x14ac:dyDescent="0.2">
      <c r="B4" s="8" t="s">
        <v>33</v>
      </c>
      <c r="D4" s="130"/>
      <c r="E4" s="131"/>
      <c r="F4" s="132"/>
      <c r="J4" s="127" t="s">
        <v>117</v>
      </c>
      <c r="K4" s="86">
        <v>1</v>
      </c>
      <c r="L4" s="87" t="s">
        <v>152</v>
      </c>
    </row>
    <row r="5" spans="2:12" s="8" customFormat="1" ht="30" customHeight="1" thickBot="1" x14ac:dyDescent="0.2">
      <c r="D5" s="12"/>
      <c r="E5" s="12"/>
      <c r="F5" s="12"/>
      <c r="J5" s="128"/>
      <c r="K5" s="88">
        <v>2</v>
      </c>
      <c r="L5" s="89" t="s">
        <v>153</v>
      </c>
    </row>
    <row r="6" spans="2:12" s="8" customFormat="1" ht="30" customHeight="1" thickBot="1" x14ac:dyDescent="0.2">
      <c r="B6" s="8" t="s">
        <v>0</v>
      </c>
      <c r="D6" s="124"/>
      <c r="E6" s="125"/>
      <c r="F6" s="126"/>
      <c r="J6" s="128"/>
      <c r="K6" s="88">
        <v>3</v>
      </c>
      <c r="L6" s="89" t="s">
        <v>154</v>
      </c>
    </row>
    <row r="7" spans="2:12" s="8" customFormat="1" ht="30" customHeight="1" thickBot="1" x14ac:dyDescent="0.2">
      <c r="J7" s="128"/>
      <c r="K7" s="88">
        <v>4</v>
      </c>
      <c r="L7" s="89" t="s">
        <v>77</v>
      </c>
    </row>
    <row r="8" spans="2:12" s="8" customFormat="1" ht="30" customHeight="1" thickBot="1" x14ac:dyDescent="0.2">
      <c r="B8" s="8" t="s">
        <v>60</v>
      </c>
      <c r="D8" s="118"/>
      <c r="E8" s="119"/>
      <c r="F8" s="120"/>
      <c r="J8" s="128"/>
      <c r="K8" s="88">
        <v>5</v>
      </c>
      <c r="L8" s="90" t="s">
        <v>155</v>
      </c>
    </row>
    <row r="9" spans="2:12" s="8" customFormat="1" ht="30" customHeight="1" thickBot="1" x14ac:dyDescent="0.2">
      <c r="D9" s="12"/>
      <c r="E9" s="12"/>
      <c r="F9" s="12"/>
      <c r="J9" s="128"/>
      <c r="K9" s="88">
        <v>6</v>
      </c>
      <c r="L9" s="89" t="s">
        <v>156</v>
      </c>
    </row>
    <row r="10" spans="2:12" s="8" customFormat="1" ht="30" customHeight="1" thickBot="1" x14ac:dyDescent="0.2">
      <c r="B10" s="8" t="s">
        <v>2</v>
      </c>
      <c r="D10" s="118"/>
      <c r="E10" s="119"/>
      <c r="F10" s="120"/>
      <c r="J10" s="128"/>
      <c r="K10" s="88">
        <v>7</v>
      </c>
      <c r="L10" s="89" t="s">
        <v>157</v>
      </c>
    </row>
    <row r="11" spans="2:12" s="8" customFormat="1" ht="30" customHeight="1" thickBot="1" x14ac:dyDescent="0.2">
      <c r="J11" s="128"/>
      <c r="K11" s="88">
        <v>8</v>
      </c>
      <c r="L11" s="90" t="s">
        <v>158</v>
      </c>
    </row>
    <row r="12" spans="2:12" s="8" customFormat="1" ht="30" customHeight="1" thickBot="1" x14ac:dyDescent="0.2">
      <c r="B12" s="8" t="s">
        <v>136</v>
      </c>
      <c r="D12" s="124"/>
      <c r="E12" s="125"/>
      <c r="F12" s="126"/>
      <c r="J12" s="128"/>
      <c r="K12" s="88">
        <v>9</v>
      </c>
      <c r="L12" s="90" t="s">
        <v>159</v>
      </c>
    </row>
    <row r="13" spans="2:12" s="8" customFormat="1" ht="30" customHeight="1" thickBot="1" x14ac:dyDescent="0.2">
      <c r="B13" s="25" t="s">
        <v>61</v>
      </c>
      <c r="J13" s="128"/>
      <c r="K13" s="88">
        <v>10</v>
      </c>
      <c r="L13" s="90" t="s">
        <v>82</v>
      </c>
    </row>
    <row r="14" spans="2:12" s="8" customFormat="1" ht="30" customHeight="1" thickBot="1" x14ac:dyDescent="0.2">
      <c r="B14" s="8" t="s">
        <v>137</v>
      </c>
      <c r="D14" s="124"/>
      <c r="E14" s="125"/>
      <c r="F14" s="126"/>
      <c r="J14" s="128"/>
      <c r="K14" s="88">
        <v>11</v>
      </c>
      <c r="L14" s="90" t="s">
        <v>78</v>
      </c>
    </row>
    <row r="15" spans="2:12" s="8" customFormat="1" ht="30" customHeight="1" thickBot="1" x14ac:dyDescent="0.2">
      <c r="B15" s="25" t="s">
        <v>61</v>
      </c>
      <c r="J15" s="128"/>
      <c r="K15" s="88">
        <v>12</v>
      </c>
      <c r="L15" s="90" t="s">
        <v>160</v>
      </c>
    </row>
    <row r="16" spans="2:12" s="8" customFormat="1" ht="30" customHeight="1" thickBot="1" x14ac:dyDescent="0.2">
      <c r="B16" s="8" t="s">
        <v>49</v>
      </c>
      <c r="D16" s="118"/>
      <c r="E16" s="119"/>
      <c r="F16" s="120"/>
      <c r="J16" s="128"/>
      <c r="K16" s="88">
        <v>13</v>
      </c>
      <c r="L16" s="90" t="s">
        <v>161</v>
      </c>
    </row>
    <row r="17" spans="2:12" s="8" customFormat="1" ht="30" customHeight="1" thickBot="1" x14ac:dyDescent="0.2">
      <c r="D17" s="13"/>
      <c r="E17" s="13"/>
      <c r="F17" s="13"/>
      <c r="J17" s="128"/>
      <c r="K17" s="88">
        <v>14</v>
      </c>
      <c r="L17" s="90" t="s">
        <v>162</v>
      </c>
    </row>
    <row r="18" spans="2:12" s="8" customFormat="1" ht="30" customHeight="1" thickBot="1" x14ac:dyDescent="0.2">
      <c r="B18" s="8" t="s">
        <v>34</v>
      </c>
      <c r="D18" s="118"/>
      <c r="E18" s="119"/>
      <c r="F18" s="120"/>
      <c r="J18" s="128"/>
      <c r="K18" s="88">
        <v>15</v>
      </c>
      <c r="L18" s="90" t="s">
        <v>163</v>
      </c>
    </row>
    <row r="19" spans="2:12" s="8" customFormat="1" ht="30" customHeight="1" thickBot="1" x14ac:dyDescent="0.2">
      <c r="J19" s="128"/>
      <c r="K19" s="88">
        <v>16</v>
      </c>
      <c r="L19" s="90" t="s">
        <v>135</v>
      </c>
    </row>
    <row r="20" spans="2:12" s="8" customFormat="1" ht="30" customHeight="1" thickBot="1" x14ac:dyDescent="0.2">
      <c r="B20" s="8" t="s">
        <v>43</v>
      </c>
      <c r="D20" s="118"/>
      <c r="E20" s="119"/>
      <c r="F20" s="120"/>
      <c r="J20" s="128"/>
      <c r="K20" s="88">
        <v>17</v>
      </c>
      <c r="L20" s="90" t="s">
        <v>74</v>
      </c>
    </row>
    <row r="21" spans="2:12" s="8" customFormat="1" ht="30" customHeight="1" thickBot="1" x14ac:dyDescent="0.2">
      <c r="B21" s="25" t="s">
        <v>129</v>
      </c>
      <c r="J21" s="128"/>
      <c r="K21" s="88">
        <v>18</v>
      </c>
      <c r="L21" s="90" t="s">
        <v>83</v>
      </c>
    </row>
    <row r="22" spans="2:12" s="8" customFormat="1" ht="30" customHeight="1" thickBot="1" x14ac:dyDescent="0.2">
      <c r="B22" s="8" t="s">
        <v>5</v>
      </c>
      <c r="D22" s="121"/>
      <c r="E22" s="122"/>
      <c r="F22" s="123"/>
      <c r="J22" s="128"/>
      <c r="K22" s="88">
        <v>19</v>
      </c>
      <c r="L22" s="90" t="s">
        <v>87</v>
      </c>
    </row>
    <row r="23" spans="2:12" s="8" customFormat="1" ht="30" customHeight="1" thickBot="1" x14ac:dyDescent="0.2">
      <c r="J23" s="128"/>
      <c r="K23" s="88">
        <v>20</v>
      </c>
      <c r="L23" s="90" t="s">
        <v>164</v>
      </c>
    </row>
    <row r="24" spans="2:12" s="8" customFormat="1" ht="30" customHeight="1" thickBot="1" x14ac:dyDescent="0.2">
      <c r="B24" s="8" t="s">
        <v>44</v>
      </c>
      <c r="D24" s="118"/>
      <c r="E24" s="119"/>
      <c r="F24" s="120"/>
      <c r="J24" s="128"/>
      <c r="K24" s="88">
        <v>21</v>
      </c>
      <c r="L24" s="90" t="s">
        <v>165</v>
      </c>
    </row>
    <row r="25" spans="2:12" s="8" customFormat="1" ht="30" customHeight="1" thickBot="1" x14ac:dyDescent="0.2">
      <c r="B25" s="25" t="s">
        <v>56</v>
      </c>
      <c r="J25" s="128"/>
      <c r="K25" s="88">
        <v>22</v>
      </c>
      <c r="L25" s="90" t="s">
        <v>166</v>
      </c>
    </row>
    <row r="26" spans="2:12" s="8" customFormat="1" ht="30" customHeight="1" thickBot="1" x14ac:dyDescent="0.2">
      <c r="B26" s="8" t="s">
        <v>14</v>
      </c>
      <c r="D26" s="121"/>
      <c r="E26" s="122"/>
      <c r="F26" s="123"/>
      <c r="J26" s="128"/>
      <c r="K26" s="88">
        <v>23</v>
      </c>
      <c r="L26" s="90" t="s">
        <v>167</v>
      </c>
    </row>
    <row r="27" spans="2:12" s="8" customFormat="1" ht="30" customHeight="1" thickBot="1" x14ac:dyDescent="0.2">
      <c r="J27" s="128"/>
      <c r="K27" s="88">
        <v>24</v>
      </c>
      <c r="L27" s="90" t="s">
        <v>168</v>
      </c>
    </row>
    <row r="28" spans="2:12" s="8" customFormat="1" ht="30" customHeight="1" thickBot="1" x14ac:dyDescent="0.2">
      <c r="B28" s="8" t="s">
        <v>42</v>
      </c>
      <c r="D28" s="118"/>
      <c r="E28" s="119"/>
      <c r="F28" s="120"/>
      <c r="J28" s="128"/>
      <c r="K28" s="88">
        <v>25</v>
      </c>
      <c r="L28" s="90" t="s">
        <v>75</v>
      </c>
    </row>
    <row r="29" spans="2:12" s="8" customFormat="1" ht="30" customHeight="1" thickBot="1" x14ac:dyDescent="0.2">
      <c r="B29" s="25" t="s">
        <v>45</v>
      </c>
      <c r="J29" s="128"/>
      <c r="K29" s="88">
        <v>26</v>
      </c>
      <c r="L29" s="90" t="s">
        <v>169</v>
      </c>
    </row>
    <row r="30" spans="2:12" s="8" customFormat="1" ht="30" customHeight="1" thickBot="1" x14ac:dyDescent="0.2">
      <c r="B30" s="8" t="s">
        <v>69</v>
      </c>
      <c r="D30" s="118"/>
      <c r="E30" s="119"/>
      <c r="F30" s="120"/>
      <c r="J30" s="128"/>
      <c r="K30" s="88">
        <v>27</v>
      </c>
      <c r="L30" s="89" t="s">
        <v>170</v>
      </c>
    </row>
    <row r="31" spans="2:12" s="8" customFormat="1" ht="30" customHeight="1" thickBot="1" x14ac:dyDescent="0.2">
      <c r="B31" s="25" t="s">
        <v>68</v>
      </c>
      <c r="J31" s="128"/>
      <c r="K31" s="88">
        <v>28</v>
      </c>
      <c r="L31" s="90" t="s">
        <v>171</v>
      </c>
    </row>
    <row r="32" spans="2:12" s="8" customFormat="1" ht="30" customHeight="1" thickBot="1" x14ac:dyDescent="0.2">
      <c r="B32" s="8" t="s">
        <v>15</v>
      </c>
      <c r="D32" s="121"/>
      <c r="E32" s="122"/>
      <c r="F32" s="123"/>
      <c r="J32" s="129"/>
      <c r="K32" s="88">
        <v>29</v>
      </c>
      <c r="L32" s="91" t="s">
        <v>73</v>
      </c>
    </row>
    <row r="33" spans="1:12" s="8" customFormat="1" ht="30" customHeight="1" thickBot="1" x14ac:dyDescent="0.2">
      <c r="J33" s="115" t="s">
        <v>118</v>
      </c>
      <c r="K33" s="92">
        <v>30</v>
      </c>
      <c r="L33" s="93" t="s">
        <v>76</v>
      </c>
    </row>
    <row r="34" spans="1:12" s="8" customFormat="1" ht="30" customHeight="1" thickBot="1" x14ac:dyDescent="0.2">
      <c r="B34" s="8" t="s">
        <v>16</v>
      </c>
      <c r="D34" s="118"/>
      <c r="E34" s="119"/>
      <c r="F34" s="120"/>
      <c r="J34" s="116"/>
      <c r="K34" s="108">
        <v>31</v>
      </c>
      <c r="L34" s="95" t="s">
        <v>84</v>
      </c>
    </row>
    <row r="35" spans="1:12" s="8" customFormat="1" ht="30" customHeight="1" thickBot="1" x14ac:dyDescent="0.2">
      <c r="J35" s="116"/>
      <c r="K35" s="94">
        <v>32</v>
      </c>
      <c r="L35" s="96" t="s">
        <v>85</v>
      </c>
    </row>
    <row r="36" spans="1:12" s="8" customFormat="1" ht="30" customHeight="1" thickBot="1" x14ac:dyDescent="0.2">
      <c r="B36" s="8" t="s">
        <v>17</v>
      </c>
      <c r="D36" s="118"/>
      <c r="E36" s="119"/>
      <c r="F36" s="120"/>
      <c r="J36" s="117"/>
      <c r="K36" s="97">
        <v>33</v>
      </c>
      <c r="L36" s="98" t="s">
        <v>88</v>
      </c>
    </row>
    <row r="37" spans="1:12" s="8" customFormat="1" ht="30" customHeight="1" thickBot="1" x14ac:dyDescent="0.2">
      <c r="D37" s="14" t="s">
        <v>41</v>
      </c>
      <c r="E37" s="14"/>
      <c r="F37" s="14"/>
      <c r="J37" s="135" t="s">
        <v>119</v>
      </c>
      <c r="K37" s="107">
        <v>34</v>
      </c>
      <c r="L37" s="100" t="s">
        <v>79</v>
      </c>
    </row>
    <row r="38" spans="1:12" s="8" customFormat="1" ht="30" customHeight="1" thickBot="1" x14ac:dyDescent="0.2">
      <c r="B38" s="8" t="s">
        <v>38</v>
      </c>
      <c r="C38" s="2"/>
      <c r="D38" s="138" t="str">
        <f>IF(C38="","",VLOOKUP(C38,$K$3:$L$41,2,FALSE))</f>
        <v/>
      </c>
      <c r="E38" s="139"/>
      <c r="F38" s="139"/>
      <c r="G38" s="15"/>
      <c r="J38" s="136"/>
      <c r="K38" s="99">
        <v>35</v>
      </c>
      <c r="L38" s="100" t="s">
        <v>80</v>
      </c>
    </row>
    <row r="39" spans="1:12" s="8" customFormat="1" ht="15" customHeight="1" x14ac:dyDescent="0.15">
      <c r="B39" s="16" t="s">
        <v>46</v>
      </c>
      <c r="C39" s="73"/>
      <c r="D39" s="30" t="str">
        <f>IF(COUNTIF(D38,"*（*"),LEFT(D38,FIND("（",D38)-1),D38)</f>
        <v/>
      </c>
      <c r="E39" s="30"/>
      <c r="F39" s="30"/>
      <c r="J39" s="136"/>
      <c r="K39" s="140">
        <v>36</v>
      </c>
      <c r="L39" s="113" t="s">
        <v>81</v>
      </c>
    </row>
    <row r="40" spans="1:12" s="8" customFormat="1" ht="15" customHeight="1" x14ac:dyDescent="0.15">
      <c r="A40" s="8" t="s">
        <v>123</v>
      </c>
      <c r="B40" s="16"/>
      <c r="C40" s="16"/>
      <c r="D40" s="31" t="str">
        <f>IF(COUNTIF(D38,"*（*"),MID(D38,FIND("（",D38)+1,FIND("）",D38)-FIND("（",D38)-1),"")</f>
        <v/>
      </c>
      <c r="E40" s="31"/>
      <c r="F40" s="31"/>
      <c r="J40" s="136"/>
      <c r="K40" s="141"/>
      <c r="L40" s="114"/>
    </row>
    <row r="41" spans="1:12" s="8" customFormat="1" ht="30" customHeight="1" x14ac:dyDescent="0.15">
      <c r="A41" s="8" t="s">
        <v>92</v>
      </c>
      <c r="B41" s="13"/>
      <c r="C41" s="13"/>
      <c r="D41" s="29"/>
      <c r="E41" s="29"/>
      <c r="F41" s="29"/>
      <c r="J41" s="137"/>
      <c r="K41" s="101">
        <v>37</v>
      </c>
      <c r="L41" s="102" t="s">
        <v>86</v>
      </c>
    </row>
    <row r="42" spans="1:12" s="8" customFormat="1" ht="19.5" customHeight="1" x14ac:dyDescent="0.15">
      <c r="A42" s="8" t="s">
        <v>91</v>
      </c>
      <c r="D42" s="13"/>
      <c r="E42" s="13"/>
      <c r="F42" s="13"/>
      <c r="J42" s="8" t="s">
        <v>120</v>
      </c>
    </row>
    <row r="43" spans="1:12" s="8" customFormat="1" ht="19.5" customHeight="1" x14ac:dyDescent="0.15">
      <c r="A43" s="8" t="s">
        <v>13</v>
      </c>
      <c r="B43" s="17"/>
      <c r="J43" s="8" t="s">
        <v>121</v>
      </c>
    </row>
    <row r="44" spans="1:12" s="8" customFormat="1" ht="30" customHeight="1" x14ac:dyDescent="0.15">
      <c r="B44" s="17"/>
    </row>
    <row r="45" spans="1:12" s="8" customFormat="1" ht="30" customHeight="1" thickBot="1" x14ac:dyDescent="0.2">
      <c r="D45" s="1" t="s">
        <v>132</v>
      </c>
      <c r="E45" s="1"/>
      <c r="F45" s="1" t="s">
        <v>132</v>
      </c>
      <c r="H45" s="18"/>
      <c r="I45" s="13"/>
    </row>
    <row r="46" spans="1:12" s="8" customFormat="1" ht="30" customHeight="1" thickBot="1" x14ac:dyDescent="0.2">
      <c r="B46" s="8" t="s">
        <v>115</v>
      </c>
      <c r="D46" s="32"/>
      <c r="E46" s="36" t="s">
        <v>89</v>
      </c>
      <c r="F46" s="32"/>
      <c r="H46" s="133" t="s">
        <v>24</v>
      </c>
      <c r="I46" s="134"/>
      <c r="J46" s="13"/>
    </row>
    <row r="47" spans="1:12" s="8" customFormat="1" ht="30" customHeight="1" thickBot="1" x14ac:dyDescent="0.2">
      <c r="D47" s="34" t="s">
        <v>128</v>
      </c>
      <c r="F47" s="33" t="s">
        <v>90</v>
      </c>
      <c r="H47" s="26"/>
      <c r="I47" s="1"/>
      <c r="J47" s="19"/>
      <c r="K47" s="23"/>
      <c r="L47" s="24"/>
    </row>
    <row r="48" spans="1:12" s="8" customFormat="1" ht="30" customHeight="1" thickBot="1" x14ac:dyDescent="0.2">
      <c r="B48" s="8" t="s">
        <v>22</v>
      </c>
      <c r="D48" s="142"/>
      <c r="E48" s="143"/>
      <c r="F48" s="144"/>
      <c r="G48" s="8" t="s">
        <v>130</v>
      </c>
      <c r="H48" s="20" t="s">
        <v>23</v>
      </c>
      <c r="I48" s="6">
        <f>IF(D48&lt;20,D48,20)</f>
        <v>0</v>
      </c>
      <c r="J48" s="13"/>
    </row>
    <row r="49" spans="1:13" s="8" customFormat="1" ht="30" customHeight="1" thickBot="1" x14ac:dyDescent="0.2">
      <c r="D49" s="35"/>
      <c r="E49" s="1"/>
      <c r="F49" s="1"/>
      <c r="H49" s="27"/>
      <c r="I49" s="13"/>
      <c r="J49" s="21"/>
    </row>
    <row r="50" spans="1:13" s="8" customFormat="1" ht="30" customHeight="1" thickBot="1" x14ac:dyDescent="0.2">
      <c r="A50" s="8" t="s">
        <v>25</v>
      </c>
      <c r="B50" s="8" t="s">
        <v>116</v>
      </c>
      <c r="D50" s="142"/>
      <c r="E50" s="143"/>
      <c r="F50" s="144"/>
      <c r="G50" s="8" t="s">
        <v>131</v>
      </c>
      <c r="H50" s="20" t="s">
        <v>21</v>
      </c>
      <c r="I50" s="7">
        <f>I48*D50*8000</f>
        <v>0</v>
      </c>
      <c r="J50" s="13"/>
    </row>
    <row r="51" spans="1:13" s="8" customFormat="1" ht="30" customHeight="1" x14ac:dyDescent="0.15">
      <c r="H51" s="18"/>
      <c r="I51" s="13"/>
      <c r="J51" s="22"/>
    </row>
    <row r="52" spans="1:13" s="8" customFormat="1" ht="30" customHeight="1" thickBot="1" x14ac:dyDescent="0.2">
      <c r="D52" s="1" t="s">
        <v>132</v>
      </c>
      <c r="E52" s="1"/>
      <c r="F52" s="1" t="s">
        <v>132</v>
      </c>
      <c r="H52" s="18"/>
      <c r="I52" s="13"/>
      <c r="J52" s="13"/>
    </row>
    <row r="53" spans="1:13" s="8" customFormat="1" ht="30" customHeight="1" thickBot="1" x14ac:dyDescent="0.2">
      <c r="B53" s="8" t="s">
        <v>115</v>
      </c>
      <c r="D53" s="32"/>
      <c r="E53" s="36" t="s">
        <v>89</v>
      </c>
      <c r="F53" s="32"/>
      <c r="H53" s="133" t="s">
        <v>24</v>
      </c>
      <c r="I53" s="134"/>
      <c r="J53" s="13"/>
    </row>
    <row r="54" spans="1:13" s="8" customFormat="1" ht="30" customHeight="1" thickBot="1" x14ac:dyDescent="0.2">
      <c r="D54" s="34" t="s">
        <v>128</v>
      </c>
      <c r="F54" s="33" t="s">
        <v>90</v>
      </c>
      <c r="H54" s="18"/>
      <c r="I54" s="13"/>
      <c r="J54" s="19"/>
    </row>
    <row r="55" spans="1:13" s="8" customFormat="1" ht="30" customHeight="1" thickBot="1" x14ac:dyDescent="0.2">
      <c r="B55" s="8" t="s">
        <v>22</v>
      </c>
      <c r="D55" s="142"/>
      <c r="E55" s="143"/>
      <c r="F55" s="144"/>
      <c r="G55" s="8" t="s">
        <v>130</v>
      </c>
      <c r="H55" s="20" t="s">
        <v>23</v>
      </c>
      <c r="I55" s="6">
        <f>IF(D55&lt;20,D55,20)</f>
        <v>0</v>
      </c>
      <c r="J55" s="13"/>
    </row>
    <row r="56" spans="1:13" s="8" customFormat="1" ht="30" customHeight="1" thickBot="1" x14ac:dyDescent="0.2">
      <c r="H56" s="20"/>
      <c r="I56" s="13"/>
      <c r="J56" s="21"/>
    </row>
    <row r="57" spans="1:13" s="8" customFormat="1" ht="30" customHeight="1" thickBot="1" x14ac:dyDescent="0.2">
      <c r="A57" s="8" t="s">
        <v>26</v>
      </c>
      <c r="B57" s="8" t="s">
        <v>116</v>
      </c>
      <c r="D57" s="142"/>
      <c r="E57" s="143"/>
      <c r="F57" s="144"/>
      <c r="G57" s="8" t="s">
        <v>131</v>
      </c>
      <c r="H57" s="20" t="s">
        <v>21</v>
      </c>
      <c r="I57" s="7">
        <f>I55*D57*8000</f>
        <v>0</v>
      </c>
      <c r="J57" s="13"/>
    </row>
    <row r="58" spans="1:13" s="8" customFormat="1" ht="30" customHeight="1" x14ac:dyDescent="0.15">
      <c r="H58" s="18"/>
      <c r="I58" s="13"/>
      <c r="J58" s="22"/>
      <c r="M58" s="13"/>
    </row>
    <row r="59" spans="1:13" s="8" customFormat="1" ht="30" customHeight="1" thickBot="1" x14ac:dyDescent="0.2">
      <c r="D59" s="1" t="s">
        <v>132</v>
      </c>
      <c r="E59" s="1"/>
      <c r="F59" s="1" t="s">
        <v>132</v>
      </c>
      <c r="H59" s="18"/>
      <c r="I59" s="13"/>
      <c r="J59" s="13"/>
    </row>
    <row r="60" spans="1:13" s="8" customFormat="1" ht="30" customHeight="1" thickBot="1" x14ac:dyDescent="0.2">
      <c r="B60" s="8" t="s">
        <v>115</v>
      </c>
      <c r="D60" s="32"/>
      <c r="E60" s="36" t="s">
        <v>89</v>
      </c>
      <c r="F60" s="32"/>
      <c r="H60" s="133" t="s">
        <v>24</v>
      </c>
      <c r="I60" s="134"/>
      <c r="J60" s="13"/>
    </row>
    <row r="61" spans="1:13" s="8" customFormat="1" ht="30" customHeight="1" thickBot="1" x14ac:dyDescent="0.2">
      <c r="D61" s="34" t="s">
        <v>128</v>
      </c>
      <c r="F61" s="33" t="s">
        <v>90</v>
      </c>
      <c r="H61" s="18"/>
      <c r="I61" s="13"/>
      <c r="J61" s="19"/>
    </row>
    <row r="62" spans="1:13" s="8" customFormat="1" ht="30" customHeight="1" thickBot="1" x14ac:dyDescent="0.2">
      <c r="B62" s="8" t="s">
        <v>22</v>
      </c>
      <c r="D62" s="142"/>
      <c r="E62" s="143"/>
      <c r="F62" s="144"/>
      <c r="G62" s="8" t="s">
        <v>130</v>
      </c>
      <c r="H62" s="20" t="s">
        <v>23</v>
      </c>
      <c r="I62" s="6">
        <f>IF(D62&lt;20,D62,20)</f>
        <v>0</v>
      </c>
      <c r="J62" s="13"/>
    </row>
    <row r="63" spans="1:13" s="8" customFormat="1" ht="30" customHeight="1" thickBot="1" x14ac:dyDescent="0.2">
      <c r="H63" s="20"/>
      <c r="I63" s="13"/>
      <c r="J63" s="21"/>
    </row>
    <row r="64" spans="1:13" s="8" customFormat="1" ht="30" customHeight="1" thickBot="1" x14ac:dyDescent="0.2">
      <c r="A64" s="8" t="s">
        <v>27</v>
      </c>
      <c r="B64" s="8" t="s">
        <v>116</v>
      </c>
      <c r="D64" s="142"/>
      <c r="E64" s="143"/>
      <c r="F64" s="144"/>
      <c r="G64" s="8" t="s">
        <v>131</v>
      </c>
      <c r="H64" s="20" t="s">
        <v>21</v>
      </c>
      <c r="I64" s="7">
        <f>I62*D64*8000</f>
        <v>0</v>
      </c>
      <c r="J64" s="13"/>
    </row>
    <row r="65" spans="1:10" s="8" customFormat="1" ht="30" customHeight="1" x14ac:dyDescent="0.15">
      <c r="H65" s="18"/>
      <c r="I65" s="13"/>
      <c r="J65" s="22"/>
    </row>
    <row r="66" spans="1:10" s="8" customFormat="1" ht="30" customHeight="1" thickBot="1" x14ac:dyDescent="0.2">
      <c r="D66" s="1" t="s">
        <v>132</v>
      </c>
      <c r="E66" s="1"/>
      <c r="F66" s="1" t="s">
        <v>132</v>
      </c>
      <c r="H66" s="18"/>
      <c r="I66" s="13"/>
      <c r="J66" s="13"/>
    </row>
    <row r="67" spans="1:10" s="8" customFormat="1" ht="30" customHeight="1" thickBot="1" x14ac:dyDescent="0.2">
      <c r="B67" s="8" t="s">
        <v>115</v>
      </c>
      <c r="D67" s="32"/>
      <c r="E67" s="36" t="s">
        <v>89</v>
      </c>
      <c r="F67" s="32"/>
      <c r="H67" s="133" t="s">
        <v>24</v>
      </c>
      <c r="I67" s="134"/>
      <c r="J67" s="13"/>
    </row>
    <row r="68" spans="1:10" s="8" customFormat="1" ht="30" customHeight="1" thickBot="1" x14ac:dyDescent="0.2">
      <c r="D68" s="34" t="s">
        <v>128</v>
      </c>
      <c r="F68" s="33" t="s">
        <v>90</v>
      </c>
      <c r="H68" s="18"/>
      <c r="I68" s="13"/>
      <c r="J68" s="19"/>
    </row>
    <row r="69" spans="1:10" s="8" customFormat="1" ht="30" customHeight="1" thickBot="1" x14ac:dyDescent="0.2">
      <c r="B69" s="8" t="s">
        <v>22</v>
      </c>
      <c r="D69" s="145"/>
      <c r="E69" s="146"/>
      <c r="F69" s="147"/>
      <c r="G69" s="8" t="s">
        <v>130</v>
      </c>
      <c r="H69" s="20" t="s">
        <v>23</v>
      </c>
      <c r="I69" s="6">
        <f>IF(D69&lt;20,D69,20)</f>
        <v>0</v>
      </c>
      <c r="J69" s="13"/>
    </row>
    <row r="70" spans="1:10" s="8" customFormat="1" ht="30" customHeight="1" thickBot="1" x14ac:dyDescent="0.2">
      <c r="H70" s="20"/>
      <c r="I70" s="13"/>
      <c r="J70" s="21"/>
    </row>
    <row r="71" spans="1:10" s="8" customFormat="1" ht="30" customHeight="1" thickBot="1" x14ac:dyDescent="0.2">
      <c r="A71" s="8" t="s">
        <v>28</v>
      </c>
      <c r="B71" s="8" t="s">
        <v>116</v>
      </c>
      <c r="D71" s="142"/>
      <c r="E71" s="143"/>
      <c r="F71" s="144"/>
      <c r="G71" s="8" t="s">
        <v>131</v>
      </c>
      <c r="H71" s="20" t="s">
        <v>21</v>
      </c>
      <c r="I71" s="7">
        <f>I69*D71*8000</f>
        <v>0</v>
      </c>
      <c r="J71" s="13"/>
    </row>
    <row r="72" spans="1:10" s="8" customFormat="1" ht="30" customHeight="1" x14ac:dyDescent="0.15">
      <c r="H72" s="18"/>
      <c r="I72" s="13"/>
      <c r="J72" s="22"/>
    </row>
    <row r="73" spans="1:10" s="8" customFormat="1" ht="30" customHeight="1" thickBot="1" x14ac:dyDescent="0.2">
      <c r="D73" s="1" t="s">
        <v>132</v>
      </c>
      <c r="E73" s="1"/>
      <c r="F73" s="1" t="s">
        <v>132</v>
      </c>
      <c r="H73" s="18"/>
      <c r="I73" s="13"/>
      <c r="J73" s="13"/>
    </row>
    <row r="74" spans="1:10" s="8" customFormat="1" ht="30" customHeight="1" thickBot="1" x14ac:dyDescent="0.2">
      <c r="B74" s="8" t="s">
        <v>115</v>
      </c>
      <c r="D74" s="32"/>
      <c r="E74" s="36" t="s">
        <v>89</v>
      </c>
      <c r="F74" s="32"/>
      <c r="H74" s="133" t="s">
        <v>24</v>
      </c>
      <c r="I74" s="134"/>
      <c r="J74" s="13"/>
    </row>
    <row r="75" spans="1:10" s="8" customFormat="1" ht="30" customHeight="1" thickBot="1" x14ac:dyDescent="0.2">
      <c r="D75" s="34" t="s">
        <v>128</v>
      </c>
      <c r="F75" s="33" t="s">
        <v>90</v>
      </c>
      <c r="H75" s="18"/>
      <c r="I75" s="13"/>
      <c r="J75" s="19"/>
    </row>
    <row r="76" spans="1:10" s="8" customFormat="1" ht="30" customHeight="1" thickBot="1" x14ac:dyDescent="0.2">
      <c r="B76" s="8" t="s">
        <v>22</v>
      </c>
      <c r="D76" s="142"/>
      <c r="E76" s="143"/>
      <c r="F76" s="144"/>
      <c r="G76" s="8" t="s">
        <v>130</v>
      </c>
      <c r="H76" s="20" t="s">
        <v>23</v>
      </c>
      <c r="I76" s="6">
        <f>IF(D76&lt;20,D76,20)</f>
        <v>0</v>
      </c>
      <c r="J76" s="13"/>
    </row>
    <row r="77" spans="1:10" s="8" customFormat="1" ht="30" customHeight="1" thickBot="1" x14ac:dyDescent="0.2">
      <c r="H77" s="20"/>
      <c r="I77" s="13"/>
      <c r="J77" s="21"/>
    </row>
    <row r="78" spans="1:10" s="8" customFormat="1" ht="30" customHeight="1" thickBot="1" x14ac:dyDescent="0.2">
      <c r="B78" s="8" t="s">
        <v>116</v>
      </c>
      <c r="D78" s="142"/>
      <c r="E78" s="143"/>
      <c r="F78" s="144"/>
      <c r="G78" s="8" t="s">
        <v>131</v>
      </c>
      <c r="H78" s="20" t="s">
        <v>21</v>
      </c>
      <c r="I78" s="7">
        <f>I76*D78*8000</f>
        <v>0</v>
      </c>
      <c r="J78" s="13"/>
    </row>
    <row r="79" spans="1:10" s="8" customFormat="1" ht="30" customHeight="1" x14ac:dyDescent="0.15">
      <c r="H79" s="18"/>
      <c r="I79" s="13"/>
      <c r="J79" s="22"/>
    </row>
    <row r="80" spans="1:10" s="8" customFormat="1" ht="30" customHeight="1" x14ac:dyDescent="0.15">
      <c r="J80" s="13"/>
    </row>
    <row r="81" spans="4:4" s="8" customFormat="1" ht="30" customHeight="1" x14ac:dyDescent="0.15"/>
    <row r="82" spans="4:4" s="8" customFormat="1" x14ac:dyDescent="0.15"/>
    <row r="83" spans="4:4" s="8" customFormat="1" x14ac:dyDescent="0.15"/>
    <row r="84" spans="4:4" s="8" customFormat="1" x14ac:dyDescent="0.15"/>
    <row r="85" spans="4:4" s="8" customFormat="1" x14ac:dyDescent="0.15"/>
    <row r="86" spans="4:4" s="8" customFormat="1" x14ac:dyDescent="0.15"/>
    <row r="87" spans="4:4" s="8" customFormat="1" x14ac:dyDescent="0.15"/>
    <row r="88" spans="4:4" s="8" customFormat="1" x14ac:dyDescent="0.15"/>
    <row r="89" spans="4:4" s="8" customFormat="1" x14ac:dyDescent="0.15">
      <c r="D89" s="8" t="s">
        <v>133</v>
      </c>
    </row>
    <row r="90" spans="4:4" s="8" customFormat="1" x14ac:dyDescent="0.15"/>
    <row r="91" spans="4:4" s="8" customFormat="1" x14ac:dyDescent="0.15"/>
    <row r="92" spans="4:4" s="8" customFormat="1" x14ac:dyDescent="0.15"/>
    <row r="93" spans="4:4" s="8" customFormat="1" x14ac:dyDescent="0.15"/>
    <row r="94" spans="4:4" s="8" customFormat="1" x14ac:dyDescent="0.15"/>
    <row r="95" spans="4:4" s="8" customFormat="1" x14ac:dyDescent="0.15"/>
    <row r="96" spans="4:4" s="8" customFormat="1" x14ac:dyDescent="0.15"/>
    <row r="97" s="8" customFormat="1" x14ac:dyDescent="0.15"/>
    <row r="98" s="8" customFormat="1" x14ac:dyDescent="0.15"/>
    <row r="99" s="8" customFormat="1" x14ac:dyDescent="0.15"/>
    <row r="100" s="8" customFormat="1" x14ac:dyDescent="0.15"/>
    <row r="101" s="8" customFormat="1" x14ac:dyDescent="0.15"/>
    <row r="102" s="8" customFormat="1" x14ac:dyDescent="0.15"/>
    <row r="103" s="8" customFormat="1" x14ac:dyDescent="0.15"/>
    <row r="104" s="8" customFormat="1" x14ac:dyDescent="0.15"/>
    <row r="105" s="8" customFormat="1" x14ac:dyDescent="0.15"/>
    <row r="106" s="8" customFormat="1" x14ac:dyDescent="0.15"/>
    <row r="107" s="8" customFormat="1" x14ac:dyDescent="0.15"/>
    <row r="108" s="8" customFormat="1" x14ac:dyDescent="0.15"/>
    <row r="109" s="8" customFormat="1" x14ac:dyDescent="0.15"/>
    <row r="110" s="8" customFormat="1" x14ac:dyDescent="0.15"/>
    <row r="111" s="8" customFormat="1" x14ac:dyDescent="0.15"/>
    <row r="112" s="8" customFormat="1" x14ac:dyDescent="0.15"/>
    <row r="113" spans="1:12" s="8" customFormat="1" x14ac:dyDescent="0.15"/>
    <row r="114" spans="1:12" s="8" customFormat="1" x14ac:dyDescent="0.15"/>
    <row r="115" spans="1:12" s="8" customFormat="1" x14ac:dyDescent="0.15"/>
    <row r="116" spans="1:12" s="8" customFormat="1" x14ac:dyDescent="0.15"/>
    <row r="117" spans="1:12" s="8" customFormat="1" x14ac:dyDescent="0.15"/>
    <row r="118" spans="1:12" s="8" customFormat="1" x14ac:dyDescent="0.15"/>
    <row r="119" spans="1:12" s="8" customFormat="1" x14ac:dyDescent="0.15"/>
    <row r="120" spans="1:12" s="8" customFormat="1" x14ac:dyDescent="0.15"/>
    <row r="121" spans="1:12" s="8" customFormat="1" x14ac:dyDescent="0.15">
      <c r="A121"/>
    </row>
    <row r="122" spans="1:12" x14ac:dyDescent="0.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x14ac:dyDescent="0.15">
      <c r="J123" s="8"/>
      <c r="K123" s="8"/>
      <c r="L123" s="8"/>
    </row>
  </sheetData>
  <mergeCells count="38">
    <mergeCell ref="D76:F76"/>
    <mergeCell ref="D78:F78"/>
    <mergeCell ref="D62:F62"/>
    <mergeCell ref="D64:F64"/>
    <mergeCell ref="H67:I67"/>
    <mergeCell ref="D69:F69"/>
    <mergeCell ref="D71:F71"/>
    <mergeCell ref="H74:I74"/>
    <mergeCell ref="H60:I60"/>
    <mergeCell ref="D36:F36"/>
    <mergeCell ref="J37:J41"/>
    <mergeCell ref="D38:F38"/>
    <mergeCell ref="K39:K40"/>
    <mergeCell ref="D48:F48"/>
    <mergeCell ref="D50:F50"/>
    <mergeCell ref="H53:I53"/>
    <mergeCell ref="D55:F55"/>
    <mergeCell ref="D57:F57"/>
    <mergeCell ref="H46:I46"/>
    <mergeCell ref="D8:F8"/>
    <mergeCell ref="D10:F10"/>
    <mergeCell ref="D14:F14"/>
    <mergeCell ref="J4:J32"/>
    <mergeCell ref="D4:F4"/>
    <mergeCell ref="D6:F6"/>
    <mergeCell ref="D24:F24"/>
    <mergeCell ref="D26:F26"/>
    <mergeCell ref="D28:F28"/>
    <mergeCell ref="D30:F30"/>
    <mergeCell ref="D32:F32"/>
    <mergeCell ref="D12:F12"/>
    <mergeCell ref="L39:L40"/>
    <mergeCell ref="J33:J36"/>
    <mergeCell ref="D16:F16"/>
    <mergeCell ref="D18:F18"/>
    <mergeCell ref="D20:F20"/>
    <mergeCell ref="D22:F22"/>
    <mergeCell ref="D34:F3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&amp;C&amp;14&amp;KFF0000こちらは提出用でありません。隣の「申請書」シートのご提出をお願いします。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AD125"/>
  <sheetViews>
    <sheetView showZeros="0" zoomScale="85" zoomScaleNormal="85" workbookViewId="0"/>
  </sheetViews>
  <sheetFormatPr defaultColWidth="3.625" defaultRowHeight="18" customHeight="1" x14ac:dyDescent="0.15"/>
  <cols>
    <col min="1" max="23" width="4" style="37" customWidth="1"/>
    <col min="24" max="16384" width="3.625" style="37"/>
  </cols>
  <sheetData>
    <row r="1" spans="1:23" ht="18" customHeight="1" x14ac:dyDescent="0.15">
      <c r="T1" s="191" t="s">
        <v>95</v>
      </c>
      <c r="U1" s="191"/>
      <c r="V1" s="191"/>
      <c r="W1" s="191"/>
    </row>
    <row r="2" spans="1:23" ht="18" customHeight="1" x14ac:dyDescent="0.15">
      <c r="Q2" s="153"/>
      <c r="R2" s="153"/>
      <c r="S2" s="68" t="s">
        <v>111</v>
      </c>
      <c r="T2" s="84"/>
      <c r="U2" s="68" t="s">
        <v>110</v>
      </c>
      <c r="V2" s="85"/>
      <c r="W2" s="68" t="s">
        <v>109</v>
      </c>
    </row>
    <row r="3" spans="1:23" ht="18" customHeight="1" x14ac:dyDescent="0.15">
      <c r="A3" s="38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54" t="s">
        <v>113</v>
      </c>
      <c r="S3" s="154"/>
      <c r="T3" s="154"/>
      <c r="U3" s="154"/>
      <c r="V3" s="154"/>
      <c r="W3" s="154"/>
    </row>
    <row r="4" spans="1:23" ht="12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32.25" customHeight="1" x14ac:dyDescent="0.15">
      <c r="A5" s="207" t="s">
        <v>98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</row>
    <row r="7" spans="1:23" ht="18" customHeight="1" x14ac:dyDescent="0.15">
      <c r="B7" s="40"/>
      <c r="C7" s="41"/>
      <c r="D7" s="41"/>
      <c r="E7" s="41"/>
      <c r="F7" s="208">
        <f>入力シート!D4</f>
        <v>0</v>
      </c>
      <c r="G7" s="208"/>
      <c r="H7" s="208"/>
      <c r="I7" s="208"/>
      <c r="J7" s="80"/>
      <c r="K7" s="80"/>
      <c r="L7" s="80"/>
      <c r="M7" s="80"/>
      <c r="N7" s="80"/>
      <c r="O7" s="80"/>
      <c r="P7" s="80"/>
      <c r="Q7" s="80"/>
      <c r="R7" s="80"/>
      <c r="S7" s="80"/>
      <c r="T7" s="41"/>
      <c r="U7" s="41"/>
      <c r="V7" s="41"/>
      <c r="W7" s="42"/>
    </row>
    <row r="8" spans="1:23" ht="18" customHeight="1" x14ac:dyDescent="0.15">
      <c r="B8" s="148" t="s">
        <v>0</v>
      </c>
      <c r="C8" s="149"/>
      <c r="D8" s="149"/>
      <c r="E8" s="149"/>
      <c r="F8" s="150">
        <f>入力シート!D6</f>
        <v>0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43"/>
      <c r="U8" s="43"/>
      <c r="V8" s="43"/>
      <c r="W8" s="44"/>
    </row>
    <row r="9" spans="1:23" ht="18" customHeight="1" x14ac:dyDescent="0.15">
      <c r="B9" s="45"/>
      <c r="C9" s="46"/>
      <c r="D9" s="46"/>
      <c r="E9" s="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43"/>
      <c r="U9" s="43"/>
      <c r="V9" s="43"/>
      <c r="W9" s="44"/>
    </row>
    <row r="10" spans="1:23" ht="9" customHeight="1" x14ac:dyDescent="0.15">
      <c r="B10" s="45"/>
      <c r="C10" s="46"/>
      <c r="D10" s="46"/>
      <c r="E10" s="46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43"/>
      <c r="U10" s="43"/>
      <c r="V10" s="43"/>
      <c r="W10" s="44"/>
    </row>
    <row r="11" spans="1:23" ht="18" customHeight="1" x14ac:dyDescent="0.15">
      <c r="B11" s="148" t="s">
        <v>47</v>
      </c>
      <c r="C11" s="149"/>
      <c r="D11" s="149"/>
      <c r="E11" s="149"/>
      <c r="F11" s="192">
        <f>入力シート!D8</f>
        <v>0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43"/>
      <c r="U11" s="43"/>
      <c r="V11" s="43"/>
      <c r="W11" s="44"/>
    </row>
    <row r="12" spans="1:23" ht="9" customHeight="1" x14ac:dyDescent="0.15">
      <c r="B12" s="47"/>
      <c r="C12" s="48"/>
      <c r="D12" s="48"/>
      <c r="E12" s="48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43"/>
      <c r="U12" s="43"/>
      <c r="V12" s="43"/>
      <c r="W12" s="44"/>
    </row>
    <row r="13" spans="1:23" ht="18" customHeight="1" x14ac:dyDescent="0.15">
      <c r="B13" s="148" t="s">
        <v>1</v>
      </c>
      <c r="C13" s="149"/>
      <c r="D13" s="149"/>
      <c r="E13" s="149"/>
      <c r="F13" s="192">
        <f>入力シート!D10</f>
        <v>0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83"/>
      <c r="T13" s="43"/>
      <c r="U13" s="43"/>
      <c r="V13" s="43"/>
      <c r="W13" s="49"/>
    </row>
    <row r="14" spans="1:23" ht="9" customHeight="1" x14ac:dyDescent="0.15">
      <c r="B14" s="47"/>
      <c r="C14" s="48"/>
      <c r="D14" s="48"/>
      <c r="E14" s="48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3"/>
      <c r="T14" s="43"/>
      <c r="U14" s="43"/>
      <c r="V14" s="43"/>
      <c r="W14" s="49"/>
    </row>
    <row r="15" spans="1:23" ht="13.5" customHeight="1" x14ac:dyDescent="0.15">
      <c r="B15" s="109"/>
      <c r="C15" s="110"/>
      <c r="D15" s="110"/>
      <c r="E15" s="110"/>
      <c r="F15" s="192">
        <f>入力シート!D12</f>
        <v>0</v>
      </c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43"/>
      <c r="U15" s="43"/>
      <c r="V15" s="43"/>
      <c r="W15" s="49"/>
    </row>
    <row r="16" spans="1:23" ht="18" customHeight="1" x14ac:dyDescent="0.15">
      <c r="B16" s="148" t="s">
        <v>48</v>
      </c>
      <c r="C16" s="149"/>
      <c r="D16" s="149"/>
      <c r="E16" s="149"/>
      <c r="F16" s="192">
        <f>入力シート!D14</f>
        <v>0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43"/>
      <c r="U16" s="43"/>
      <c r="V16" s="43"/>
      <c r="W16" s="44"/>
    </row>
    <row r="17" spans="1:23" ht="11.25" customHeight="1" x14ac:dyDescent="0.15">
      <c r="B17" s="213" t="s">
        <v>94</v>
      </c>
      <c r="C17" s="214"/>
      <c r="D17" s="214"/>
      <c r="E17" s="214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3"/>
      <c r="T17" s="43"/>
      <c r="U17" s="43"/>
      <c r="V17" s="43"/>
      <c r="W17" s="49"/>
    </row>
    <row r="18" spans="1:23" ht="18" customHeight="1" x14ac:dyDescent="0.15">
      <c r="B18" s="148" t="s">
        <v>49</v>
      </c>
      <c r="C18" s="193"/>
      <c r="D18" s="193"/>
      <c r="E18" s="193"/>
      <c r="F18" s="192">
        <f>入力シート!D16</f>
        <v>0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43"/>
      <c r="U18" s="43"/>
      <c r="V18" s="43"/>
      <c r="W18" s="44"/>
    </row>
    <row r="19" spans="1:23" ht="9" customHeight="1" x14ac:dyDescent="0.15">
      <c r="B19" s="47"/>
      <c r="C19" s="48"/>
      <c r="D19" s="48"/>
      <c r="E19" s="48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3"/>
      <c r="T19" s="43"/>
      <c r="U19" s="43"/>
      <c r="V19" s="43"/>
      <c r="W19" s="49"/>
    </row>
    <row r="20" spans="1:23" ht="18" customHeight="1" x14ac:dyDescent="0.15">
      <c r="B20" s="215" t="s">
        <v>34</v>
      </c>
      <c r="C20" s="193"/>
      <c r="D20" s="193"/>
      <c r="E20" s="193"/>
      <c r="F20" s="192">
        <f>入力シート!D18</f>
        <v>0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43"/>
      <c r="U20" s="43"/>
      <c r="V20" s="43"/>
      <c r="W20" s="44"/>
    </row>
    <row r="21" spans="1:23" ht="9" customHeight="1" x14ac:dyDescent="0.15">
      <c r="B21" s="50"/>
      <c r="C21" s="51"/>
      <c r="D21" s="51"/>
      <c r="E21" s="51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74"/>
      <c r="U21" s="174"/>
      <c r="V21" s="174"/>
      <c r="W21" s="165"/>
    </row>
    <row r="22" spans="1:23" ht="18" customHeight="1" x14ac:dyDescent="0.15">
      <c r="B22" s="46"/>
      <c r="C22" s="46"/>
      <c r="D22" s="46"/>
      <c r="E22" s="46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8"/>
      <c r="U22" s="48"/>
      <c r="V22" s="48"/>
      <c r="W22" s="48"/>
    </row>
    <row r="23" spans="1:23" ht="18" customHeight="1" x14ac:dyDescent="0.15">
      <c r="B23" s="37" t="s">
        <v>102</v>
      </c>
    </row>
    <row r="24" spans="1:23" ht="18" customHeight="1" x14ac:dyDescent="0.15">
      <c r="B24" s="37" t="s">
        <v>101</v>
      </c>
    </row>
    <row r="26" spans="1:23" ht="18" customHeight="1" x14ac:dyDescent="0.15">
      <c r="A26" s="37" t="s">
        <v>108</v>
      </c>
    </row>
    <row r="27" spans="1:23" ht="12.75" customHeight="1" x14ac:dyDescent="0.15">
      <c r="B27" s="166">
        <f>M67+M75+M83+M91+M99</f>
        <v>0</v>
      </c>
      <c r="C27" s="201"/>
      <c r="D27" s="201"/>
      <c r="E27" s="201"/>
      <c r="F27" s="201"/>
      <c r="G27" s="201"/>
      <c r="H27" s="201"/>
      <c r="I27" s="202"/>
      <c r="J27" s="53"/>
    </row>
    <row r="28" spans="1:23" ht="12.75" customHeight="1" x14ac:dyDescent="0.15">
      <c r="B28" s="203"/>
      <c r="C28" s="200"/>
      <c r="D28" s="200"/>
      <c r="E28" s="200"/>
      <c r="F28" s="200"/>
      <c r="G28" s="200"/>
      <c r="H28" s="200"/>
      <c r="I28" s="204"/>
      <c r="J28" s="53" t="s">
        <v>3</v>
      </c>
    </row>
    <row r="29" spans="1:23" ht="18" customHeight="1" x14ac:dyDescent="0.15">
      <c r="B29" s="37" t="s">
        <v>30</v>
      </c>
    </row>
    <row r="31" spans="1:23" ht="18" customHeight="1" x14ac:dyDescent="0.15">
      <c r="A31" s="37" t="s">
        <v>96</v>
      </c>
      <c r="H31" s="46"/>
      <c r="I31" s="46"/>
      <c r="K31" s="46"/>
    </row>
    <row r="32" spans="1:23" ht="14.1" customHeight="1" x14ac:dyDescent="0.15">
      <c r="B32" s="195" t="s">
        <v>4</v>
      </c>
      <c r="C32" s="40"/>
      <c r="D32" s="151">
        <f>入力シート!D20</f>
        <v>0</v>
      </c>
      <c r="E32" s="151"/>
      <c r="F32" s="151"/>
      <c r="G32" s="151"/>
      <c r="H32" s="151"/>
      <c r="I32" s="41"/>
      <c r="J32" s="194" t="s">
        <v>50</v>
      </c>
      <c r="K32" s="194"/>
      <c r="L32" s="194"/>
      <c r="M32" s="54"/>
      <c r="N32" s="151">
        <f>入力シート!D24</f>
        <v>0</v>
      </c>
      <c r="O32" s="151"/>
      <c r="P32" s="151"/>
      <c r="Q32" s="151"/>
      <c r="R32" s="151"/>
      <c r="S32" s="28"/>
      <c r="T32" s="28" t="s">
        <v>50</v>
      </c>
      <c r="U32" s="28"/>
      <c r="V32" s="55"/>
      <c r="W32" s="56"/>
    </row>
    <row r="33" spans="2:30" ht="14.1" customHeight="1" x14ac:dyDescent="0.15">
      <c r="B33" s="196"/>
      <c r="C33" s="57"/>
      <c r="D33" s="152"/>
      <c r="E33" s="152"/>
      <c r="F33" s="152"/>
      <c r="G33" s="152"/>
      <c r="H33" s="152"/>
      <c r="I33" s="46"/>
      <c r="J33" s="149" t="s">
        <v>59</v>
      </c>
      <c r="K33" s="149"/>
      <c r="L33" s="149"/>
      <c r="M33" s="46"/>
      <c r="N33" s="152"/>
      <c r="O33" s="152"/>
      <c r="P33" s="152"/>
      <c r="Q33" s="152"/>
      <c r="R33" s="152"/>
      <c r="S33" s="43"/>
      <c r="T33" s="149" t="s">
        <v>62</v>
      </c>
      <c r="U33" s="149"/>
      <c r="V33" s="149"/>
      <c r="W33" s="44"/>
      <c r="AD33" s="37" t="s">
        <v>134</v>
      </c>
    </row>
    <row r="34" spans="2:30" ht="14.1" customHeight="1" x14ac:dyDescent="0.15">
      <c r="B34" s="196"/>
      <c r="C34" s="57"/>
      <c r="D34" s="58"/>
      <c r="E34" s="58"/>
      <c r="F34" s="58"/>
      <c r="G34" s="58"/>
      <c r="H34" s="43"/>
      <c r="I34" s="46"/>
      <c r="J34" s="149" t="s">
        <v>51</v>
      </c>
      <c r="K34" s="149"/>
      <c r="L34" s="149"/>
      <c r="M34" s="59"/>
      <c r="N34" s="59"/>
      <c r="O34" s="46"/>
      <c r="P34" s="46"/>
      <c r="Q34" s="46"/>
      <c r="R34" s="46"/>
      <c r="S34" s="43"/>
      <c r="T34" s="149" t="s">
        <v>63</v>
      </c>
      <c r="U34" s="149"/>
      <c r="V34" s="149"/>
      <c r="W34" s="44"/>
    </row>
    <row r="35" spans="2:30" ht="14.1" customHeight="1" x14ac:dyDescent="0.15">
      <c r="B35" s="196"/>
      <c r="C35" s="45"/>
      <c r="D35" s="198" t="s">
        <v>5</v>
      </c>
      <c r="E35" s="198"/>
      <c r="F35" s="198"/>
      <c r="G35" s="198"/>
      <c r="H35" s="198"/>
      <c r="I35" s="46"/>
      <c r="J35" s="149" t="s">
        <v>52</v>
      </c>
      <c r="K35" s="149"/>
      <c r="L35" s="149"/>
      <c r="M35" s="43"/>
      <c r="N35" s="205" t="s">
        <v>14</v>
      </c>
      <c r="O35" s="206"/>
      <c r="P35" s="206"/>
      <c r="Q35" s="206"/>
      <c r="R35" s="206"/>
      <c r="S35" s="43"/>
      <c r="T35" s="149" t="s">
        <v>64</v>
      </c>
      <c r="U35" s="149"/>
      <c r="V35" s="149"/>
      <c r="W35" s="44"/>
    </row>
    <row r="36" spans="2:30" ht="14.1" customHeight="1" x14ac:dyDescent="0.15">
      <c r="B36" s="196"/>
      <c r="C36" s="45"/>
      <c r="D36" s="60" t="s">
        <v>57</v>
      </c>
      <c r="E36" s="199">
        <f>入力シート!D22</f>
        <v>0</v>
      </c>
      <c r="F36" s="200"/>
      <c r="G36" s="200"/>
      <c r="H36" s="61" t="s">
        <v>55</v>
      </c>
      <c r="I36" s="46"/>
      <c r="J36" s="149" t="s">
        <v>58</v>
      </c>
      <c r="K36" s="149"/>
      <c r="L36" s="149"/>
      <c r="M36" s="43"/>
      <c r="N36" s="62" t="s">
        <v>54</v>
      </c>
      <c r="O36" s="199">
        <f>入力シート!D26</f>
        <v>0</v>
      </c>
      <c r="P36" s="200"/>
      <c r="Q36" s="200"/>
      <c r="R36" s="63" t="s">
        <v>55</v>
      </c>
      <c r="S36" s="43"/>
      <c r="T36" s="63"/>
      <c r="U36" s="63"/>
      <c r="V36" s="63"/>
      <c r="W36" s="64"/>
    </row>
    <row r="37" spans="2:30" ht="9" customHeight="1" x14ac:dyDescent="0.15">
      <c r="B37" s="197"/>
      <c r="C37" s="65"/>
      <c r="D37" s="52"/>
      <c r="E37" s="52"/>
      <c r="F37" s="52"/>
      <c r="G37" s="52"/>
      <c r="H37" s="52"/>
      <c r="I37" s="52"/>
      <c r="J37" s="52"/>
      <c r="K37" s="52"/>
      <c r="L37" s="51"/>
      <c r="M37" s="51"/>
      <c r="N37" s="51"/>
      <c r="O37" s="51"/>
      <c r="P37" s="51"/>
      <c r="Q37" s="51"/>
      <c r="R37" s="51"/>
      <c r="S37" s="51"/>
      <c r="T37" s="52"/>
      <c r="U37" s="52"/>
      <c r="V37" s="52"/>
      <c r="W37" s="66"/>
    </row>
    <row r="38" spans="2:30" ht="15" customHeight="1" x14ac:dyDescent="0.15">
      <c r="B38" s="195" t="s">
        <v>6</v>
      </c>
      <c r="C38" s="77" t="str">
        <f>IF(入力シート!D$28=D38,"○","")</f>
        <v/>
      </c>
      <c r="D38" s="54" t="s">
        <v>65</v>
      </c>
      <c r="E38" s="55"/>
      <c r="F38" s="55"/>
      <c r="K38" s="54"/>
      <c r="L38" s="195" t="s">
        <v>7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67"/>
    </row>
    <row r="39" spans="2:30" ht="15" customHeight="1" x14ac:dyDescent="0.15">
      <c r="B39" s="196"/>
      <c r="C39" s="78" t="str">
        <f>IF(入力シート!D$28=D39,"○","")</f>
        <v/>
      </c>
      <c r="D39" s="43" t="s">
        <v>66</v>
      </c>
      <c r="E39" s="43"/>
      <c r="F39" s="43"/>
      <c r="L39" s="196"/>
      <c r="N39" s="149" t="s">
        <v>8</v>
      </c>
      <c r="O39" s="216">
        <f>入力シート!D32</f>
        <v>0</v>
      </c>
      <c r="P39" s="193"/>
      <c r="Q39" s="193"/>
      <c r="R39" s="193"/>
      <c r="S39" s="193"/>
      <c r="T39" s="193"/>
      <c r="U39" s="193"/>
      <c r="V39" s="193"/>
      <c r="W39" s="49"/>
    </row>
    <row r="40" spans="2:30" ht="15" customHeight="1" x14ac:dyDescent="0.15">
      <c r="B40" s="196"/>
      <c r="C40" s="78" t="str">
        <f>IF(入力シート!D$28=D40,"○","")</f>
        <v/>
      </c>
      <c r="D40" s="43" t="s">
        <v>53</v>
      </c>
      <c r="E40" s="43"/>
      <c r="F40" s="60" t="s">
        <v>54</v>
      </c>
      <c r="G40" s="154" t="str">
        <f>IF(入力シート!D30="","",入力シート!D30)</f>
        <v/>
      </c>
      <c r="H40" s="154"/>
      <c r="I40" s="154"/>
      <c r="J40" s="154"/>
      <c r="K40" s="43" t="s">
        <v>67</v>
      </c>
      <c r="L40" s="196"/>
      <c r="M40" s="43"/>
      <c r="N40" s="149"/>
      <c r="O40" s="193"/>
      <c r="P40" s="193"/>
      <c r="Q40" s="193"/>
      <c r="R40" s="193"/>
      <c r="S40" s="193"/>
      <c r="T40" s="193"/>
      <c r="U40" s="193"/>
      <c r="V40" s="193"/>
      <c r="W40" s="49"/>
    </row>
    <row r="41" spans="2:30" ht="15" customHeight="1" x14ac:dyDescent="0.15">
      <c r="B41" s="196"/>
      <c r="C41" s="78"/>
      <c r="D41" s="244" t="s">
        <v>50</v>
      </c>
      <c r="E41" s="244"/>
      <c r="F41" s="244"/>
      <c r="K41" s="43"/>
      <c r="L41" s="197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9"/>
    </row>
    <row r="42" spans="2:30" ht="24" customHeight="1" x14ac:dyDescent="0.15">
      <c r="B42" s="195" t="s">
        <v>9</v>
      </c>
      <c r="C42" s="237" t="s">
        <v>10</v>
      </c>
      <c r="D42" s="237"/>
      <c r="E42" s="237"/>
      <c r="F42" s="238">
        <f>入力シート!D34</f>
        <v>0</v>
      </c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9"/>
    </row>
    <row r="43" spans="2:30" ht="14.25" customHeight="1" x14ac:dyDescent="0.15">
      <c r="B43" s="235"/>
      <c r="C43" s="46"/>
      <c r="D43" s="46"/>
      <c r="E43" s="46"/>
      <c r="F43" s="240">
        <f>入力シート!D36</f>
        <v>0</v>
      </c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1"/>
    </row>
    <row r="44" spans="2:30" ht="14.25" customHeight="1" x14ac:dyDescent="0.15">
      <c r="B44" s="236"/>
      <c r="C44" s="51"/>
      <c r="D44" s="51"/>
      <c r="E44" s="51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3"/>
    </row>
    <row r="45" spans="2:30" ht="18" customHeight="1" x14ac:dyDescent="0.15">
      <c r="B45" s="37" t="s">
        <v>11</v>
      </c>
      <c r="C45" s="37" t="s">
        <v>31</v>
      </c>
    </row>
    <row r="46" spans="2:30" ht="18" customHeight="1" x14ac:dyDescent="0.15">
      <c r="B46" s="37" t="s">
        <v>11</v>
      </c>
      <c r="C46" s="37" t="s">
        <v>32</v>
      </c>
    </row>
    <row r="47" spans="2:30" ht="18" customHeight="1" x14ac:dyDescent="0.15">
      <c r="B47" s="37" t="s">
        <v>11</v>
      </c>
      <c r="C47" s="37" t="s">
        <v>12</v>
      </c>
    </row>
    <row r="48" spans="2:30" ht="18" customHeight="1" x14ac:dyDescent="0.1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8" customHeight="1" x14ac:dyDescent="0.15">
      <c r="A49" s="37" t="s">
        <v>97</v>
      </c>
    </row>
    <row r="50" spans="1:23" ht="15" customHeight="1" x14ac:dyDescent="0.15">
      <c r="B50" s="223" t="str">
        <f>入力シート!D39</f>
        <v/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5"/>
      <c r="P50" s="220" t="s">
        <v>71</v>
      </c>
      <c r="Q50" s="217" t="s">
        <v>72</v>
      </c>
      <c r="R50" s="54"/>
      <c r="S50" s="76" t="str">
        <f>IF(入力シート!D$40=T50,"○","")</f>
        <v/>
      </c>
      <c r="T50" s="54" t="s">
        <v>70</v>
      </c>
      <c r="U50" s="54"/>
      <c r="V50" s="54"/>
      <c r="W50" s="67"/>
    </row>
    <row r="51" spans="1:23" ht="15" customHeight="1" x14ac:dyDescent="0.15">
      <c r="B51" s="226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8"/>
      <c r="P51" s="221"/>
      <c r="Q51" s="218"/>
      <c r="R51" s="43"/>
      <c r="S51" s="75" t="str">
        <f>IF(入力シート!D$40=T51,"○","")</f>
        <v/>
      </c>
      <c r="T51" s="43" t="s">
        <v>71</v>
      </c>
      <c r="U51" s="43"/>
      <c r="V51" s="43"/>
      <c r="W51" s="49"/>
    </row>
    <row r="52" spans="1:23" ht="15" customHeight="1" x14ac:dyDescent="0.15">
      <c r="B52" s="229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1"/>
      <c r="P52" s="222"/>
      <c r="Q52" s="219"/>
      <c r="R52" s="232" t="s">
        <v>93</v>
      </c>
      <c r="S52" s="233"/>
      <c r="T52" s="233"/>
      <c r="U52" s="233"/>
      <c r="V52" s="233"/>
      <c r="W52" s="234"/>
    </row>
    <row r="53" spans="1:23" ht="17.100000000000001" customHeight="1" x14ac:dyDescent="0.1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7.100000000000001" customHeight="1" x14ac:dyDescent="0.15">
      <c r="B54" s="39" t="s">
        <v>99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7.100000000000001" customHeight="1" x14ac:dyDescent="0.15">
      <c r="B55" s="39" t="s">
        <v>100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7.100000000000001" customHeight="1" x14ac:dyDescent="0.1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5" customHeight="1" x14ac:dyDescent="0.15">
      <c r="B57" s="166" t="s">
        <v>104</v>
      </c>
      <c r="C57" s="209"/>
      <c r="D57" s="155">
        <f>F11</f>
        <v>0</v>
      </c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7"/>
    </row>
    <row r="58" spans="1:23" ht="15" customHeight="1" x14ac:dyDescent="0.15">
      <c r="B58" s="170"/>
      <c r="C58" s="210"/>
      <c r="D58" s="158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60"/>
    </row>
    <row r="59" spans="1:23" ht="15" customHeight="1" x14ac:dyDescent="0.15">
      <c r="B59" s="166" t="s">
        <v>105</v>
      </c>
      <c r="C59" s="209"/>
      <c r="D59" s="155" t="str">
        <f>B50</f>
        <v/>
      </c>
      <c r="E59" s="156"/>
      <c r="F59" s="156"/>
      <c r="G59" s="156"/>
      <c r="H59" s="156"/>
      <c r="I59" s="156"/>
      <c r="J59" s="156"/>
      <c r="K59" s="156"/>
      <c r="L59" s="156"/>
      <c r="M59" s="156"/>
      <c r="N59" s="157"/>
      <c r="O59" s="211" t="s">
        <v>106</v>
      </c>
      <c r="P59" s="212"/>
      <c r="Q59" s="40"/>
      <c r="R59" s="76" t="str">
        <f>IF(入力シート!D$40=T50,"○","")</f>
        <v/>
      </c>
      <c r="S59" s="54" t="s">
        <v>70</v>
      </c>
      <c r="T59" s="54"/>
      <c r="U59" s="54"/>
      <c r="V59" s="67"/>
    </row>
    <row r="60" spans="1:23" ht="15" customHeight="1" x14ac:dyDescent="0.15">
      <c r="B60" s="170"/>
      <c r="C60" s="210"/>
      <c r="D60" s="158"/>
      <c r="E60" s="159"/>
      <c r="F60" s="159"/>
      <c r="G60" s="159"/>
      <c r="H60" s="159"/>
      <c r="I60" s="159"/>
      <c r="J60" s="159"/>
      <c r="K60" s="159"/>
      <c r="L60" s="159"/>
      <c r="M60" s="159"/>
      <c r="N60" s="160"/>
      <c r="O60" s="170"/>
      <c r="P60" s="210"/>
      <c r="Q60" s="50"/>
      <c r="R60" s="74" t="str">
        <f>IF(入力シート!D$40=T51,"○","")</f>
        <v/>
      </c>
      <c r="S60" s="52" t="s">
        <v>71</v>
      </c>
      <c r="T60" s="52"/>
      <c r="U60" s="52"/>
      <c r="V60" s="66"/>
    </row>
    <row r="61" spans="1:23" ht="15" customHeight="1" x14ac:dyDescent="0.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70"/>
      <c r="Q61" s="70"/>
      <c r="R61" s="71"/>
      <c r="S61" s="72"/>
      <c r="T61" s="72"/>
      <c r="U61" s="72"/>
      <c r="V61" s="72"/>
      <c r="W61" s="72"/>
    </row>
    <row r="62" spans="1:23" ht="15" customHeight="1" x14ac:dyDescent="0.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70"/>
      <c r="Q62" s="70"/>
      <c r="R62" s="71"/>
      <c r="S62" s="72"/>
      <c r="T62" s="72"/>
      <c r="U62" s="72"/>
      <c r="V62" s="72"/>
      <c r="W62" s="72"/>
    </row>
    <row r="63" spans="1:23" ht="15" customHeight="1" x14ac:dyDescent="0.15">
      <c r="B63" s="37" t="s">
        <v>13</v>
      </c>
    </row>
    <row r="64" spans="1:23" ht="15" customHeight="1" x14ac:dyDescent="0.15">
      <c r="B64" s="175" t="s">
        <v>126</v>
      </c>
      <c r="C64" s="162"/>
      <c r="D64" s="176" t="s">
        <v>128</v>
      </c>
      <c r="E64" s="176"/>
      <c r="F64" s="176"/>
      <c r="G64" s="41"/>
      <c r="H64" s="176" t="s">
        <v>107</v>
      </c>
      <c r="I64" s="176"/>
      <c r="J64" s="176"/>
      <c r="K64" s="175" t="s">
        <v>18</v>
      </c>
      <c r="L64" s="177"/>
      <c r="M64" s="182">
        <f>入力シート!D48</f>
        <v>0</v>
      </c>
      <c r="N64" s="183"/>
      <c r="O64" s="177" t="s">
        <v>19</v>
      </c>
      <c r="P64" s="188"/>
      <c r="Q64" s="175" t="s">
        <v>127</v>
      </c>
      <c r="R64" s="188"/>
      <c r="S64" s="183">
        <f>入力シート!D50</f>
        <v>0</v>
      </c>
      <c r="T64" s="183"/>
      <c r="U64" s="177" t="s">
        <v>20</v>
      </c>
      <c r="V64" s="188"/>
    </row>
    <row r="65" spans="2:22" ht="15" customHeight="1" x14ac:dyDescent="0.15">
      <c r="B65" s="148"/>
      <c r="C65" s="163"/>
      <c r="D65" s="172">
        <f>入力シート!D46</f>
        <v>0</v>
      </c>
      <c r="E65" s="172"/>
      <c r="F65" s="172"/>
      <c r="G65" s="149" t="s">
        <v>89</v>
      </c>
      <c r="H65" s="172">
        <f>入力シート!F46</f>
        <v>0</v>
      </c>
      <c r="I65" s="172"/>
      <c r="J65" s="172"/>
      <c r="K65" s="178"/>
      <c r="L65" s="179"/>
      <c r="M65" s="184"/>
      <c r="N65" s="185"/>
      <c r="O65" s="179"/>
      <c r="P65" s="189"/>
      <c r="Q65" s="178"/>
      <c r="R65" s="189"/>
      <c r="S65" s="185"/>
      <c r="T65" s="185"/>
      <c r="U65" s="179"/>
      <c r="V65" s="189"/>
    </row>
    <row r="66" spans="2:22" ht="15" customHeight="1" x14ac:dyDescent="0.15">
      <c r="B66" s="164"/>
      <c r="C66" s="165"/>
      <c r="D66" s="173"/>
      <c r="E66" s="173"/>
      <c r="F66" s="173"/>
      <c r="G66" s="174"/>
      <c r="H66" s="173"/>
      <c r="I66" s="173"/>
      <c r="J66" s="173"/>
      <c r="K66" s="180"/>
      <c r="L66" s="181"/>
      <c r="M66" s="186"/>
      <c r="N66" s="187"/>
      <c r="O66" s="181"/>
      <c r="P66" s="190"/>
      <c r="Q66" s="180"/>
      <c r="R66" s="190"/>
      <c r="S66" s="187"/>
      <c r="T66" s="187"/>
      <c r="U66" s="181"/>
      <c r="V66" s="190"/>
    </row>
    <row r="67" spans="2:22" ht="15" customHeight="1" x14ac:dyDescent="0.15">
      <c r="K67" s="161" t="s">
        <v>21</v>
      </c>
      <c r="L67" s="162"/>
      <c r="M67" s="166">
        <f>入力シート!I50</f>
        <v>0</v>
      </c>
      <c r="N67" s="167"/>
      <c r="O67" s="167"/>
      <c r="P67" s="167"/>
      <c r="Q67" s="167"/>
      <c r="R67" s="167"/>
      <c r="S67" s="167"/>
      <c r="T67" s="167"/>
      <c r="U67" s="167"/>
      <c r="V67" s="162" t="s">
        <v>3</v>
      </c>
    </row>
    <row r="68" spans="2:22" ht="15" customHeight="1" x14ac:dyDescent="0.15">
      <c r="K68" s="148"/>
      <c r="L68" s="163"/>
      <c r="M68" s="168"/>
      <c r="N68" s="169"/>
      <c r="O68" s="169"/>
      <c r="P68" s="169"/>
      <c r="Q68" s="169"/>
      <c r="R68" s="169"/>
      <c r="S68" s="169"/>
      <c r="T68" s="169"/>
      <c r="U68" s="169"/>
      <c r="V68" s="163"/>
    </row>
    <row r="69" spans="2:22" ht="15" customHeight="1" x14ac:dyDescent="0.15">
      <c r="K69" s="164"/>
      <c r="L69" s="165"/>
      <c r="M69" s="170"/>
      <c r="N69" s="171"/>
      <c r="O69" s="171"/>
      <c r="P69" s="171"/>
      <c r="Q69" s="171"/>
      <c r="R69" s="171"/>
      <c r="S69" s="171"/>
      <c r="T69" s="171"/>
      <c r="U69" s="171"/>
      <c r="V69" s="165"/>
    </row>
    <row r="70" spans="2:22" ht="15" customHeight="1" x14ac:dyDescent="0.15"/>
    <row r="71" spans="2:22" ht="15" customHeight="1" x14ac:dyDescent="0.15">
      <c r="B71" s="37" t="s">
        <v>25</v>
      </c>
    </row>
    <row r="72" spans="2:22" ht="15" customHeight="1" x14ac:dyDescent="0.15">
      <c r="B72" s="175" t="s">
        <v>126</v>
      </c>
      <c r="C72" s="162"/>
      <c r="D72" s="176" t="s">
        <v>128</v>
      </c>
      <c r="E72" s="176"/>
      <c r="F72" s="176"/>
      <c r="G72" s="41"/>
      <c r="H72" s="176" t="s">
        <v>107</v>
      </c>
      <c r="I72" s="176"/>
      <c r="J72" s="176"/>
      <c r="K72" s="175" t="s">
        <v>18</v>
      </c>
      <c r="L72" s="177"/>
      <c r="M72" s="182">
        <f>入力シート!D55</f>
        <v>0</v>
      </c>
      <c r="N72" s="183"/>
      <c r="O72" s="177" t="s">
        <v>19</v>
      </c>
      <c r="P72" s="188"/>
      <c r="Q72" s="175" t="s">
        <v>127</v>
      </c>
      <c r="R72" s="188"/>
      <c r="S72" s="183">
        <f>入力シート!D57</f>
        <v>0</v>
      </c>
      <c r="T72" s="183"/>
      <c r="U72" s="177" t="s">
        <v>20</v>
      </c>
      <c r="V72" s="188"/>
    </row>
    <row r="73" spans="2:22" ht="15" customHeight="1" x14ac:dyDescent="0.15">
      <c r="B73" s="148"/>
      <c r="C73" s="163"/>
      <c r="D73" s="172">
        <f>入力シート!D53</f>
        <v>0</v>
      </c>
      <c r="E73" s="172"/>
      <c r="F73" s="172"/>
      <c r="G73" s="149" t="s">
        <v>89</v>
      </c>
      <c r="H73" s="172">
        <f>入力シート!F53</f>
        <v>0</v>
      </c>
      <c r="I73" s="172"/>
      <c r="J73" s="172"/>
      <c r="K73" s="178"/>
      <c r="L73" s="179"/>
      <c r="M73" s="184"/>
      <c r="N73" s="185"/>
      <c r="O73" s="179"/>
      <c r="P73" s="189"/>
      <c r="Q73" s="178"/>
      <c r="R73" s="189"/>
      <c r="S73" s="185"/>
      <c r="T73" s="185"/>
      <c r="U73" s="179"/>
      <c r="V73" s="189"/>
    </row>
    <row r="74" spans="2:22" ht="15" customHeight="1" x14ac:dyDescent="0.15">
      <c r="B74" s="164"/>
      <c r="C74" s="165"/>
      <c r="D74" s="173"/>
      <c r="E74" s="173"/>
      <c r="F74" s="173"/>
      <c r="G74" s="174"/>
      <c r="H74" s="173"/>
      <c r="I74" s="173"/>
      <c r="J74" s="173"/>
      <c r="K74" s="180"/>
      <c r="L74" s="181"/>
      <c r="M74" s="186"/>
      <c r="N74" s="187"/>
      <c r="O74" s="181"/>
      <c r="P74" s="190"/>
      <c r="Q74" s="180"/>
      <c r="R74" s="190"/>
      <c r="S74" s="187"/>
      <c r="T74" s="187"/>
      <c r="U74" s="181"/>
      <c r="V74" s="190"/>
    </row>
    <row r="75" spans="2:22" ht="15" customHeight="1" x14ac:dyDescent="0.15">
      <c r="K75" s="161" t="s">
        <v>21</v>
      </c>
      <c r="L75" s="162"/>
      <c r="M75" s="166">
        <f>入力シート!I57</f>
        <v>0</v>
      </c>
      <c r="N75" s="167"/>
      <c r="O75" s="167"/>
      <c r="P75" s="167"/>
      <c r="Q75" s="167"/>
      <c r="R75" s="167"/>
      <c r="S75" s="167"/>
      <c r="T75" s="167"/>
      <c r="U75" s="167"/>
      <c r="V75" s="162" t="s">
        <v>3</v>
      </c>
    </row>
    <row r="76" spans="2:22" ht="15" customHeight="1" x14ac:dyDescent="0.15">
      <c r="K76" s="148"/>
      <c r="L76" s="163"/>
      <c r="M76" s="168"/>
      <c r="N76" s="169"/>
      <c r="O76" s="169"/>
      <c r="P76" s="169"/>
      <c r="Q76" s="169"/>
      <c r="R76" s="169"/>
      <c r="S76" s="169"/>
      <c r="T76" s="169"/>
      <c r="U76" s="169"/>
      <c r="V76" s="163"/>
    </row>
    <row r="77" spans="2:22" ht="15" customHeight="1" x14ac:dyDescent="0.15">
      <c r="K77" s="164"/>
      <c r="L77" s="165"/>
      <c r="M77" s="170"/>
      <c r="N77" s="171"/>
      <c r="O77" s="171"/>
      <c r="P77" s="171"/>
      <c r="Q77" s="171"/>
      <c r="R77" s="171"/>
      <c r="S77" s="171"/>
      <c r="T77" s="171"/>
      <c r="U77" s="171"/>
      <c r="V77" s="165"/>
    </row>
    <row r="78" spans="2:22" ht="15" customHeight="1" x14ac:dyDescent="0.15">
      <c r="K78" s="48"/>
      <c r="L78" s="48"/>
      <c r="M78" s="69"/>
      <c r="N78" s="69"/>
      <c r="O78" s="69"/>
      <c r="P78" s="69"/>
      <c r="Q78" s="69"/>
      <c r="R78" s="69"/>
      <c r="S78" s="69"/>
      <c r="T78" s="69"/>
      <c r="U78" s="69"/>
      <c r="V78" s="48"/>
    </row>
    <row r="79" spans="2:22" ht="15" customHeight="1" x14ac:dyDescent="0.15">
      <c r="B79" s="37" t="s">
        <v>26</v>
      </c>
    </row>
    <row r="80" spans="2:22" ht="15" customHeight="1" x14ac:dyDescent="0.15">
      <c r="B80" s="175" t="s">
        <v>126</v>
      </c>
      <c r="C80" s="162"/>
      <c r="D80" s="176" t="s">
        <v>128</v>
      </c>
      <c r="E80" s="176"/>
      <c r="F80" s="176"/>
      <c r="G80" s="41"/>
      <c r="H80" s="176" t="s">
        <v>107</v>
      </c>
      <c r="I80" s="176"/>
      <c r="J80" s="176"/>
      <c r="K80" s="175" t="s">
        <v>18</v>
      </c>
      <c r="L80" s="177"/>
      <c r="M80" s="182">
        <f>入力シート!D62</f>
        <v>0</v>
      </c>
      <c r="N80" s="183"/>
      <c r="O80" s="177" t="s">
        <v>19</v>
      </c>
      <c r="P80" s="188"/>
      <c r="Q80" s="175" t="s">
        <v>127</v>
      </c>
      <c r="R80" s="188"/>
      <c r="S80" s="183">
        <f>入力シート!D64</f>
        <v>0</v>
      </c>
      <c r="T80" s="183"/>
      <c r="U80" s="177" t="s">
        <v>20</v>
      </c>
      <c r="V80" s="188"/>
    </row>
    <row r="81" spans="2:22" ht="15" customHeight="1" x14ac:dyDescent="0.15">
      <c r="B81" s="148"/>
      <c r="C81" s="163"/>
      <c r="D81" s="172">
        <f>入力シート!D60</f>
        <v>0</v>
      </c>
      <c r="E81" s="172"/>
      <c r="F81" s="172"/>
      <c r="G81" s="149" t="s">
        <v>89</v>
      </c>
      <c r="H81" s="172">
        <f>入力シート!F60</f>
        <v>0</v>
      </c>
      <c r="I81" s="172"/>
      <c r="J81" s="172"/>
      <c r="K81" s="178"/>
      <c r="L81" s="179"/>
      <c r="M81" s="184"/>
      <c r="N81" s="185"/>
      <c r="O81" s="179"/>
      <c r="P81" s="189"/>
      <c r="Q81" s="178"/>
      <c r="R81" s="189"/>
      <c r="S81" s="185"/>
      <c r="T81" s="185"/>
      <c r="U81" s="179"/>
      <c r="V81" s="189"/>
    </row>
    <row r="82" spans="2:22" ht="15" customHeight="1" x14ac:dyDescent="0.15">
      <c r="B82" s="164"/>
      <c r="C82" s="165"/>
      <c r="D82" s="173"/>
      <c r="E82" s="173"/>
      <c r="F82" s="173"/>
      <c r="G82" s="174"/>
      <c r="H82" s="173"/>
      <c r="I82" s="173"/>
      <c r="J82" s="173"/>
      <c r="K82" s="180"/>
      <c r="L82" s="181"/>
      <c r="M82" s="186"/>
      <c r="N82" s="187"/>
      <c r="O82" s="181"/>
      <c r="P82" s="190"/>
      <c r="Q82" s="180"/>
      <c r="R82" s="190"/>
      <c r="S82" s="187"/>
      <c r="T82" s="187"/>
      <c r="U82" s="181"/>
      <c r="V82" s="190"/>
    </row>
    <row r="83" spans="2:22" ht="15" customHeight="1" x14ac:dyDescent="0.15">
      <c r="K83" s="161" t="s">
        <v>21</v>
      </c>
      <c r="L83" s="162"/>
      <c r="M83" s="166">
        <f>入力シート!I64</f>
        <v>0</v>
      </c>
      <c r="N83" s="167"/>
      <c r="O83" s="167"/>
      <c r="P83" s="167"/>
      <c r="Q83" s="167"/>
      <c r="R83" s="167"/>
      <c r="S83" s="167"/>
      <c r="T83" s="167"/>
      <c r="U83" s="167"/>
      <c r="V83" s="162" t="s">
        <v>3</v>
      </c>
    </row>
    <row r="84" spans="2:22" ht="15" customHeight="1" x14ac:dyDescent="0.15">
      <c r="K84" s="148"/>
      <c r="L84" s="163"/>
      <c r="M84" s="168"/>
      <c r="N84" s="169"/>
      <c r="O84" s="169"/>
      <c r="P84" s="169"/>
      <c r="Q84" s="169"/>
      <c r="R84" s="169"/>
      <c r="S84" s="169"/>
      <c r="T84" s="169"/>
      <c r="U84" s="169"/>
      <c r="V84" s="163"/>
    </row>
    <row r="85" spans="2:22" ht="15" customHeight="1" x14ac:dyDescent="0.15">
      <c r="K85" s="164"/>
      <c r="L85" s="165"/>
      <c r="M85" s="170"/>
      <c r="N85" s="171"/>
      <c r="O85" s="171"/>
      <c r="P85" s="171"/>
      <c r="Q85" s="171"/>
      <c r="R85" s="171"/>
      <c r="S85" s="171"/>
      <c r="T85" s="171"/>
      <c r="U85" s="171"/>
      <c r="V85" s="165"/>
    </row>
    <row r="86" spans="2:22" ht="15" customHeight="1" x14ac:dyDescent="0.15">
      <c r="K86" s="48"/>
      <c r="L86" s="48"/>
      <c r="M86" s="69"/>
      <c r="N86" s="69"/>
      <c r="O86" s="69"/>
      <c r="P86" s="69"/>
      <c r="Q86" s="69"/>
      <c r="R86" s="69"/>
      <c r="S86" s="69"/>
      <c r="T86" s="69"/>
      <c r="U86" s="69"/>
      <c r="V86" s="48"/>
    </row>
    <row r="87" spans="2:22" ht="15" customHeight="1" x14ac:dyDescent="0.15">
      <c r="B87" s="37" t="s">
        <v>27</v>
      </c>
    </row>
    <row r="88" spans="2:22" ht="15" customHeight="1" x14ac:dyDescent="0.15">
      <c r="B88" s="175" t="s">
        <v>126</v>
      </c>
      <c r="C88" s="162"/>
      <c r="D88" s="176" t="s">
        <v>128</v>
      </c>
      <c r="E88" s="176"/>
      <c r="F88" s="176"/>
      <c r="G88" s="41"/>
      <c r="H88" s="176" t="s">
        <v>107</v>
      </c>
      <c r="I88" s="176"/>
      <c r="J88" s="176"/>
      <c r="K88" s="175" t="s">
        <v>18</v>
      </c>
      <c r="L88" s="177"/>
      <c r="M88" s="182">
        <f>入力シート!D69</f>
        <v>0</v>
      </c>
      <c r="N88" s="183"/>
      <c r="O88" s="177" t="s">
        <v>19</v>
      </c>
      <c r="P88" s="188"/>
      <c r="Q88" s="175" t="s">
        <v>127</v>
      </c>
      <c r="R88" s="188"/>
      <c r="S88" s="183">
        <f>入力シート!D71</f>
        <v>0</v>
      </c>
      <c r="T88" s="183"/>
      <c r="U88" s="177" t="s">
        <v>20</v>
      </c>
      <c r="V88" s="188"/>
    </row>
    <row r="89" spans="2:22" ht="15" customHeight="1" x14ac:dyDescent="0.15">
      <c r="B89" s="148"/>
      <c r="C89" s="163"/>
      <c r="D89" s="172">
        <f>入力シート!D67</f>
        <v>0</v>
      </c>
      <c r="E89" s="172"/>
      <c r="F89" s="172"/>
      <c r="G89" s="149" t="s">
        <v>89</v>
      </c>
      <c r="H89" s="172">
        <f>入力シート!F67</f>
        <v>0</v>
      </c>
      <c r="I89" s="172"/>
      <c r="J89" s="172"/>
      <c r="K89" s="178"/>
      <c r="L89" s="179"/>
      <c r="M89" s="184"/>
      <c r="N89" s="185"/>
      <c r="O89" s="179"/>
      <c r="P89" s="189"/>
      <c r="Q89" s="178"/>
      <c r="R89" s="189"/>
      <c r="S89" s="185"/>
      <c r="T89" s="185"/>
      <c r="U89" s="179"/>
      <c r="V89" s="189"/>
    </row>
    <row r="90" spans="2:22" ht="15" customHeight="1" x14ac:dyDescent="0.15">
      <c r="B90" s="164"/>
      <c r="C90" s="165"/>
      <c r="D90" s="173"/>
      <c r="E90" s="173"/>
      <c r="F90" s="173"/>
      <c r="G90" s="174"/>
      <c r="H90" s="173"/>
      <c r="I90" s="173"/>
      <c r="J90" s="173"/>
      <c r="K90" s="180"/>
      <c r="L90" s="181"/>
      <c r="M90" s="186"/>
      <c r="N90" s="187"/>
      <c r="O90" s="181"/>
      <c r="P90" s="190"/>
      <c r="Q90" s="180"/>
      <c r="R90" s="190"/>
      <c r="S90" s="187"/>
      <c r="T90" s="187"/>
      <c r="U90" s="181"/>
      <c r="V90" s="190"/>
    </row>
    <row r="91" spans="2:22" ht="15" customHeight="1" x14ac:dyDescent="0.15">
      <c r="K91" s="161" t="s">
        <v>21</v>
      </c>
      <c r="L91" s="162"/>
      <c r="M91" s="166">
        <f>入力シート!I71</f>
        <v>0</v>
      </c>
      <c r="N91" s="167"/>
      <c r="O91" s="167"/>
      <c r="P91" s="167"/>
      <c r="Q91" s="167"/>
      <c r="R91" s="167"/>
      <c r="S91" s="167"/>
      <c r="T91" s="167"/>
      <c r="U91" s="167"/>
      <c r="V91" s="162" t="s">
        <v>3</v>
      </c>
    </row>
    <row r="92" spans="2:22" ht="15" customHeight="1" x14ac:dyDescent="0.15">
      <c r="K92" s="148"/>
      <c r="L92" s="163"/>
      <c r="M92" s="168"/>
      <c r="N92" s="169"/>
      <c r="O92" s="169"/>
      <c r="P92" s="169"/>
      <c r="Q92" s="169"/>
      <c r="R92" s="169"/>
      <c r="S92" s="169"/>
      <c r="T92" s="169"/>
      <c r="U92" s="169"/>
      <c r="V92" s="163"/>
    </row>
    <row r="93" spans="2:22" ht="15" customHeight="1" x14ac:dyDescent="0.15">
      <c r="K93" s="164"/>
      <c r="L93" s="165"/>
      <c r="M93" s="170"/>
      <c r="N93" s="171"/>
      <c r="O93" s="171"/>
      <c r="P93" s="171"/>
      <c r="Q93" s="171"/>
      <c r="R93" s="171"/>
      <c r="S93" s="171"/>
      <c r="T93" s="171"/>
      <c r="U93" s="171"/>
      <c r="V93" s="165"/>
    </row>
    <row r="94" spans="2:22" ht="15" customHeight="1" x14ac:dyDescent="0.15">
      <c r="K94" s="48"/>
      <c r="L94" s="48"/>
      <c r="M94" s="69"/>
      <c r="N94" s="69"/>
      <c r="O94" s="69"/>
      <c r="P94" s="69"/>
      <c r="Q94" s="69"/>
      <c r="R94" s="69"/>
      <c r="S94" s="69"/>
      <c r="T94" s="69"/>
      <c r="U94" s="69"/>
      <c r="V94" s="48"/>
    </row>
    <row r="95" spans="2:22" ht="15" customHeight="1" x14ac:dyDescent="0.15">
      <c r="B95" s="37" t="s">
        <v>28</v>
      </c>
    </row>
    <row r="96" spans="2:22" ht="15" customHeight="1" x14ac:dyDescent="0.15">
      <c r="B96" s="175" t="s">
        <v>126</v>
      </c>
      <c r="C96" s="162"/>
      <c r="D96" s="176" t="s">
        <v>128</v>
      </c>
      <c r="E96" s="176"/>
      <c r="F96" s="176"/>
      <c r="G96" s="41"/>
      <c r="H96" s="176" t="s">
        <v>107</v>
      </c>
      <c r="I96" s="176"/>
      <c r="J96" s="176"/>
      <c r="K96" s="175" t="s">
        <v>18</v>
      </c>
      <c r="L96" s="177"/>
      <c r="M96" s="182">
        <f>入力シート!D76</f>
        <v>0</v>
      </c>
      <c r="N96" s="183"/>
      <c r="O96" s="177" t="s">
        <v>19</v>
      </c>
      <c r="P96" s="188"/>
      <c r="Q96" s="175" t="s">
        <v>127</v>
      </c>
      <c r="R96" s="188"/>
      <c r="S96" s="183">
        <f>入力シート!D78</f>
        <v>0</v>
      </c>
      <c r="T96" s="183"/>
      <c r="U96" s="177" t="s">
        <v>20</v>
      </c>
      <c r="V96" s="188"/>
    </row>
    <row r="97" spans="1:22" ht="15" customHeight="1" x14ac:dyDescent="0.15">
      <c r="B97" s="148"/>
      <c r="C97" s="163"/>
      <c r="D97" s="172">
        <f>入力シート!D74</f>
        <v>0</v>
      </c>
      <c r="E97" s="172"/>
      <c r="F97" s="172"/>
      <c r="G97" s="149" t="s">
        <v>89</v>
      </c>
      <c r="H97" s="172">
        <f>入力シート!F74</f>
        <v>0</v>
      </c>
      <c r="I97" s="172"/>
      <c r="J97" s="172"/>
      <c r="K97" s="178"/>
      <c r="L97" s="179"/>
      <c r="M97" s="184"/>
      <c r="N97" s="185"/>
      <c r="O97" s="179"/>
      <c r="P97" s="189"/>
      <c r="Q97" s="178"/>
      <c r="R97" s="189"/>
      <c r="S97" s="185"/>
      <c r="T97" s="185"/>
      <c r="U97" s="179"/>
      <c r="V97" s="189"/>
    </row>
    <row r="98" spans="1:22" ht="15" customHeight="1" x14ac:dyDescent="0.15">
      <c r="B98" s="164"/>
      <c r="C98" s="165"/>
      <c r="D98" s="173"/>
      <c r="E98" s="173"/>
      <c r="F98" s="173"/>
      <c r="G98" s="174"/>
      <c r="H98" s="173"/>
      <c r="I98" s="173"/>
      <c r="J98" s="173"/>
      <c r="K98" s="180"/>
      <c r="L98" s="181"/>
      <c r="M98" s="186"/>
      <c r="N98" s="187"/>
      <c r="O98" s="181"/>
      <c r="P98" s="190"/>
      <c r="Q98" s="180"/>
      <c r="R98" s="190"/>
      <c r="S98" s="187"/>
      <c r="T98" s="187"/>
      <c r="U98" s="181"/>
      <c r="V98" s="190"/>
    </row>
    <row r="99" spans="1:22" ht="15" customHeight="1" x14ac:dyDescent="0.15">
      <c r="K99" s="161" t="s">
        <v>21</v>
      </c>
      <c r="L99" s="162"/>
      <c r="M99" s="166">
        <f>入力シート!I78</f>
        <v>0</v>
      </c>
      <c r="N99" s="167"/>
      <c r="O99" s="167"/>
      <c r="P99" s="167"/>
      <c r="Q99" s="167"/>
      <c r="R99" s="167"/>
      <c r="S99" s="167"/>
      <c r="T99" s="167"/>
      <c r="U99" s="167"/>
      <c r="V99" s="162" t="s">
        <v>3</v>
      </c>
    </row>
    <row r="100" spans="1:22" ht="15" customHeight="1" x14ac:dyDescent="0.15">
      <c r="K100" s="148"/>
      <c r="L100" s="163"/>
      <c r="M100" s="168"/>
      <c r="N100" s="169"/>
      <c r="O100" s="169"/>
      <c r="P100" s="169"/>
      <c r="Q100" s="169"/>
      <c r="R100" s="169"/>
      <c r="S100" s="169"/>
      <c r="T100" s="169"/>
      <c r="U100" s="169"/>
      <c r="V100" s="163"/>
    </row>
    <row r="101" spans="1:22" ht="15" customHeight="1" x14ac:dyDescent="0.15">
      <c r="K101" s="164"/>
      <c r="L101" s="165"/>
      <c r="M101" s="170"/>
      <c r="N101" s="171"/>
      <c r="O101" s="171"/>
      <c r="P101" s="171"/>
      <c r="Q101" s="171"/>
      <c r="R101" s="171"/>
      <c r="S101" s="171"/>
      <c r="T101" s="171"/>
      <c r="U101" s="171"/>
      <c r="V101" s="165"/>
    </row>
    <row r="102" spans="1:22" ht="15" customHeight="1" x14ac:dyDescent="0.15">
      <c r="K102" s="48"/>
      <c r="L102" s="48"/>
      <c r="M102" s="69"/>
      <c r="N102" s="69"/>
      <c r="O102" s="69"/>
      <c r="P102" s="69"/>
      <c r="Q102" s="69"/>
      <c r="R102" s="69"/>
      <c r="S102" s="69"/>
      <c r="T102" s="69"/>
      <c r="U102" s="69"/>
      <c r="V102" s="48"/>
    </row>
    <row r="103" spans="1:22" ht="15" customHeight="1" x14ac:dyDescent="0.15">
      <c r="A103" s="37" t="s">
        <v>103</v>
      </c>
    </row>
    <row r="104" spans="1:22" ht="15" customHeight="1" x14ac:dyDescent="0.15"/>
    <row r="105" spans="1:22" ht="15" customHeight="1" x14ac:dyDescent="0.15"/>
    <row r="106" spans="1:22" ht="15" customHeight="1" x14ac:dyDescent="0.15"/>
    <row r="107" spans="1:22" ht="15" customHeight="1" x14ac:dyDescent="0.15"/>
    <row r="108" spans="1:22" ht="15" customHeight="1" x14ac:dyDescent="0.15"/>
    <row r="109" spans="1:22" ht="15" customHeight="1" x14ac:dyDescent="0.15"/>
    <row r="110" spans="1:22" ht="15" customHeight="1" x14ac:dyDescent="0.15"/>
    <row r="111" spans="1:22" ht="15" customHeight="1" x14ac:dyDescent="0.15"/>
    <row r="120" spans="1:16" ht="18" customHeight="1" x14ac:dyDescent="0.15">
      <c r="A120" s="111" t="s">
        <v>138</v>
      </c>
      <c r="B120" s="111" t="s">
        <v>139</v>
      </c>
      <c r="C120" s="111" t="s">
        <v>140</v>
      </c>
      <c r="D120" s="111" t="s">
        <v>141</v>
      </c>
      <c r="E120" s="111" t="s">
        <v>142</v>
      </c>
      <c r="F120" s="111" t="s">
        <v>143</v>
      </c>
      <c r="G120" s="111" t="s">
        <v>144</v>
      </c>
      <c r="H120" s="111" t="s">
        <v>145</v>
      </c>
      <c r="I120" s="111" t="s">
        <v>146</v>
      </c>
      <c r="J120" s="111" t="s">
        <v>147</v>
      </c>
      <c r="K120" s="111" t="s">
        <v>148</v>
      </c>
      <c r="L120" s="111" t="s">
        <v>149</v>
      </c>
      <c r="M120" s="111" t="s">
        <v>150</v>
      </c>
      <c r="N120" s="111" t="s">
        <v>151</v>
      </c>
      <c r="O120" s="111"/>
      <c r="P120" s="111"/>
    </row>
    <row r="121" spans="1:16" ht="18" customHeight="1" x14ac:dyDescent="0.15">
      <c r="A121" s="111">
        <f>入力シート!$D$8</f>
        <v>0</v>
      </c>
      <c r="B121" s="111">
        <f>入力シート!$D$10</f>
        <v>0</v>
      </c>
      <c r="C121" s="111">
        <f>入力シート!$D$16</f>
        <v>0</v>
      </c>
      <c r="D121" s="111">
        <f>IF(入力シート!$D$12&lt;&gt;"",入力シート!$D$12,入力シート!$D$4)</f>
        <v>0</v>
      </c>
      <c r="E121" s="111">
        <f>IF(入力シート!$D$14&lt;&gt;"",入力シート!$D$14,入力シート!$D$6)</f>
        <v>0</v>
      </c>
      <c r="F121" s="111">
        <f>入力シート!$D$18</f>
        <v>0</v>
      </c>
      <c r="G121" s="112">
        <f>入力シート!$I$50</f>
        <v>0</v>
      </c>
      <c r="H121" s="111">
        <f>入力シート!$C$38</f>
        <v>0</v>
      </c>
      <c r="I121" s="111"/>
      <c r="J121" s="111" t="str">
        <f>入力シート!$D$38</f>
        <v/>
      </c>
      <c r="K121" s="111">
        <f>入力シート!$I$48</f>
        <v>0</v>
      </c>
      <c r="L121" s="111"/>
      <c r="M121" s="111">
        <f>入力シート!$D$50</f>
        <v>0</v>
      </c>
      <c r="N121" s="111" t="str">
        <f>入力シート!$D$46&amp;"～"&amp;入力シート!$F$46</f>
        <v>～</v>
      </c>
      <c r="O121" s="111"/>
      <c r="P121" s="111"/>
    </row>
    <row r="122" spans="1:16" ht="18" customHeight="1" x14ac:dyDescent="0.15">
      <c r="A122" s="111">
        <f>入力シート!$D$8</f>
        <v>0</v>
      </c>
      <c r="B122" s="111">
        <f>入力シート!$D$10</f>
        <v>0</v>
      </c>
      <c r="C122" s="111">
        <f>入力シート!$D$16</f>
        <v>0</v>
      </c>
      <c r="D122" s="111">
        <f>IF(入力シート!$D$12&lt;&gt;"",入力シート!$D$12,入力シート!$D$4)</f>
        <v>0</v>
      </c>
      <c r="E122" s="111">
        <f>IF(入力シート!$D$14&lt;&gt;"",入力シート!$D$14,入力シート!$D$6)</f>
        <v>0</v>
      </c>
      <c r="F122" s="111">
        <f>入力シート!$D$18</f>
        <v>0</v>
      </c>
      <c r="G122" s="112">
        <f>入力シート!$I$57</f>
        <v>0</v>
      </c>
      <c r="H122" s="111">
        <f>入力シート!$C$38</f>
        <v>0</v>
      </c>
      <c r="I122" s="111"/>
      <c r="J122" s="111" t="str">
        <f>入力シート!$D$38</f>
        <v/>
      </c>
      <c r="K122" s="111">
        <f>入力シート!$I$55</f>
        <v>0</v>
      </c>
      <c r="L122" s="111"/>
      <c r="M122" s="111">
        <f>入力シート!$D$57</f>
        <v>0</v>
      </c>
      <c r="N122" s="111" t="str">
        <f>入力シート!$D$53&amp;"～"&amp;入力シート!$F$53</f>
        <v>～</v>
      </c>
      <c r="O122" s="111"/>
      <c r="P122" s="111"/>
    </row>
    <row r="123" spans="1:16" ht="18" customHeight="1" x14ac:dyDescent="0.15">
      <c r="A123" s="111">
        <f>入力シート!$D$8</f>
        <v>0</v>
      </c>
      <c r="B123" s="111">
        <f>入力シート!$D$10</f>
        <v>0</v>
      </c>
      <c r="C123" s="111">
        <f>入力シート!$D$16</f>
        <v>0</v>
      </c>
      <c r="D123" s="111">
        <f>IF(入力シート!$D$12&lt;&gt;"",入力シート!$D$12,入力シート!$D$4)</f>
        <v>0</v>
      </c>
      <c r="E123" s="111">
        <f>IF(入力シート!$D$14&lt;&gt;"",入力シート!$D$14,入力シート!$D$6)</f>
        <v>0</v>
      </c>
      <c r="F123" s="111">
        <f>入力シート!$D$18</f>
        <v>0</v>
      </c>
      <c r="G123" s="112">
        <f>入力シート!$I$64</f>
        <v>0</v>
      </c>
      <c r="H123" s="111">
        <f>入力シート!$C$38</f>
        <v>0</v>
      </c>
      <c r="I123" s="111"/>
      <c r="J123" s="111" t="str">
        <f>入力シート!$D$38</f>
        <v/>
      </c>
      <c r="K123" s="111">
        <f>入力シート!$I$62</f>
        <v>0</v>
      </c>
      <c r="L123" s="111"/>
      <c r="M123" s="111">
        <f>入力シート!$D$64</f>
        <v>0</v>
      </c>
      <c r="N123" s="111" t="str">
        <f>入力シート!$D$60&amp;"～"&amp;入力シート!$F$60</f>
        <v>～</v>
      </c>
      <c r="O123" s="111"/>
      <c r="P123" s="111"/>
    </row>
    <row r="124" spans="1:16" ht="18" customHeight="1" x14ac:dyDescent="0.15">
      <c r="A124" s="111">
        <f>入力シート!$D$8</f>
        <v>0</v>
      </c>
      <c r="B124" s="111">
        <f>入力シート!$D$10</f>
        <v>0</v>
      </c>
      <c r="C124" s="111">
        <f>入力シート!$D$16</f>
        <v>0</v>
      </c>
      <c r="D124" s="111">
        <f>IF(入力シート!$D$12&lt;&gt;"",入力シート!$D$12,入力シート!$D$4)</f>
        <v>0</v>
      </c>
      <c r="E124" s="111">
        <f>IF(入力シート!$D$14&lt;&gt;"",入力シート!$D$14,入力シート!$D$6)</f>
        <v>0</v>
      </c>
      <c r="F124" s="111">
        <f>入力シート!$D$18</f>
        <v>0</v>
      </c>
      <c r="G124" s="112">
        <f>入力シート!$I$71</f>
        <v>0</v>
      </c>
      <c r="H124" s="111">
        <f>入力シート!$C$38</f>
        <v>0</v>
      </c>
      <c r="I124" s="111"/>
      <c r="J124" s="111" t="str">
        <f>入力シート!$D$38</f>
        <v/>
      </c>
      <c r="K124" s="111">
        <f>入力シート!$I$69</f>
        <v>0</v>
      </c>
      <c r="L124" s="111"/>
      <c r="M124" s="111">
        <f>入力シート!$D$71</f>
        <v>0</v>
      </c>
      <c r="N124" s="111" t="str">
        <f>入力シート!$D$67&amp;"～"&amp;入力シート!$F$67</f>
        <v>～</v>
      </c>
      <c r="O124" s="111"/>
      <c r="P124" s="111"/>
    </row>
    <row r="125" spans="1:16" ht="18" customHeight="1" x14ac:dyDescent="0.15">
      <c r="A125" s="111">
        <f>入力シート!$D$8</f>
        <v>0</v>
      </c>
      <c r="B125" s="111">
        <f>入力シート!$D$10</f>
        <v>0</v>
      </c>
      <c r="C125" s="111">
        <f>入力シート!$D$16</f>
        <v>0</v>
      </c>
      <c r="D125" s="111">
        <f>IF(入力シート!$D$12&lt;&gt;"",入力シート!$D$12,入力シート!$D$4)</f>
        <v>0</v>
      </c>
      <c r="E125" s="111">
        <f>IF(入力シート!$D$14&lt;&gt;"",入力シート!$D$14,入力シート!$D$6)</f>
        <v>0</v>
      </c>
      <c r="F125" s="111">
        <f>入力シート!$D$18</f>
        <v>0</v>
      </c>
      <c r="G125" s="112">
        <f>入力シート!$I$78</f>
        <v>0</v>
      </c>
      <c r="H125" s="111">
        <f>入力シート!$C$38</f>
        <v>0</v>
      </c>
      <c r="I125" s="111"/>
      <c r="J125" s="111" t="str">
        <f>入力シート!$D$38</f>
        <v/>
      </c>
      <c r="K125" s="111">
        <f>入力シート!$I$76</f>
        <v>0</v>
      </c>
      <c r="L125" s="111"/>
      <c r="M125" s="111">
        <f>入力シート!$D$78</f>
        <v>0</v>
      </c>
      <c r="N125" s="111" t="str">
        <f>入力シート!$D$74&amp;"～"&amp;入力シート!$F$74</f>
        <v>～</v>
      </c>
      <c r="O125" s="111"/>
      <c r="P125" s="111"/>
    </row>
  </sheetData>
  <mergeCells count="130">
    <mergeCell ref="F15:S15"/>
    <mergeCell ref="V91:V93"/>
    <mergeCell ref="B96:C98"/>
    <mergeCell ref="D96:F96"/>
    <mergeCell ref="H96:J96"/>
    <mergeCell ref="K96:L98"/>
    <mergeCell ref="M96:N98"/>
    <mergeCell ref="O96:P98"/>
    <mergeCell ref="Q96:R98"/>
    <mergeCell ref="S96:T98"/>
    <mergeCell ref="U96:V98"/>
    <mergeCell ref="K91:L93"/>
    <mergeCell ref="M91:U93"/>
    <mergeCell ref="D97:F98"/>
    <mergeCell ref="G97:G98"/>
    <mergeCell ref="H97:J98"/>
    <mergeCell ref="H64:J64"/>
    <mergeCell ref="D64:F64"/>
    <mergeCell ref="B64:C66"/>
    <mergeCell ref="K64:L66"/>
    <mergeCell ref="U64:V66"/>
    <mergeCell ref="S64:T66"/>
    <mergeCell ref="Q64:R66"/>
    <mergeCell ref="O64:P66"/>
    <mergeCell ref="B17:E17"/>
    <mergeCell ref="O36:Q36"/>
    <mergeCell ref="T34:V34"/>
    <mergeCell ref="T33:V33"/>
    <mergeCell ref="B20:E20"/>
    <mergeCell ref="F20:S20"/>
    <mergeCell ref="B57:C58"/>
    <mergeCell ref="N39:N40"/>
    <mergeCell ref="L38:L41"/>
    <mergeCell ref="O39:V40"/>
    <mergeCell ref="G40:J40"/>
    <mergeCell ref="Q50:Q52"/>
    <mergeCell ref="P50:P52"/>
    <mergeCell ref="B50:O52"/>
    <mergeCell ref="R52:W52"/>
    <mergeCell ref="B42:B44"/>
    <mergeCell ref="C42:E42"/>
    <mergeCell ref="F42:W42"/>
    <mergeCell ref="F43:W44"/>
    <mergeCell ref="B38:B41"/>
    <mergeCell ref="D41:F41"/>
    <mergeCell ref="M67:U69"/>
    <mergeCell ref="V67:V69"/>
    <mergeCell ref="D73:F74"/>
    <mergeCell ref="G73:G74"/>
    <mergeCell ref="H73:J74"/>
    <mergeCell ref="D72:F72"/>
    <mergeCell ref="H72:J72"/>
    <mergeCell ref="K72:L74"/>
    <mergeCell ref="M72:N74"/>
    <mergeCell ref="O72:P74"/>
    <mergeCell ref="Q72:R74"/>
    <mergeCell ref="S72:T74"/>
    <mergeCell ref="U72:V74"/>
    <mergeCell ref="M64:N66"/>
    <mergeCell ref="G65:G66"/>
    <mergeCell ref="H65:J66"/>
    <mergeCell ref="D65:F66"/>
    <mergeCell ref="B59:C60"/>
    <mergeCell ref="O59:P60"/>
    <mergeCell ref="U88:V90"/>
    <mergeCell ref="B72:C74"/>
    <mergeCell ref="K75:L77"/>
    <mergeCell ref="M75:U77"/>
    <mergeCell ref="V75:V77"/>
    <mergeCell ref="B80:C82"/>
    <mergeCell ref="D80:F80"/>
    <mergeCell ref="H80:J80"/>
    <mergeCell ref="K80:L82"/>
    <mergeCell ref="M80:N82"/>
    <mergeCell ref="O80:P82"/>
    <mergeCell ref="Q80:R82"/>
    <mergeCell ref="S80:T82"/>
    <mergeCell ref="U80:V82"/>
    <mergeCell ref="D81:F82"/>
    <mergeCell ref="G81:G82"/>
    <mergeCell ref="H81:J82"/>
    <mergeCell ref="K67:L69"/>
    <mergeCell ref="T1:W1"/>
    <mergeCell ref="B16:E16"/>
    <mergeCell ref="F16:S16"/>
    <mergeCell ref="B18:E18"/>
    <mergeCell ref="F18:S18"/>
    <mergeCell ref="T35:V35"/>
    <mergeCell ref="J35:L35"/>
    <mergeCell ref="J34:L34"/>
    <mergeCell ref="J33:L33"/>
    <mergeCell ref="J32:L32"/>
    <mergeCell ref="B32:B37"/>
    <mergeCell ref="J36:L36"/>
    <mergeCell ref="D32:H33"/>
    <mergeCell ref="D35:H35"/>
    <mergeCell ref="E36:G36"/>
    <mergeCell ref="T21:W21"/>
    <mergeCell ref="B27:I28"/>
    <mergeCell ref="N35:R35"/>
    <mergeCell ref="A5:W5"/>
    <mergeCell ref="F7:I7"/>
    <mergeCell ref="B11:E11"/>
    <mergeCell ref="F11:S11"/>
    <mergeCell ref="B13:E13"/>
    <mergeCell ref="F13:R13"/>
    <mergeCell ref="B8:E8"/>
    <mergeCell ref="F8:S9"/>
    <mergeCell ref="N32:R33"/>
    <mergeCell ref="Q2:R2"/>
    <mergeCell ref="R3:W3"/>
    <mergeCell ref="D59:N60"/>
    <mergeCell ref="D57:V58"/>
    <mergeCell ref="K99:L101"/>
    <mergeCell ref="M99:U101"/>
    <mergeCell ref="V99:V101"/>
    <mergeCell ref="K83:L85"/>
    <mergeCell ref="M83:U85"/>
    <mergeCell ref="V83:V85"/>
    <mergeCell ref="D89:F90"/>
    <mergeCell ref="G89:G90"/>
    <mergeCell ref="H89:J90"/>
    <mergeCell ref="B88:C90"/>
    <mergeCell ref="D88:F88"/>
    <mergeCell ref="H88:J88"/>
    <mergeCell ref="K88:L90"/>
    <mergeCell ref="M88:N90"/>
    <mergeCell ref="O88:P90"/>
    <mergeCell ref="Q88:R90"/>
    <mergeCell ref="S88:T90"/>
  </mergeCells>
  <phoneticPr fontId="1"/>
  <printOptions horizontalCentered="1"/>
  <pageMargins left="0.39370078740157483" right="0.31496062992125984" top="0.39370078740157483" bottom="0.39370078740157483" header="0.31496062992125984" footer="0.31496062992125984"/>
  <pageSetup paperSize="9" scale="98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2:T14"/>
  <sheetViews>
    <sheetView view="pageBreakPreview" zoomScale="115" zoomScaleNormal="100" zoomScaleSheetLayoutView="115" workbookViewId="0"/>
  </sheetViews>
  <sheetFormatPr defaultColWidth="3.625" defaultRowHeight="20.100000000000001" customHeight="1" x14ac:dyDescent="0.15"/>
  <cols>
    <col min="1" max="16384" width="3.625" style="1"/>
  </cols>
  <sheetData>
    <row r="2" spans="3:20" ht="20.100000000000001" customHeight="1" thickBot="1" x14ac:dyDescent="0.2"/>
    <row r="3" spans="3:20" ht="20.100000000000001" customHeight="1" x14ac:dyDescent="0.15">
      <c r="C3" s="4"/>
      <c r="D3" s="4"/>
      <c r="E3" s="4"/>
      <c r="F3" s="245" t="s">
        <v>36</v>
      </c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7"/>
    </row>
    <row r="4" spans="3:20" ht="20.100000000000001" customHeight="1" x14ac:dyDescent="0.15">
      <c r="C4" s="4"/>
      <c r="D4" s="4"/>
      <c r="E4" s="4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50"/>
    </row>
    <row r="5" spans="3:20" ht="20.100000000000001" customHeight="1" x14ac:dyDescent="0.15">
      <c r="C5" s="4"/>
      <c r="D5" s="4"/>
      <c r="E5" s="4"/>
      <c r="F5" s="248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50"/>
    </row>
    <row r="6" spans="3:20" ht="20.100000000000001" customHeight="1" x14ac:dyDescent="0.15">
      <c r="C6" s="4"/>
      <c r="D6" s="4"/>
      <c r="E6" s="4"/>
      <c r="F6" s="248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50"/>
      <c r="T6" s="3"/>
    </row>
    <row r="7" spans="3:20" ht="20.100000000000001" customHeight="1" x14ac:dyDescent="0.15">
      <c r="C7" s="4"/>
      <c r="D7" s="4"/>
      <c r="E7" s="4"/>
      <c r="F7" s="248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50"/>
    </row>
    <row r="8" spans="3:20" ht="20.100000000000001" customHeight="1" x14ac:dyDescent="0.15">
      <c r="C8" s="4"/>
      <c r="D8" s="4"/>
      <c r="E8" s="4"/>
      <c r="F8" s="248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50"/>
    </row>
    <row r="9" spans="3:20" ht="20.100000000000001" customHeight="1" x14ac:dyDescent="0.15">
      <c r="C9" s="4"/>
      <c r="D9" s="4"/>
      <c r="E9" s="4"/>
      <c r="F9" s="24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50"/>
    </row>
    <row r="10" spans="3:20" ht="20.100000000000001" customHeight="1" x14ac:dyDescent="0.15">
      <c r="C10" s="4"/>
      <c r="D10" s="4"/>
      <c r="E10" s="4"/>
      <c r="F10" s="248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50"/>
    </row>
    <row r="11" spans="3:20" ht="20.100000000000001" customHeight="1" thickBot="1" x14ac:dyDescent="0.2">
      <c r="C11" s="4"/>
      <c r="D11" s="4"/>
      <c r="E11" s="4"/>
      <c r="F11" s="251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3"/>
    </row>
    <row r="12" spans="3:20" ht="20.100000000000001" customHeight="1" x14ac:dyDescent="0.15">
      <c r="C12" s="4"/>
      <c r="D12" s="4"/>
      <c r="E12" s="4"/>
      <c r="F12" s="4"/>
      <c r="G12" s="4"/>
    </row>
    <row r="13" spans="3:20" ht="20.100000000000001" customHeight="1" x14ac:dyDescent="0.15">
      <c r="C13" s="4"/>
      <c r="D13" s="4"/>
      <c r="E13" s="4"/>
      <c r="F13" s="4"/>
      <c r="G13" s="4"/>
      <c r="H13" s="5" t="s">
        <v>35</v>
      </c>
    </row>
    <row r="14" spans="3:20" ht="20.100000000000001" customHeight="1" x14ac:dyDescent="0.15">
      <c r="C14" s="4"/>
      <c r="D14" s="4"/>
      <c r="E14" s="4"/>
      <c r="F14" s="4" t="s">
        <v>37</v>
      </c>
    </row>
  </sheetData>
  <sheetProtection algorithmName="SHA-512" hashValue="DTIGGNbgVMJckMKleaihNmW+eM2J3XZY9C6EFs/mPHCpyt9JUUOIcL0kXykHFSnZfg8UBke6A+wB7Gmsrgqj+g==" saltValue="RwqrJNCp42yt5O7CBxbrzg==" spinCount="100000" sheet="1"/>
  <mergeCells count="1">
    <mergeCell ref="F3:Q1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申請書【こちらを印刷してください】</vt:lpstr>
      <vt:lpstr>郵送先</vt:lpstr>
      <vt:lpstr>申請書【こちらを印刷してください】!Print_Area</vt:lpstr>
      <vt:lpstr>郵送先!Print_Area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2023-03-13T01:28:45Z</cp:lastPrinted>
  <dcterms:created xsi:type="dcterms:W3CDTF">2017-10-20T06:03:59Z</dcterms:created>
  <dcterms:modified xsi:type="dcterms:W3CDTF">2023-03-29T00:08:04Z</dcterms:modified>
</cp:coreProperties>
</file>