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940"/>
  </bookViews>
  <sheets>
    <sheet name="１" sheetId="16" r:id="rId1"/>
    <sheet name="2" sheetId="17" r:id="rId2"/>
    <sheet name="3" sheetId="30" r:id="rId3"/>
    <sheet name="4" sheetId="29" r:id="rId4"/>
    <sheet name="5" sheetId="28" r:id="rId5"/>
    <sheet name="7" sheetId="26" r:id="rId6"/>
    <sheet name="6" sheetId="31" r:id="rId7"/>
    <sheet name="8" sheetId="25" r:id="rId8"/>
    <sheet name="9" sheetId="24" r:id="rId9"/>
    <sheet name="10" sheetId="23" r:id="rId10"/>
    <sheet name="11" sheetId="21" r:id="rId11"/>
    <sheet name="12" sheetId="20" r:id="rId12"/>
    <sheet name="13" sheetId="19" r:id="rId13"/>
    <sheet name="14" sheetId="18" r:id="rId14"/>
    <sheet name="参考１" sheetId="27" state="hidden" r:id="rId15"/>
    <sheet name="参考２" sheetId="22" state="hidden" r:id="rId16"/>
  </sheets>
  <definedNames>
    <definedName name="_9．資金支出明細" localSheetId="12">'13'!$A$2:$G$15</definedName>
    <definedName name="_9．資金支出明細">'12'!$A$1:$I$15</definedName>
    <definedName name="_ftn1" localSheetId="3">'4'!$A$19</definedName>
    <definedName name="_ftnref1" localSheetId="3">'4'!$E$4</definedName>
    <definedName name="_xlnm.Print_Area" localSheetId="0">'１'!$A$1:$G$26</definedName>
    <definedName name="_xlnm.Print_Area" localSheetId="9">'10'!$A$1:$P$24</definedName>
    <definedName name="_xlnm.Print_Area" localSheetId="10">'11'!$A$1:$F$26</definedName>
    <definedName name="_xlnm.Print_Area" localSheetId="11">'12'!$A$1:$J$16</definedName>
    <definedName name="_xlnm.Print_Area" localSheetId="12">'13'!$A$1:$H$23</definedName>
    <definedName name="_xlnm.Print_Area" localSheetId="13">'14'!$A$1:$L$22</definedName>
    <definedName name="_xlnm.Print_Area" localSheetId="1">'2'!$A$1:$J$34</definedName>
    <definedName name="_xlnm.Print_Area" localSheetId="2">'3'!$A$1:$G$26</definedName>
    <definedName name="_xlnm.Print_Area" localSheetId="3">'4'!$A$1:$G$28</definedName>
    <definedName name="_xlnm.Print_Area" localSheetId="4">'5'!$A$1:$M$27</definedName>
    <definedName name="_xlnm.Print_Area" localSheetId="6">'6'!$A$1:$F$16</definedName>
    <definedName name="_xlnm.Print_Area" localSheetId="5">'7'!$A$1:$H$32</definedName>
    <definedName name="_xlnm.Print_Area" localSheetId="7">'8'!$A$1:$E$11</definedName>
    <definedName name="_xlnm.Print_Area" localSheetId="8">'9'!$A$1:$G$18</definedName>
    <definedName name="_xlnm.Print_Area" localSheetId="14">参考１!$A$1:$F$10</definedName>
    <definedName name="_xlnm.Print_Area" localSheetId="15">参考２!$A$1:$A$3</definedName>
    <definedName name="ｚ" localSheetId="6">#REF!</definedName>
    <definedName name="ｚ">#REF!</definedName>
    <definedName name="Z_78A06D35_997C_49BE_BF64_1932D8EC4307_.wvu.PrintArea" localSheetId="10" hidden="1">'11'!$A$1:$AO$20</definedName>
    <definedName name="Z_78A06D35_997C_49BE_BF64_1932D8EC4307_.wvu.PrintArea" localSheetId="11" hidden="1">'12'!$A$1:$I$9</definedName>
    <definedName name="Z_78A06D35_997C_49BE_BF64_1932D8EC4307_.wvu.PrintArea" localSheetId="12" hidden="1">'13'!$A$2:$G$8</definedName>
    <definedName name="Z_78A06D35_997C_49BE_BF64_1932D8EC4307_.wvu.PrintArea" localSheetId="13" hidden="1">'14'!#REF!</definedName>
    <definedName name="サービス業" localSheetId="6">#REF!</definedName>
    <definedName name="サービス業" localSheetId="14">#REF!</definedName>
    <definedName name="サービス業">'2'!$O$2:$O$30</definedName>
    <definedName name="卸売業" localSheetId="6">#REF!</definedName>
    <definedName name="卸売業" localSheetId="14">#REF!</definedName>
    <definedName name="卸売業">'2'!$N$2:$N$7</definedName>
    <definedName name="小売業" localSheetId="6">#REF!</definedName>
    <definedName name="小売業" localSheetId="14">#REF!</definedName>
    <definedName name="小売業">'2'!$P$2:$P$9</definedName>
    <definedName name="製造業その他" localSheetId="6">#REF!</definedName>
    <definedName name="製造業その他" localSheetId="14">#REF!</definedName>
    <definedName name="製造業その他">'2'!$M$2:$M$58</definedName>
  </definedNames>
  <calcPr calcId="145621"/>
</workbook>
</file>

<file path=xl/calcChain.xml><?xml version="1.0" encoding="utf-8"?>
<calcChain xmlns="http://schemas.openxmlformats.org/spreadsheetml/2006/main">
  <c r="D19" i="21" l="1"/>
  <c r="H5" i="20"/>
  <c r="B18" i="16" l="1"/>
  <c r="D7" i="16"/>
  <c r="C24" i="16"/>
  <c r="D6" i="16"/>
  <c r="E8" i="16"/>
  <c r="E9" i="16"/>
  <c r="B20" i="16"/>
  <c r="O4" i="28" l="1"/>
  <c r="J16" i="28"/>
  <c r="E12" i="28"/>
  <c r="E8" i="28"/>
  <c r="F18" i="28"/>
  <c r="J18" i="28"/>
  <c r="F16" i="28"/>
  <c r="D8" i="21" l="1"/>
  <c r="I14" i="20"/>
  <c r="I6" i="20"/>
  <c r="I9" i="20"/>
  <c r="I10" i="20"/>
  <c r="I12" i="20"/>
  <c r="I13" i="20"/>
  <c r="G20" i="19"/>
  <c r="G21" i="19"/>
  <c r="G19" i="19"/>
  <c r="G14" i="19"/>
  <c r="G9" i="19"/>
  <c r="G10" i="19"/>
  <c r="G11" i="19"/>
  <c r="G12" i="19"/>
  <c r="G13" i="19"/>
  <c r="F4" i="19"/>
  <c r="G4" i="19" s="1"/>
  <c r="I5" i="20"/>
  <c r="F22" i="19" l="1"/>
  <c r="F20" i="19"/>
  <c r="F21" i="19"/>
  <c r="F14" i="19"/>
  <c r="F6" i="19"/>
  <c r="G6" i="19" s="1"/>
  <c r="F7" i="19"/>
  <c r="G7" i="19" s="1"/>
  <c r="F8" i="19"/>
  <c r="G8" i="19" s="1"/>
  <c r="F9" i="19"/>
  <c r="F10" i="19"/>
  <c r="F11" i="19"/>
  <c r="F12" i="19"/>
  <c r="F13" i="19"/>
  <c r="H10" i="20"/>
  <c r="H11" i="20"/>
  <c r="I11" i="20" s="1"/>
  <c r="H12" i="20"/>
  <c r="H13" i="20"/>
  <c r="H14" i="20"/>
  <c r="H9" i="20"/>
  <c r="J5" i="26" l="1"/>
  <c r="F19" i="19" l="1"/>
  <c r="F5" i="19"/>
  <c r="K19" i="17"/>
  <c r="G5" i="19" l="1"/>
  <c r="G15" i="19" s="1"/>
  <c r="D7" i="21" s="1"/>
  <c r="F15" i="19"/>
  <c r="G22" i="19"/>
  <c r="H10" i="31"/>
  <c r="H15" i="31" l="1"/>
  <c r="H14" i="31"/>
  <c r="H13" i="31"/>
  <c r="H12" i="31"/>
  <c r="H8" i="31"/>
  <c r="H5" i="31" l="1"/>
  <c r="H4" i="31"/>
  <c r="H3" i="31"/>
  <c r="H2" i="31"/>
  <c r="O26" i="28"/>
  <c r="A22" i="28" l="1"/>
  <c r="H10" i="27" l="1"/>
  <c r="F15" i="29" l="1"/>
  <c r="G5" i="29" s="1"/>
  <c r="A14" i="19"/>
  <c r="I14" i="19"/>
  <c r="E7" i="21" l="1"/>
  <c r="F7" i="21" s="1"/>
  <c r="A4" i="19"/>
  <c r="G14" i="29" l="1"/>
  <c r="A14" i="29"/>
  <c r="G13" i="29"/>
  <c r="A13" i="29"/>
  <c r="G12" i="29"/>
  <c r="A12" i="29"/>
  <c r="G11" i="29"/>
  <c r="A11" i="29"/>
  <c r="G10" i="29"/>
  <c r="A10" i="29"/>
  <c r="G9" i="29"/>
  <c r="A9" i="29"/>
  <c r="G8" i="29"/>
  <c r="A8" i="29"/>
  <c r="G7" i="29"/>
  <c r="A7" i="29"/>
  <c r="G6" i="29"/>
  <c r="G15" i="29" s="1"/>
  <c r="A6" i="29"/>
  <c r="A5" i="29"/>
  <c r="O24" i="28"/>
  <c r="O3" i="28"/>
  <c r="H8" i="27"/>
  <c r="H5" i="27"/>
  <c r="H4" i="27"/>
  <c r="H3" i="27"/>
  <c r="H2" i="27"/>
  <c r="J3" i="26"/>
  <c r="A23" i="23"/>
  <c r="A22" i="23"/>
  <c r="A21" i="23"/>
  <c r="A20" i="23"/>
  <c r="A19" i="23"/>
  <c r="A18" i="23"/>
  <c r="A17" i="23"/>
  <c r="A16" i="23"/>
  <c r="A15" i="23"/>
  <c r="A14" i="23"/>
  <c r="A13" i="23"/>
  <c r="A12" i="23"/>
  <c r="A11" i="23"/>
  <c r="A10" i="23"/>
  <c r="A9" i="23"/>
  <c r="K14" i="20"/>
  <c r="A14" i="20"/>
  <c r="K13" i="20"/>
  <c r="A13" i="20"/>
  <c r="K12" i="20"/>
  <c r="A12" i="20"/>
  <c r="K11" i="20"/>
  <c r="A11" i="20"/>
  <c r="K10" i="20"/>
  <c r="A10" i="20"/>
  <c r="K9" i="20"/>
  <c r="A9" i="20"/>
  <c r="K8" i="20"/>
  <c r="H8" i="20"/>
  <c r="A8" i="20"/>
  <c r="K7" i="20"/>
  <c r="H7" i="20"/>
  <c r="I7" i="20" s="1"/>
  <c r="A7" i="20"/>
  <c r="K6" i="20"/>
  <c r="H6" i="20"/>
  <c r="A6" i="20"/>
  <c r="K5" i="20"/>
  <c r="A5" i="20"/>
  <c r="A21" i="19"/>
  <c r="A20" i="19"/>
  <c r="A19" i="19"/>
  <c r="I13" i="19"/>
  <c r="A13" i="19"/>
  <c r="I12" i="19"/>
  <c r="A12" i="19"/>
  <c r="I11" i="19"/>
  <c r="A11" i="19"/>
  <c r="I10" i="19"/>
  <c r="A10" i="19"/>
  <c r="I9" i="19"/>
  <c r="A9" i="19"/>
  <c r="I8" i="19"/>
  <c r="A8" i="19"/>
  <c r="I7" i="19"/>
  <c r="A7" i="19"/>
  <c r="I6" i="19"/>
  <c r="A6" i="19"/>
  <c r="I5" i="19"/>
  <c r="A5" i="19"/>
  <c r="I4" i="19"/>
  <c r="K18" i="17"/>
  <c r="K17" i="17"/>
  <c r="I8" i="20" l="1"/>
  <c r="I15" i="20" s="1"/>
  <c r="H15" i="20"/>
  <c r="E6" i="21" s="1"/>
  <c r="D6" i="21"/>
  <c r="D9" i="21"/>
  <c r="F6" i="21" l="1"/>
  <c r="F9" i="21" s="1"/>
  <c r="C22" i="16" s="1"/>
  <c r="E9" i="21"/>
  <c r="G9" i="21"/>
</calcChain>
</file>

<file path=xl/sharedStrings.xml><?xml version="1.0" encoding="utf-8"?>
<sst xmlns="http://schemas.openxmlformats.org/spreadsheetml/2006/main" count="500" uniqueCount="407">
  <si>
    <t>公    社    記    入    欄</t>
    <phoneticPr fontId="1"/>
  </si>
  <si>
    <t>受 付 番 号</t>
    <phoneticPr fontId="1"/>
  </si>
  <si>
    <t>　公益財団法人　東京都中小企業振興公社</t>
    <phoneticPr fontId="1"/>
  </si>
  <si>
    <t>受   付   日</t>
    <phoneticPr fontId="1"/>
  </si>
  <si>
    <t>　　　　理　事　長　 殿</t>
    <phoneticPr fontId="1"/>
  </si>
  <si>
    <t>受   付   者</t>
    <phoneticPr fontId="1"/>
  </si>
  <si>
    <t>所在地</t>
    <rPh sb="0" eb="3">
      <t>ショザイチ</t>
    </rPh>
    <phoneticPr fontId="1"/>
  </si>
  <si>
    <t>名　称</t>
    <rPh sb="0" eb="1">
      <t>ナ</t>
    </rPh>
    <rPh sb="2" eb="3">
      <t>ショウ</t>
    </rPh>
    <phoneticPr fontId="1"/>
  </si>
  <si>
    <t>代表者</t>
    <rPh sb="0" eb="3">
      <t>ダイヒョウシャ</t>
    </rPh>
    <phoneticPr fontId="1"/>
  </si>
  <si>
    <t>（役職）</t>
    <rPh sb="1" eb="3">
      <t>ヤクショク</t>
    </rPh>
    <phoneticPr fontId="1"/>
  </si>
  <si>
    <t>（氏名）</t>
    <rPh sb="1" eb="3">
      <t>シメイ</t>
    </rPh>
    <phoneticPr fontId="1"/>
  </si>
  <si>
    <t>実印</t>
    <rPh sb="0" eb="2">
      <t>ジツイン</t>
    </rPh>
    <phoneticPr fontId="1"/>
  </si>
  <si>
    <t>下記のとおり助成事業を実施したいので、別紙の書類を添えて、助成金の交付を申請します。</t>
    <rPh sb="0" eb="2">
      <t>カキ</t>
    </rPh>
    <rPh sb="6" eb="8">
      <t>ジョセイ</t>
    </rPh>
    <rPh sb="8" eb="10">
      <t>ジギョウ</t>
    </rPh>
    <rPh sb="11" eb="13">
      <t>ジッシ</t>
    </rPh>
    <rPh sb="19" eb="21">
      <t>ベッシ</t>
    </rPh>
    <rPh sb="22" eb="24">
      <t>ショルイ</t>
    </rPh>
    <rPh sb="25" eb="26">
      <t>ソ</t>
    </rPh>
    <rPh sb="29" eb="32">
      <t>ジョセイキン</t>
    </rPh>
    <rPh sb="33" eb="35">
      <t>コウフ</t>
    </rPh>
    <rPh sb="36" eb="38">
      <t>シンセイ</t>
    </rPh>
    <phoneticPr fontId="1"/>
  </si>
  <si>
    <t>記</t>
    <rPh sb="0" eb="1">
      <t>キ</t>
    </rPh>
    <phoneticPr fontId="1"/>
  </si>
  <si>
    <t>申請テーマ</t>
    <rPh sb="0" eb="1">
      <t>サル</t>
    </rPh>
    <rPh sb="1" eb="2">
      <t>ショウ</t>
    </rPh>
    <phoneticPr fontId="1"/>
  </si>
  <si>
    <t>の研究開発における</t>
    <rPh sb="1" eb="3">
      <t>ケンキュウ</t>
    </rPh>
    <rPh sb="3" eb="5">
      <t>カイハツ</t>
    </rPh>
    <phoneticPr fontId="1"/>
  </si>
  <si>
    <t>の検討</t>
    <phoneticPr fontId="1"/>
  </si>
  <si>
    <t>助成金交付申請額</t>
    <rPh sb="0" eb="2">
      <t>ジョセイ</t>
    </rPh>
    <rPh sb="2" eb="3">
      <t>キン</t>
    </rPh>
    <rPh sb="3" eb="5">
      <t>コウフ</t>
    </rPh>
    <rPh sb="5" eb="8">
      <t>シンセイガク</t>
    </rPh>
    <phoneticPr fontId="1"/>
  </si>
  <si>
    <t>円</t>
    <rPh sb="0" eb="1">
      <t>エン</t>
    </rPh>
    <phoneticPr fontId="1"/>
  </si>
  <si>
    <t>事業終了予定日</t>
    <rPh sb="0" eb="2">
      <t>ジギョウ</t>
    </rPh>
    <rPh sb="2" eb="4">
      <t>シュウリョウ</t>
    </rPh>
    <rPh sb="4" eb="7">
      <t>ヨテイビ</t>
    </rPh>
    <phoneticPr fontId="1"/>
  </si>
  <si>
    <t>別紙</t>
    <rPh sb="0" eb="2">
      <t>ベッシ</t>
    </rPh>
    <phoneticPr fontId="1"/>
  </si>
  <si>
    <t>製造業その他</t>
    <rPh sb="0" eb="3">
      <t>セイゾウギョウ</t>
    </rPh>
    <rPh sb="5" eb="6">
      <t>ホカ</t>
    </rPh>
    <phoneticPr fontId="17"/>
  </si>
  <si>
    <t>卸売業</t>
    <rPh sb="0" eb="3">
      <t>オロシウリギョウ</t>
    </rPh>
    <phoneticPr fontId="17"/>
  </si>
  <si>
    <t>サービス業</t>
    <rPh sb="4" eb="5">
      <t>ギョウ</t>
    </rPh>
    <phoneticPr fontId="17"/>
  </si>
  <si>
    <t>小売業</t>
    <rPh sb="0" eb="3">
      <t>コウリギョウ</t>
    </rPh>
    <phoneticPr fontId="17"/>
  </si>
  <si>
    <t>実施計画</t>
    <rPh sb="0" eb="1">
      <t>ミノル</t>
    </rPh>
    <rPh sb="1" eb="2">
      <t>シ</t>
    </rPh>
    <rPh sb="2" eb="3">
      <t>ケイ</t>
    </rPh>
    <rPh sb="3" eb="4">
      <t>ガ</t>
    </rPh>
    <phoneticPr fontId="1"/>
  </si>
  <si>
    <t>01農業</t>
  </si>
  <si>
    <t>50各種商品卸売業</t>
  </si>
  <si>
    <t>38放送業</t>
  </si>
  <si>
    <t>56各種商品小売業</t>
  </si>
  <si>
    <t>１．申請者の概要</t>
    <rPh sb="2" eb="5">
      <t>シンセイシャ</t>
    </rPh>
    <rPh sb="6" eb="8">
      <t>ガイヨウ</t>
    </rPh>
    <phoneticPr fontId="1"/>
  </si>
  <si>
    <t>02林業</t>
  </si>
  <si>
    <t>51繊維・衣服等卸売業</t>
  </si>
  <si>
    <t>57織物・衣服・身の回り品小売業</t>
  </si>
  <si>
    <t>フリガナ</t>
    <phoneticPr fontId="1"/>
  </si>
  <si>
    <t>代   表   者</t>
    <rPh sb="0" eb="1">
      <t>ダイ</t>
    </rPh>
    <rPh sb="4" eb="5">
      <t>ヒョウ</t>
    </rPh>
    <rPh sb="8" eb="9">
      <t>モノ</t>
    </rPh>
    <phoneticPr fontId="1"/>
  </si>
  <si>
    <t>03漁業</t>
  </si>
  <si>
    <t>52飲食料品卸売業</t>
  </si>
  <si>
    <r>
      <t>41映像・音声・文字情報制作業　</t>
    </r>
    <r>
      <rPr>
        <b/>
        <sz val="9"/>
        <color rgb="FFFF0000"/>
        <rFont val="ＭＳ Ｐゴシック"/>
        <family val="3"/>
        <charset val="128"/>
        <scheme val="minor"/>
      </rPr>
      <t>※新聞業、出版業を除く</t>
    </r>
    <phoneticPr fontId="1"/>
  </si>
  <si>
    <t>58飲食料品小売業</t>
  </si>
  <si>
    <t>名    　　称</t>
    <rPh sb="0" eb="1">
      <t>ナ</t>
    </rPh>
    <rPh sb="7" eb="8">
      <t>ショウ</t>
    </rPh>
    <phoneticPr fontId="1"/>
  </si>
  <si>
    <t>氏    名</t>
    <rPh sb="0" eb="1">
      <t>シ</t>
    </rPh>
    <rPh sb="5" eb="6">
      <t>メイ</t>
    </rPh>
    <phoneticPr fontId="1"/>
  </si>
  <si>
    <t>04水産養殖業</t>
  </si>
  <si>
    <t>53建築材料・鉱物・金属材料等卸売業</t>
  </si>
  <si>
    <t>59機械器具小売業</t>
  </si>
  <si>
    <t>組 織 形 態
※基準日時点</t>
    <rPh sb="0" eb="1">
      <t>クミ</t>
    </rPh>
    <rPh sb="2" eb="3">
      <t>オリ</t>
    </rPh>
    <rPh sb="4" eb="5">
      <t>カタチ</t>
    </rPh>
    <rPh sb="6" eb="7">
      <t>タイ</t>
    </rPh>
    <rPh sb="9" eb="12">
      <t>キジュンビ</t>
    </rPh>
    <rPh sb="12" eb="14">
      <t>ジテン</t>
    </rPh>
    <phoneticPr fontId="1"/>
  </si>
  <si>
    <t>役    職</t>
    <rPh sb="0" eb="1">
      <t>ヤク</t>
    </rPh>
    <rPh sb="5" eb="6">
      <t>ショク</t>
    </rPh>
    <phoneticPr fontId="1"/>
  </si>
  <si>
    <t>05鉱業、採石業、砂利採取業</t>
  </si>
  <si>
    <t>54機械器具卸売業</t>
  </si>
  <si>
    <t>70物品賃貸業</t>
  </si>
  <si>
    <t>60その他の小売業</t>
  </si>
  <si>
    <t>本　 　  　店
所   在 　地</t>
    <rPh sb="0" eb="1">
      <t>ホン</t>
    </rPh>
    <rPh sb="7" eb="8">
      <t>ミセ</t>
    </rPh>
    <rPh sb="9" eb="10">
      <t>ショ</t>
    </rPh>
    <rPh sb="13" eb="14">
      <t>ザイ</t>
    </rPh>
    <rPh sb="16" eb="17">
      <t>チ</t>
    </rPh>
    <phoneticPr fontId="1"/>
  </si>
  <si>
    <t>郵便番号</t>
    <rPh sb="0" eb="4">
      <t>ユウビンバンゴウ</t>
    </rPh>
    <phoneticPr fontId="1"/>
  </si>
  <si>
    <t>住    所</t>
    <rPh sb="0" eb="1">
      <t>ジュウ</t>
    </rPh>
    <rPh sb="5" eb="6">
      <t>ショ</t>
    </rPh>
    <phoneticPr fontId="1"/>
  </si>
  <si>
    <t>06総合工事業</t>
  </si>
  <si>
    <t>55その他の卸売業</t>
  </si>
  <si>
    <t>71学術・開発研究機関</t>
  </si>
  <si>
    <t>61無店舗小売業</t>
  </si>
  <si>
    <t>T   E   L</t>
    <phoneticPr fontId="1"/>
  </si>
  <si>
    <t>07職別工事業（設備工事業を除く）</t>
  </si>
  <si>
    <t>72専門ｻｰﾋﾞｽ業（他に分類されないもの）</t>
  </si>
  <si>
    <t>76飲食店</t>
  </si>
  <si>
    <t>都 内 登 記
所   在   地</t>
    <rPh sb="0" eb="1">
      <t>ト</t>
    </rPh>
    <rPh sb="2" eb="3">
      <t>ナイ</t>
    </rPh>
    <rPh sb="4" eb="5">
      <t>ノボル</t>
    </rPh>
    <rPh sb="6" eb="7">
      <t>キ</t>
    </rPh>
    <rPh sb="8" eb="9">
      <t>ショ</t>
    </rPh>
    <rPh sb="12" eb="13">
      <t>ザイ</t>
    </rPh>
    <rPh sb="16" eb="17">
      <t>チ</t>
    </rPh>
    <phoneticPr fontId="1"/>
  </si>
  <si>
    <t>08設備工事業</t>
  </si>
  <si>
    <t>73広告業</t>
  </si>
  <si>
    <t>77持ち帰り・配達飲食ｻｰﾋﾞｽ業</t>
  </si>
  <si>
    <r>
      <t>※本店所在地が</t>
    </r>
    <r>
      <rPr>
        <b/>
        <sz val="9"/>
        <color theme="1"/>
        <rFont val="ＭＳ Ｐゴシック"/>
        <family val="3"/>
        <charset val="128"/>
        <scheme val="minor"/>
      </rPr>
      <t>都外</t>
    </r>
    <r>
      <rPr>
        <sz val="9"/>
        <color theme="1"/>
        <rFont val="ＭＳ Ｐゴシック"/>
        <family val="2"/>
        <charset val="128"/>
        <scheme val="minor"/>
      </rPr>
      <t>の場合のみ、記載してください</t>
    </r>
    <phoneticPr fontId="1"/>
  </si>
  <si>
    <t>09食料品製造業</t>
  </si>
  <si>
    <t>74技術サービス業（他に分類されないもの）</t>
  </si>
  <si>
    <t>連　絡　先
所　在　地</t>
    <rPh sb="0" eb="1">
      <t>レン</t>
    </rPh>
    <rPh sb="2" eb="3">
      <t>ラク</t>
    </rPh>
    <rPh sb="4" eb="5">
      <t>サキ</t>
    </rPh>
    <rPh sb="6" eb="7">
      <t>ショ</t>
    </rPh>
    <rPh sb="8" eb="9">
      <t>ザイ</t>
    </rPh>
    <rPh sb="10" eb="11">
      <t>チ</t>
    </rPh>
    <phoneticPr fontId="1"/>
  </si>
  <si>
    <t>10飲料・たばこ・飼料製造業</t>
  </si>
  <si>
    <t>75宿泊業</t>
  </si>
  <si>
    <t>11繊維工業</t>
  </si>
  <si>
    <t>78洗濯・理容・美容・浴場業</t>
  </si>
  <si>
    <t>連絡担当者</t>
    <rPh sb="0" eb="1">
      <t>レン</t>
    </rPh>
    <rPh sb="1" eb="2">
      <t>カラメル</t>
    </rPh>
    <rPh sb="2" eb="3">
      <t>タン</t>
    </rPh>
    <rPh sb="3" eb="4">
      <t>トウ</t>
    </rPh>
    <rPh sb="4" eb="5">
      <t>モノ</t>
    </rPh>
    <phoneticPr fontId="1"/>
  </si>
  <si>
    <t>部    　　署
（役    職）</t>
    <rPh sb="0" eb="1">
      <t>ブ</t>
    </rPh>
    <rPh sb="7" eb="8">
      <t>ショ</t>
    </rPh>
    <rPh sb="11" eb="12">
      <t>ヤク</t>
    </rPh>
    <rPh sb="16" eb="17">
      <t>ショク</t>
    </rPh>
    <phoneticPr fontId="1"/>
  </si>
  <si>
    <t>12木材・木製品製造業（家具を除く）</t>
  </si>
  <si>
    <t>79その他の生活関連サービス業</t>
  </si>
  <si>
    <t>13家具・装備品製造業</t>
  </si>
  <si>
    <t>80娯楽業</t>
  </si>
  <si>
    <t>E-mail</t>
    <phoneticPr fontId="1"/>
  </si>
  <si>
    <t>14パルプ・紙・紙加工品製造業</t>
  </si>
  <si>
    <t>81学校教育</t>
  </si>
  <si>
    <t>事業開始年月日
※西暦</t>
    <rPh sb="0" eb="2">
      <t>ジギョウ</t>
    </rPh>
    <rPh sb="2" eb="4">
      <t>カイシ</t>
    </rPh>
    <rPh sb="4" eb="7">
      <t>ネンガッピ</t>
    </rPh>
    <rPh sb="10" eb="12">
      <t>セイレキ</t>
    </rPh>
    <phoneticPr fontId="1"/>
  </si>
  <si>
    <t>創    業</t>
    <rPh sb="0" eb="1">
      <t>キズ</t>
    </rPh>
    <rPh sb="5" eb="6">
      <t>ギョウ</t>
    </rPh>
    <phoneticPr fontId="1"/>
  </si>
  <si>
    <t>資   本   金</t>
    <rPh sb="0" eb="1">
      <t>シ</t>
    </rPh>
    <rPh sb="4" eb="5">
      <t>ホン</t>
    </rPh>
    <rPh sb="8" eb="9">
      <t>キン</t>
    </rPh>
    <phoneticPr fontId="1"/>
  </si>
  <si>
    <t>15印刷・同関連業</t>
  </si>
  <si>
    <t>82その他の教育・学習支援業</t>
  </si>
  <si>
    <t>法人設立</t>
    <rPh sb="0" eb="1">
      <t>ホウ</t>
    </rPh>
    <rPh sb="1" eb="2">
      <t>ニン</t>
    </rPh>
    <rPh sb="2" eb="3">
      <t>セツ</t>
    </rPh>
    <rPh sb="3" eb="4">
      <t>タテ</t>
    </rPh>
    <phoneticPr fontId="1"/>
  </si>
  <si>
    <t>大企業出資分</t>
    <rPh sb="0" eb="3">
      <t>ダイキギョウ</t>
    </rPh>
    <rPh sb="3" eb="5">
      <t>シュッシ</t>
    </rPh>
    <rPh sb="5" eb="6">
      <t>ブン</t>
    </rPh>
    <phoneticPr fontId="1"/>
  </si>
  <si>
    <t>16化学工業</t>
  </si>
  <si>
    <t>83医療業</t>
  </si>
  <si>
    <t>役  員  数</t>
    <rPh sb="0" eb="1">
      <t>ヤク</t>
    </rPh>
    <rPh sb="3" eb="4">
      <t>イン</t>
    </rPh>
    <rPh sb="6" eb="7">
      <t>スウ</t>
    </rPh>
    <phoneticPr fontId="1"/>
  </si>
  <si>
    <t>人（監査役を含む）</t>
    <rPh sb="0" eb="1">
      <t>ニン</t>
    </rPh>
    <rPh sb="2" eb="5">
      <t>カンサヤク</t>
    </rPh>
    <rPh sb="6" eb="7">
      <t>フク</t>
    </rPh>
    <phoneticPr fontId="1"/>
  </si>
  <si>
    <t>従 業 員 数</t>
    <rPh sb="0" eb="1">
      <t>ジュウ</t>
    </rPh>
    <rPh sb="2" eb="3">
      <t>ギョウ</t>
    </rPh>
    <rPh sb="4" eb="5">
      <t>イン</t>
    </rPh>
    <rPh sb="6" eb="7">
      <t>スウ</t>
    </rPh>
    <phoneticPr fontId="1"/>
  </si>
  <si>
    <t>人　（うち正社員</t>
    <rPh sb="0" eb="1">
      <t>ニン</t>
    </rPh>
    <phoneticPr fontId="1"/>
  </si>
  <si>
    <t>人）</t>
    <rPh sb="0" eb="1">
      <t>ニン</t>
    </rPh>
    <phoneticPr fontId="1"/>
  </si>
  <si>
    <t>17石油製品・石炭製品製造業</t>
  </si>
  <si>
    <t>84保健衛生</t>
  </si>
  <si>
    <t>業　　　  種</t>
    <rPh sb="0" eb="1">
      <t>ギョウ</t>
    </rPh>
    <rPh sb="6" eb="7">
      <t>タネ</t>
    </rPh>
    <phoneticPr fontId="1"/>
  </si>
  <si>
    <t>業種区分</t>
    <rPh sb="0" eb="2">
      <t>ギョウシュ</t>
    </rPh>
    <rPh sb="2" eb="4">
      <t>クブン</t>
    </rPh>
    <phoneticPr fontId="1"/>
  </si>
  <si>
    <t>中   分   類</t>
    <rPh sb="0" eb="1">
      <t>ナカ</t>
    </rPh>
    <rPh sb="4" eb="5">
      <t>フン</t>
    </rPh>
    <rPh sb="8" eb="9">
      <t>タグイ</t>
    </rPh>
    <phoneticPr fontId="1"/>
  </si>
  <si>
    <t>85社会保険・社会福祉・介護事業</t>
  </si>
  <si>
    <t>事 業 概 要</t>
    <rPh sb="0" eb="1">
      <t>コト</t>
    </rPh>
    <rPh sb="2" eb="3">
      <t>ギョウ</t>
    </rPh>
    <rPh sb="4" eb="5">
      <t>オオムネ</t>
    </rPh>
    <rPh sb="6" eb="7">
      <t>ヨウ</t>
    </rPh>
    <phoneticPr fontId="1"/>
  </si>
  <si>
    <t>19ゴム製品製造業</t>
  </si>
  <si>
    <t>86郵便局</t>
  </si>
  <si>
    <t>主 要 製 品</t>
    <rPh sb="0" eb="1">
      <t>シュ</t>
    </rPh>
    <rPh sb="2" eb="3">
      <t>ヨウ</t>
    </rPh>
    <rPh sb="4" eb="5">
      <t>セイ</t>
    </rPh>
    <rPh sb="6" eb="7">
      <t>ヒン</t>
    </rPh>
    <phoneticPr fontId="1"/>
  </si>
  <si>
    <t>20なめし革・同製品・毛皮製造業</t>
  </si>
  <si>
    <t>87協同組合（他に分類されないもの）</t>
  </si>
  <si>
    <t>直近の売上高</t>
    <phoneticPr fontId="1"/>
  </si>
  <si>
    <t>千円</t>
    <rPh sb="0" eb="2">
      <t>センエン</t>
    </rPh>
    <phoneticPr fontId="1"/>
  </si>
  <si>
    <t>WEBサイトURL</t>
    <phoneticPr fontId="1"/>
  </si>
  <si>
    <t>21窯業・土石製品製造業</t>
  </si>
  <si>
    <t>88廃棄物処理業</t>
  </si>
  <si>
    <t>主要取引先</t>
    <rPh sb="0" eb="1">
      <t>オモ</t>
    </rPh>
    <rPh sb="1" eb="2">
      <t>ヨウ</t>
    </rPh>
    <rPh sb="2" eb="3">
      <t>トリ</t>
    </rPh>
    <rPh sb="3" eb="4">
      <t>イン</t>
    </rPh>
    <rPh sb="4" eb="5">
      <t>サキ</t>
    </rPh>
    <phoneticPr fontId="1"/>
  </si>
  <si>
    <t>順    位</t>
    <rPh sb="0" eb="1">
      <t>ジュン</t>
    </rPh>
    <rPh sb="5" eb="6">
      <t>クライ</t>
    </rPh>
    <phoneticPr fontId="1"/>
  </si>
  <si>
    <t>売   上   高</t>
    <rPh sb="0" eb="1">
      <t>バイ</t>
    </rPh>
    <rPh sb="4" eb="5">
      <t>ウエ</t>
    </rPh>
    <rPh sb="8" eb="9">
      <t>ダカ</t>
    </rPh>
    <phoneticPr fontId="1"/>
  </si>
  <si>
    <t>22鉄鋼業</t>
  </si>
  <si>
    <t>89自動車整備業</t>
  </si>
  <si>
    <t>第 1 位</t>
    <rPh sb="0" eb="1">
      <t>ダイ</t>
    </rPh>
    <rPh sb="4" eb="5">
      <t>イ</t>
    </rPh>
    <phoneticPr fontId="1"/>
  </si>
  <si>
    <t>23非鉄金属製造業</t>
  </si>
  <si>
    <t>90機械等修理業（別掲を除く）</t>
  </si>
  <si>
    <t>第 2 位</t>
    <rPh sb="0" eb="1">
      <t>ダイ</t>
    </rPh>
    <rPh sb="4" eb="5">
      <t>イ</t>
    </rPh>
    <phoneticPr fontId="1"/>
  </si>
  <si>
    <t>24金属製品製造業</t>
  </si>
  <si>
    <t>91職業紹介・労働者派遣業</t>
  </si>
  <si>
    <t>第 3 位</t>
    <rPh sb="0" eb="1">
      <t>ダイ</t>
    </rPh>
    <rPh sb="4" eb="5">
      <t>イ</t>
    </rPh>
    <phoneticPr fontId="1"/>
  </si>
  <si>
    <t>25はん用機械器具製造業</t>
  </si>
  <si>
    <t>92その他の事業サービス業</t>
  </si>
  <si>
    <t>26生産用機械器具製造業</t>
  </si>
  <si>
    <t>93政治・経済・文化団体</t>
  </si>
  <si>
    <t>２．事業の実施場所</t>
    <rPh sb="2" eb="4">
      <t>ジギョウ</t>
    </rPh>
    <rPh sb="5" eb="7">
      <t>ジッシ</t>
    </rPh>
    <rPh sb="7" eb="9">
      <t>バショ</t>
    </rPh>
    <phoneticPr fontId="1"/>
  </si>
  <si>
    <t>27業務用機械器具製造業</t>
  </si>
  <si>
    <t>94宗教</t>
  </si>
  <si>
    <t>28電子部品・デバイス・電子回路製造業</t>
  </si>
  <si>
    <t>95その他のサービス業</t>
  </si>
  <si>
    <t>29電気機械器具製造業</t>
  </si>
  <si>
    <t>96外国公務</t>
  </si>
  <si>
    <t>所   在   地</t>
    <rPh sb="0" eb="1">
      <t>トコロ</t>
    </rPh>
    <rPh sb="4" eb="5">
      <t>ザイ</t>
    </rPh>
    <rPh sb="8" eb="9">
      <t>チ</t>
    </rPh>
    <phoneticPr fontId="1"/>
  </si>
  <si>
    <t>30情報通信機械器具製造業</t>
  </si>
  <si>
    <t>33電気業</t>
  </si>
  <si>
    <t>34ガス業</t>
  </si>
  <si>
    <t>35熱供給業</t>
  </si>
  <si>
    <t>36水道業</t>
  </si>
  <si>
    <t>37通信業</t>
  </si>
  <si>
    <r>
      <t>39情報サービス業　</t>
    </r>
    <r>
      <rPr>
        <b/>
        <sz val="9"/>
        <color rgb="FFFF0000"/>
        <rFont val="ＭＳ Ｐゴシック"/>
        <family val="3"/>
        <charset val="128"/>
        <scheme val="minor"/>
      </rPr>
      <t>※ソフトウェア業、情報処理・提供サービス業含む</t>
    </r>
    <phoneticPr fontId="1"/>
  </si>
  <si>
    <t>40インターネット附随サービス業</t>
  </si>
  <si>
    <r>
      <t>41映像・音声・文字情報制作業　</t>
    </r>
    <r>
      <rPr>
        <b/>
        <sz val="9"/>
        <color rgb="FFFF0000"/>
        <rFont val="ＭＳ Ｐゴシック"/>
        <family val="3"/>
        <charset val="128"/>
        <scheme val="minor"/>
      </rPr>
      <t>※新聞業、出版業含む</t>
    </r>
    <phoneticPr fontId="1"/>
  </si>
  <si>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</si>
  <si>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</si>
  <si>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</si>
  <si>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</si>
  <si>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</si>
  <si>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</si>
  <si>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</si>
  <si>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</si>
  <si>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</si>
  <si>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</si>
  <si>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</si>
  <si>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</si>
  <si>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</si>
  <si>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</si>
  <si>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</si>
  <si>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r>
      <t>69不動産賃貸業・管理業　</t>
    </r>
    <r>
      <rPr>
        <b/>
        <sz val="9"/>
        <color rgb="FFFF0000"/>
        <rFont val="ＭＳ Ｐゴシック"/>
        <family val="3"/>
        <charset val="128"/>
        <scheme val="minor"/>
      </rPr>
      <t>※駐車場業以外全て</t>
    </r>
    <phoneticPr fontId="1"/>
  </si>
  <si>
    <t>97国家公務</t>
  </si>
  <si>
    <t>98地方公務</t>
  </si>
  <si>
    <t>99分類不能の産業</t>
  </si>
  <si>
    <t>【 委託・外注計画書 】</t>
    <rPh sb="2" eb="4">
      <t>イタク</t>
    </rPh>
    <rPh sb="5" eb="7">
      <t>ガイチュウ</t>
    </rPh>
    <rPh sb="7" eb="10">
      <t>ケイカクショ</t>
    </rPh>
    <phoneticPr fontId="20"/>
  </si>
  <si>
    <t>契 約 先</t>
    <rPh sb="0" eb="1">
      <t>チギリ</t>
    </rPh>
    <rPh sb="2" eb="3">
      <t>ヤク</t>
    </rPh>
    <rPh sb="4" eb="5">
      <t>サキ</t>
    </rPh>
    <phoneticPr fontId="20"/>
  </si>
  <si>
    <t>費用番号</t>
    <rPh sb="0" eb="2">
      <t>ヒヨウ</t>
    </rPh>
    <rPh sb="2" eb="4">
      <t>バンゴウ</t>
    </rPh>
    <phoneticPr fontId="20"/>
  </si>
  <si>
    <t>企 業 名</t>
    <rPh sb="0" eb="1">
      <t>キ</t>
    </rPh>
    <rPh sb="2" eb="3">
      <t>ギョウ</t>
    </rPh>
    <rPh sb="4" eb="5">
      <t>メイ</t>
    </rPh>
    <phoneticPr fontId="20"/>
  </si>
  <si>
    <t>代表者名</t>
    <rPh sb="0" eb="3">
      <t>ダイヒョウシャ</t>
    </rPh>
    <rPh sb="3" eb="4">
      <t>メイ</t>
    </rPh>
    <phoneticPr fontId="20"/>
  </si>
  <si>
    <t>電話番号</t>
    <rPh sb="0" eb="1">
      <t>デン</t>
    </rPh>
    <rPh sb="1" eb="2">
      <t>ハナシ</t>
    </rPh>
    <rPh sb="2" eb="4">
      <t>バンゴウ</t>
    </rPh>
    <phoneticPr fontId="20"/>
  </si>
  <si>
    <t>所 在 地</t>
    <rPh sb="0" eb="1">
      <t>ショ</t>
    </rPh>
    <rPh sb="2" eb="3">
      <t>ザイ</t>
    </rPh>
    <rPh sb="4" eb="5">
      <t>チ</t>
    </rPh>
    <phoneticPr fontId="20"/>
  </si>
  <si>
    <t>事業内容等</t>
    <rPh sb="4" eb="5">
      <t>トウ</t>
    </rPh>
    <phoneticPr fontId="20"/>
  </si>
  <si>
    <t>委託・外注内容</t>
    <rPh sb="0" eb="2">
      <t>イタク</t>
    </rPh>
    <rPh sb="3" eb="5">
      <t>ガイチュウ</t>
    </rPh>
    <rPh sb="5" eb="7">
      <t>ナイヨウ</t>
    </rPh>
    <phoneticPr fontId="20"/>
  </si>
  <si>
    <t>選定理由</t>
    <rPh sb="0" eb="2">
      <t>センテイ</t>
    </rPh>
    <rPh sb="2" eb="4">
      <t>リユウ</t>
    </rPh>
    <phoneticPr fontId="20"/>
  </si>
  <si>
    <t>(2) 委託・外注費</t>
    <phoneticPr fontId="1"/>
  </si>
  <si>
    <t>（単位：円）</t>
    <rPh sb="1" eb="3">
      <t>タンイ</t>
    </rPh>
    <rPh sb="4" eb="5">
      <t>エン</t>
    </rPh>
    <phoneticPr fontId="20"/>
  </si>
  <si>
    <t>番　号</t>
    <rPh sb="0" eb="1">
      <t>バン</t>
    </rPh>
    <rPh sb="2" eb="3">
      <t>ゴウ</t>
    </rPh>
    <phoneticPr fontId="20"/>
  </si>
  <si>
    <t>委託・外注内容</t>
    <rPh sb="0" eb="2">
      <t>イタク</t>
    </rPh>
    <rPh sb="3" eb="5">
      <t>ガイチュウ</t>
    </rPh>
    <rPh sb="5" eb="7">
      <t>ナイヨウ</t>
    </rPh>
    <phoneticPr fontId="1"/>
  </si>
  <si>
    <t>数量(A)</t>
    <rPh sb="0" eb="2">
      <t>スウリョウ</t>
    </rPh>
    <phoneticPr fontId="1"/>
  </si>
  <si>
    <t>単位</t>
    <rPh sb="0" eb="2">
      <t>タンイ</t>
    </rPh>
    <phoneticPr fontId="1"/>
  </si>
  <si>
    <t>単価(B)
(税抜)</t>
    <rPh sb="0" eb="2">
      <t>タンカ</t>
    </rPh>
    <rPh sb="7" eb="9">
      <t>ゼイヌキ</t>
    </rPh>
    <phoneticPr fontId="1"/>
  </si>
  <si>
    <t>助成事業に
要する経費
（税込）</t>
    <rPh sb="0" eb="2">
      <t>ジョセイ</t>
    </rPh>
    <rPh sb="2" eb="4">
      <t>ジギョウ</t>
    </rPh>
    <rPh sb="6" eb="7">
      <t>ヨウ</t>
    </rPh>
    <rPh sb="9" eb="11">
      <t>ケイヒ</t>
    </rPh>
    <rPh sb="13" eb="15">
      <t>ゼイコミ</t>
    </rPh>
    <phoneticPr fontId="1"/>
  </si>
  <si>
    <t>委託・外注先</t>
    <rPh sb="0" eb="2">
      <t>イタク</t>
    </rPh>
    <rPh sb="3" eb="6">
      <t>ガイチュウサキ</t>
    </rPh>
    <phoneticPr fontId="20"/>
  </si>
  <si>
    <t>列1</t>
  </si>
  <si>
    <t>(3) その他助成対象外経費</t>
    <rPh sb="6" eb="7">
      <t>タ</t>
    </rPh>
    <rPh sb="7" eb="9">
      <t>ジョセイ</t>
    </rPh>
    <rPh sb="9" eb="11">
      <t>タイショウ</t>
    </rPh>
    <rPh sb="11" eb="12">
      <t>ガイ</t>
    </rPh>
    <rPh sb="12" eb="14">
      <t>ケイヒ</t>
    </rPh>
    <phoneticPr fontId="1"/>
  </si>
  <si>
    <t>経費項目</t>
    <rPh sb="0" eb="2">
      <t>ケイヒ</t>
    </rPh>
    <rPh sb="2" eb="4">
      <t>コウモク</t>
    </rPh>
    <phoneticPr fontId="1"/>
  </si>
  <si>
    <t>支払先</t>
    <rPh sb="0" eb="2">
      <t>シハライ</t>
    </rPh>
    <rPh sb="2" eb="3">
      <t>サキ</t>
    </rPh>
    <phoneticPr fontId="20"/>
  </si>
  <si>
    <t>計</t>
    <rPh sb="0" eb="1">
      <t>ケイ</t>
    </rPh>
    <phoneticPr fontId="1"/>
  </si>
  <si>
    <t>(1) 原材料・副資材費</t>
    <phoneticPr fontId="20"/>
  </si>
  <si>
    <t>品　名</t>
    <rPh sb="0" eb="1">
      <t>ヒン</t>
    </rPh>
    <rPh sb="2" eb="3">
      <t>メイ</t>
    </rPh>
    <phoneticPr fontId="20"/>
  </si>
  <si>
    <t>仕　様</t>
    <rPh sb="0" eb="1">
      <t>ツコウ</t>
    </rPh>
    <rPh sb="2" eb="3">
      <t>サマ</t>
    </rPh>
    <phoneticPr fontId="20"/>
  </si>
  <si>
    <t>用　途</t>
    <rPh sb="0" eb="1">
      <t>ヨウ</t>
    </rPh>
    <rPh sb="2" eb="3">
      <t>ト</t>
    </rPh>
    <phoneticPr fontId="20"/>
  </si>
  <si>
    <t>数量
(A)</t>
    <rPh sb="0" eb="1">
      <t>カズ</t>
    </rPh>
    <rPh sb="1" eb="2">
      <t>リョウ</t>
    </rPh>
    <phoneticPr fontId="20"/>
  </si>
  <si>
    <t>単位</t>
    <rPh sb="0" eb="2">
      <t>タンイ</t>
    </rPh>
    <phoneticPr fontId="20"/>
  </si>
  <si>
    <t>単価(B)
（税抜）</t>
    <rPh sb="0" eb="1">
      <t>タン</t>
    </rPh>
    <rPh sb="1" eb="2">
      <t>カ</t>
    </rPh>
    <phoneticPr fontId="20"/>
  </si>
  <si>
    <t>助成事業に
要する経費
（税込）</t>
    <rPh sb="0" eb="2">
      <t>ジョセイ</t>
    </rPh>
    <rPh sb="2" eb="4">
      <t>ジギョウ</t>
    </rPh>
    <rPh sb="6" eb="7">
      <t>ヨウ</t>
    </rPh>
    <phoneticPr fontId="20"/>
  </si>
  <si>
    <t>購入企業名</t>
    <rPh sb="0" eb="2">
      <t>コウニュウ</t>
    </rPh>
    <rPh sb="2" eb="4">
      <t>キギョウ</t>
    </rPh>
    <rPh sb="4" eb="5">
      <t>メイ</t>
    </rPh>
    <phoneticPr fontId="20"/>
  </si>
  <si>
    <t>列1</t>
    <phoneticPr fontId="20"/>
  </si>
  <si>
    <t>合計</t>
    <rPh sb="0" eb="2">
      <t>ゴウケイ</t>
    </rPh>
    <phoneticPr fontId="20"/>
  </si>
  <si>
    <t>(1) 経費区分別内訳</t>
    <phoneticPr fontId="20"/>
  </si>
  <si>
    <t>（単位：円）</t>
    <phoneticPr fontId="20"/>
  </si>
  <si>
    <t>経　費　区　分</t>
  </si>
  <si>
    <r>
      <t xml:space="preserve">助成事業に要する
経費（税込）
</t>
    </r>
    <r>
      <rPr>
        <b/>
        <sz val="9"/>
        <rFont val="ＭＳ Ｐゴシック"/>
        <family val="3"/>
        <charset val="128"/>
        <scheme val="minor"/>
      </rPr>
      <t>【注１】</t>
    </r>
    <phoneticPr fontId="20"/>
  </si>
  <si>
    <r>
      <t xml:space="preserve">助成対象経費
（税抜）
</t>
    </r>
    <r>
      <rPr>
        <b/>
        <sz val="9"/>
        <rFont val="ＭＳ Ｐゴシック"/>
        <family val="3"/>
        <charset val="128"/>
        <scheme val="minor"/>
      </rPr>
      <t>【注２】</t>
    </r>
    <rPh sb="0" eb="1">
      <t>スケ</t>
    </rPh>
    <rPh sb="1" eb="2">
      <t>セイ</t>
    </rPh>
    <rPh sb="2" eb="3">
      <t>ツイ</t>
    </rPh>
    <rPh sb="3" eb="4">
      <t>ゾウ</t>
    </rPh>
    <rPh sb="4" eb="5">
      <t>キョウ</t>
    </rPh>
    <rPh sb="5" eb="6">
      <t>ヒ</t>
    </rPh>
    <rPh sb="13" eb="14">
      <t>チュウ</t>
    </rPh>
    <phoneticPr fontId="20"/>
  </si>
  <si>
    <r>
      <t xml:space="preserve">助成金交付申請額
(千円未満切捨)
</t>
    </r>
    <r>
      <rPr>
        <b/>
        <sz val="9"/>
        <rFont val="ＭＳ Ｐゴシック"/>
        <family val="3"/>
        <charset val="128"/>
        <scheme val="minor"/>
      </rPr>
      <t>【注３】</t>
    </r>
    <rPh sb="0" eb="3">
      <t>ジョセイキン</t>
    </rPh>
    <rPh sb="3" eb="5">
      <t>コウフ</t>
    </rPh>
    <rPh sb="5" eb="7">
      <t>シンセイ</t>
    </rPh>
    <rPh sb="7" eb="8">
      <t>ガク</t>
    </rPh>
    <rPh sb="19" eb="20">
      <t>チュウ</t>
    </rPh>
    <phoneticPr fontId="20"/>
  </si>
  <si>
    <t>内　　訳</t>
    <rPh sb="0" eb="1">
      <t>ウチ</t>
    </rPh>
    <rPh sb="3" eb="4">
      <t>ヤク</t>
    </rPh>
    <phoneticPr fontId="20"/>
  </si>
  <si>
    <r>
      <t>合　　計</t>
    </r>
    <r>
      <rPr>
        <b/>
        <sz val="9"/>
        <rFont val="ＭＳ Ｐゴシック"/>
        <family val="3"/>
        <charset val="128"/>
        <scheme val="minor"/>
      </rPr>
      <t>【注５】</t>
    </r>
    <phoneticPr fontId="20"/>
  </si>
  <si>
    <r>
      <t>(2) 資金調達内訳</t>
    </r>
    <r>
      <rPr>
        <sz val="9"/>
        <rFont val="ＭＳ Ｐゴシック"/>
        <family val="3"/>
        <charset val="128"/>
        <scheme val="minor"/>
      </rPr>
      <t>（助成金が交付されるまでの資金調達額等）</t>
    </r>
    <phoneticPr fontId="20"/>
  </si>
  <si>
    <t>（単位：円）</t>
    <phoneticPr fontId="20"/>
  </si>
  <si>
    <t>資　金　調　達　先</t>
    <rPh sb="0" eb="1">
      <t>シ</t>
    </rPh>
    <rPh sb="2" eb="3">
      <t>カネ</t>
    </rPh>
    <rPh sb="4" eb="5">
      <t>チョウ</t>
    </rPh>
    <rPh sb="6" eb="7">
      <t>タッ</t>
    </rPh>
    <rPh sb="8" eb="9">
      <t>サキ</t>
    </rPh>
    <phoneticPr fontId="20"/>
  </si>
  <si>
    <t>資金調達金額</t>
    <rPh sb="1" eb="2">
      <t>キン</t>
    </rPh>
    <rPh sb="2" eb="3">
      <t>チョウ</t>
    </rPh>
    <phoneticPr fontId="20"/>
  </si>
  <si>
    <t>調達先（名称等）</t>
    <rPh sb="0" eb="3">
      <t>チョウタツサキ</t>
    </rPh>
    <rPh sb="4" eb="6">
      <t>メイショウ</t>
    </rPh>
    <rPh sb="6" eb="7">
      <t>ナド</t>
    </rPh>
    <phoneticPr fontId="20"/>
  </si>
  <si>
    <t>進捗状況等</t>
    <rPh sb="0" eb="2">
      <t>シンチョク</t>
    </rPh>
    <rPh sb="2" eb="4">
      <t>ジョウキョウ</t>
    </rPh>
    <rPh sb="4" eb="5">
      <t>ナド</t>
    </rPh>
    <phoneticPr fontId="20"/>
  </si>
  <si>
    <t>内 　訳</t>
    <rPh sb="0" eb="1">
      <t>ナイ</t>
    </rPh>
    <rPh sb="3" eb="4">
      <t>ヤク</t>
    </rPh>
    <phoneticPr fontId="20"/>
  </si>
  <si>
    <t>自　己　資　金</t>
    <phoneticPr fontId="20"/>
  </si>
  <si>
    <t>銀　行　借　入　金</t>
    <rPh sb="0" eb="1">
      <t>ギン</t>
    </rPh>
    <rPh sb="2" eb="3">
      <t>ギョウ</t>
    </rPh>
    <rPh sb="4" eb="5">
      <t>シャク</t>
    </rPh>
    <rPh sb="6" eb="7">
      <t>イ</t>
    </rPh>
    <rPh sb="8" eb="9">
      <t>キン</t>
    </rPh>
    <phoneticPr fontId="20"/>
  </si>
  <si>
    <t>銀 行 借 入 金</t>
    <phoneticPr fontId="20"/>
  </si>
  <si>
    <t>役　員　借　入　金</t>
    <rPh sb="0" eb="1">
      <t>ヤク</t>
    </rPh>
    <rPh sb="2" eb="3">
      <t>イン</t>
    </rPh>
    <rPh sb="4" eb="5">
      <t>シャク</t>
    </rPh>
    <rPh sb="6" eb="7">
      <t>イ</t>
    </rPh>
    <rPh sb="8" eb="9">
      <t>キン</t>
    </rPh>
    <phoneticPr fontId="20"/>
  </si>
  <si>
    <t>役 員 借 入 金</t>
    <phoneticPr fontId="20"/>
  </si>
  <si>
    <t>その他</t>
    <rPh sb="2" eb="3">
      <t>タ</t>
    </rPh>
    <phoneticPr fontId="20"/>
  </si>
  <si>
    <r>
      <t>合　　計</t>
    </r>
    <r>
      <rPr>
        <b/>
        <sz val="9"/>
        <rFont val="ＭＳ Ｐゴシック"/>
        <family val="3"/>
        <charset val="128"/>
        <scheme val="minor"/>
      </rPr>
      <t>【注５】</t>
    </r>
    <phoneticPr fontId="20"/>
  </si>
  <si>
    <t>注１</t>
    <rPh sb="0" eb="1">
      <t>チュウ</t>
    </rPh>
    <phoneticPr fontId="20"/>
  </si>
  <si>
    <t>注２</t>
    <rPh sb="0" eb="1">
      <t>チュウ</t>
    </rPh>
    <phoneticPr fontId="20"/>
  </si>
  <si>
    <t>注３</t>
    <rPh sb="0" eb="1">
      <t>チュウ</t>
    </rPh>
    <phoneticPr fontId="20"/>
  </si>
  <si>
    <t>注４</t>
    <rPh sb="0" eb="1">
      <t>チュウ</t>
    </rPh>
    <phoneticPr fontId="20"/>
  </si>
  <si>
    <t>注５</t>
    <rPh sb="0" eb="1">
      <t>チュウ</t>
    </rPh>
    <phoneticPr fontId="20"/>
  </si>
  <si>
    <t>１３．補足</t>
    <rPh sb="3" eb="5">
      <t>ホソク</t>
    </rPh>
    <phoneticPr fontId="1"/>
  </si>
  <si>
    <t>初年度</t>
    <rPh sb="0" eb="3">
      <t>ショネンド</t>
    </rPh>
    <phoneticPr fontId="1"/>
  </si>
  <si>
    <t>次年度</t>
    <rPh sb="0" eb="1">
      <t>ツギ</t>
    </rPh>
    <rPh sb="1" eb="3">
      <t>ネンド</t>
    </rPh>
    <phoneticPr fontId="1"/>
  </si>
  <si>
    <t>No.</t>
    <phoneticPr fontId="1"/>
  </si>
  <si>
    <t>作業項目</t>
    <rPh sb="0" eb="2">
      <t>サギョウコウモク2</t>
    </rPh>
    <phoneticPr fontId="1"/>
  </si>
  <si>
    <t>7月</t>
    <rPh sb="1" eb="2">
      <t>ガツ</t>
    </rPh>
    <phoneticPr fontId="1"/>
  </si>
  <si>
    <t>8月</t>
  </si>
  <si>
    <t>9月</t>
  </si>
  <si>
    <t>10月</t>
  </si>
  <si>
    <t>11月</t>
  </si>
  <si>
    <t>12月</t>
  </si>
  <si>
    <t>1月</t>
  </si>
  <si>
    <t>2月</t>
  </si>
  <si>
    <t>3月</t>
  </si>
  <si>
    <t>4月</t>
  </si>
  <si>
    <t>5月</t>
  </si>
  <si>
    <t>6月</t>
  </si>
  <si>
    <t>使用する経費の費用番号</t>
    <rPh sb="0" eb="2">
      <t>シヨウ</t>
    </rPh>
    <rPh sb="4" eb="6">
      <t>ケイヒ</t>
    </rPh>
    <rPh sb="7" eb="9">
      <t>ヒヨウ</t>
    </rPh>
    <rPh sb="9" eb="11">
      <t>バンゴウ</t>
    </rPh>
    <phoneticPr fontId="1"/>
  </si>
  <si>
    <t>ア</t>
    <phoneticPr fontId="1"/>
  </si>
  <si>
    <t>イ</t>
    <phoneticPr fontId="1"/>
  </si>
  <si>
    <t>本事業に必要な産業財産権</t>
    <rPh sb="0" eb="1">
      <t>ホン</t>
    </rPh>
    <rPh sb="1" eb="3">
      <t>ジギョウ</t>
    </rPh>
    <rPh sb="4" eb="6">
      <t>ヒツヨウ</t>
    </rPh>
    <rPh sb="7" eb="9">
      <t>サンギョウ</t>
    </rPh>
    <rPh sb="9" eb="12">
      <t>ザイサンケン</t>
    </rPh>
    <phoneticPr fontId="1"/>
  </si>
  <si>
    <t>自社で出願又は保有している</t>
    <rPh sb="0" eb="2">
      <t>ジシャ</t>
    </rPh>
    <rPh sb="3" eb="5">
      <t>シュツガン</t>
    </rPh>
    <rPh sb="5" eb="6">
      <t>マタ</t>
    </rPh>
    <rPh sb="7" eb="9">
      <t>ホユウ</t>
    </rPh>
    <phoneticPr fontId="1"/>
  </si>
  <si>
    <t>出願又は保有している
権利の詳細</t>
    <rPh sb="11" eb="13">
      <t>ケンリ</t>
    </rPh>
    <rPh sb="14" eb="16">
      <t>ショウサイ</t>
    </rPh>
    <phoneticPr fontId="1"/>
  </si>
  <si>
    <t>権利の種類</t>
    <rPh sb="0" eb="2">
      <t>ケンリ</t>
    </rPh>
    <rPh sb="3" eb="5">
      <t>シュルイ</t>
    </rPh>
    <phoneticPr fontId="1"/>
  </si>
  <si>
    <t>ウ</t>
    <phoneticPr fontId="1"/>
  </si>
  <si>
    <t>他者の産業財産権の使用に対して許諾を受ける</t>
    <phoneticPr fontId="1"/>
  </si>
  <si>
    <t>エ</t>
    <phoneticPr fontId="1"/>
  </si>
  <si>
    <t>他者から許諾を受ける
権利の詳細</t>
    <rPh sb="0" eb="2">
      <t>タシャ</t>
    </rPh>
    <rPh sb="4" eb="6">
      <t>キョダク</t>
    </rPh>
    <rPh sb="7" eb="8">
      <t>ウ</t>
    </rPh>
    <rPh sb="11" eb="13">
      <t>ケンリ</t>
    </rPh>
    <rPh sb="14" eb="16">
      <t>ショウサイ</t>
    </rPh>
    <phoneticPr fontId="1"/>
  </si>
  <si>
    <r>
      <rPr>
        <b/>
        <sz val="9"/>
        <rFont val="ＭＳ Ｐゴシック"/>
        <family val="3"/>
        <charset val="128"/>
        <scheme val="minor"/>
      </rPr>
      <t>本事業遂行にあたっての</t>
    </r>
    <r>
      <rPr>
        <b/>
        <sz val="9"/>
        <color theme="1"/>
        <rFont val="ＭＳ Ｐゴシック"/>
        <family val="3"/>
        <charset val="128"/>
        <scheme val="minor"/>
      </rPr>
      <t>法令遵守、環境配慮、安全性確保への取り組み</t>
    </r>
    <rPh sb="0" eb="1">
      <t>ホン</t>
    </rPh>
    <rPh sb="1" eb="3">
      <t>ジギョウ</t>
    </rPh>
    <rPh sb="3" eb="5">
      <t>スイコウ</t>
    </rPh>
    <rPh sb="11" eb="13">
      <t>ホウレイ</t>
    </rPh>
    <rPh sb="13" eb="15">
      <t>ジュンシュ</t>
    </rPh>
    <rPh sb="16" eb="18">
      <t>カンキョウ</t>
    </rPh>
    <rPh sb="18" eb="20">
      <t>ハイリョ</t>
    </rPh>
    <rPh sb="21" eb="24">
      <t>アンゼンセイ</t>
    </rPh>
    <rPh sb="24" eb="26">
      <t>カクホ</t>
    </rPh>
    <rPh sb="28" eb="29">
      <t>ト</t>
    </rPh>
    <rPh sb="30" eb="31">
      <t>ク</t>
    </rPh>
    <phoneticPr fontId="1"/>
  </si>
  <si>
    <t>９．研究開発の社内外体制、担当者の役割分担等</t>
    <rPh sb="2" eb="4">
      <t>ケンキュウ</t>
    </rPh>
    <rPh sb="4" eb="6">
      <t>カイハツ</t>
    </rPh>
    <rPh sb="7" eb="9">
      <t>シャナイ</t>
    </rPh>
    <rPh sb="9" eb="10">
      <t>ガイ</t>
    </rPh>
    <rPh sb="10" eb="12">
      <t>タイセイ</t>
    </rPh>
    <rPh sb="13" eb="16">
      <t>タントウシャ</t>
    </rPh>
    <rPh sb="17" eb="19">
      <t>ヤクワリ</t>
    </rPh>
    <rPh sb="19" eb="21">
      <t>ブンタン</t>
    </rPh>
    <rPh sb="21" eb="22">
      <t>トウ</t>
    </rPh>
    <phoneticPr fontId="1"/>
  </si>
  <si>
    <t>(1) 技術検討の社内外体制、担当者の役割分担等</t>
    <rPh sb="4" eb="6">
      <t>ギジュツ</t>
    </rPh>
    <rPh sb="9" eb="11">
      <t>シャナイ</t>
    </rPh>
    <rPh sb="11" eb="12">
      <t>ガイ</t>
    </rPh>
    <rPh sb="12" eb="14">
      <t>タイセイ</t>
    </rPh>
    <rPh sb="15" eb="18">
      <t>タントウシャ</t>
    </rPh>
    <rPh sb="19" eb="21">
      <t>ヤクワリ</t>
    </rPh>
    <rPh sb="21" eb="23">
      <t>ブンタン</t>
    </rPh>
    <rPh sb="23" eb="24">
      <t>トウ</t>
    </rPh>
    <phoneticPr fontId="1"/>
  </si>
  <si>
    <t>(2) 本検討の基礎となる研究開発の実績</t>
    <rPh sb="4" eb="5">
      <t>ホン</t>
    </rPh>
    <rPh sb="8" eb="10">
      <t>キソ</t>
    </rPh>
    <rPh sb="13" eb="15">
      <t>ケンキュウ</t>
    </rPh>
    <rPh sb="15" eb="17">
      <t>カイハツ</t>
    </rPh>
    <rPh sb="18" eb="20">
      <t>ジッセキ</t>
    </rPh>
    <phoneticPr fontId="1"/>
  </si>
  <si>
    <r>
      <t xml:space="preserve">(3) </t>
    </r>
    <r>
      <rPr>
        <b/>
        <sz val="9"/>
        <rFont val="ＭＳ Ｐゴシック"/>
        <family val="3"/>
        <charset val="128"/>
        <scheme val="minor"/>
      </rPr>
      <t>自社の主担当者</t>
    </r>
    <rPh sb="4" eb="6">
      <t>ジシャ</t>
    </rPh>
    <rPh sb="7" eb="8">
      <t>シュ</t>
    </rPh>
    <rPh sb="8" eb="11">
      <t>タントウシャ</t>
    </rPh>
    <phoneticPr fontId="1"/>
  </si>
  <si>
    <t>氏　　　　　　名</t>
    <rPh sb="0" eb="1">
      <t>シ</t>
    </rPh>
    <rPh sb="7" eb="8">
      <t>メイ</t>
    </rPh>
    <phoneticPr fontId="1"/>
  </si>
  <si>
    <t>雇　用　期　間</t>
    <rPh sb="0" eb="1">
      <t>ヤトイ</t>
    </rPh>
    <rPh sb="2" eb="3">
      <t>ヨウ</t>
    </rPh>
    <rPh sb="4" eb="5">
      <t>キ</t>
    </rPh>
    <rPh sb="6" eb="7">
      <t>アイダ</t>
    </rPh>
    <phoneticPr fontId="1"/>
  </si>
  <si>
    <t>所　属　部　署</t>
    <rPh sb="0" eb="1">
      <t>トコロ</t>
    </rPh>
    <rPh sb="2" eb="3">
      <t>ゾク</t>
    </rPh>
    <rPh sb="4" eb="5">
      <t>ブ</t>
    </rPh>
    <rPh sb="6" eb="7">
      <t>ショ</t>
    </rPh>
    <phoneticPr fontId="1"/>
  </si>
  <si>
    <t>役　　　　　　職</t>
    <rPh sb="0" eb="1">
      <t>ヤク</t>
    </rPh>
    <rPh sb="7" eb="8">
      <t>ショク</t>
    </rPh>
    <phoneticPr fontId="1"/>
  </si>
  <si>
    <t>技術面での
得意分野</t>
    <rPh sb="0" eb="2">
      <t>ギジュツ</t>
    </rPh>
    <rPh sb="2" eb="3">
      <t>メン</t>
    </rPh>
    <rPh sb="6" eb="8">
      <t>トクイ</t>
    </rPh>
    <rPh sb="8" eb="10">
      <t>ブンヤ</t>
    </rPh>
    <phoneticPr fontId="1"/>
  </si>
  <si>
    <t>研究開発経歴</t>
    <rPh sb="0" eb="2">
      <t>ケンキュウ</t>
    </rPh>
    <rPh sb="2" eb="4">
      <t>カイハツ</t>
    </rPh>
    <rPh sb="4" eb="6">
      <t>ケイレキ</t>
    </rPh>
    <phoneticPr fontId="1"/>
  </si>
  <si>
    <t>No.</t>
    <phoneticPr fontId="1"/>
  </si>
  <si>
    <t>検討項目</t>
    <rPh sb="0" eb="2">
      <t>ケントウ</t>
    </rPh>
    <rPh sb="2" eb="4">
      <t>コウモク</t>
    </rPh>
    <phoneticPr fontId="1"/>
  </si>
  <si>
    <r>
      <t xml:space="preserve">検討結果の報告物
</t>
    </r>
    <r>
      <rPr>
        <sz val="7"/>
        <color theme="1"/>
        <rFont val="ＭＳ Ｐゴシック"/>
        <family val="3"/>
        <charset val="128"/>
        <scheme val="minor"/>
      </rPr>
      <t>（提出予定物の左に●を記入）</t>
    </r>
    <rPh sb="2" eb="4">
      <t>ケッカ</t>
    </rPh>
    <rPh sb="5" eb="7">
      <t>ホウコク</t>
    </rPh>
    <rPh sb="7" eb="8">
      <t>ブツ</t>
    </rPh>
    <rPh sb="10" eb="12">
      <t>テイシュツ</t>
    </rPh>
    <rPh sb="12" eb="14">
      <t>ヨテイ</t>
    </rPh>
    <rPh sb="14" eb="15">
      <t>ブツ</t>
    </rPh>
    <rPh sb="16" eb="17">
      <t>ヒダリ</t>
    </rPh>
    <rPh sb="20" eb="22">
      <t>キニュウ</t>
    </rPh>
    <phoneticPr fontId="1"/>
  </si>
  <si>
    <t>仕様書</t>
    <rPh sb="0" eb="3">
      <t>シヨウショ</t>
    </rPh>
    <phoneticPr fontId="1"/>
  </si>
  <si>
    <t>図面</t>
    <rPh sb="0" eb="2">
      <t>ズメン</t>
    </rPh>
    <phoneticPr fontId="1"/>
  </si>
  <si>
    <t>設計書</t>
    <rPh sb="0" eb="3">
      <t>セッケイショ</t>
    </rPh>
    <phoneticPr fontId="1"/>
  </si>
  <si>
    <t>写真</t>
    <rPh sb="0" eb="2">
      <t>シャシン</t>
    </rPh>
    <phoneticPr fontId="1"/>
  </si>
  <si>
    <t>試験報告書</t>
    <rPh sb="0" eb="2">
      <t>シケン</t>
    </rPh>
    <rPh sb="2" eb="5">
      <t>ホウコクショ</t>
    </rPh>
    <phoneticPr fontId="1"/>
  </si>
  <si>
    <t>その他（　　　　　　　　　）</t>
    <rPh sb="2" eb="3">
      <t>タ</t>
    </rPh>
    <phoneticPr fontId="1"/>
  </si>
  <si>
    <t>※</t>
    <phoneticPr fontId="1"/>
  </si>
  <si>
    <r>
      <rPr>
        <b/>
        <sz val="9"/>
        <color theme="1"/>
        <rFont val="ＭＳ Ｐゴシック"/>
        <family val="3"/>
        <charset val="128"/>
        <scheme val="minor"/>
      </rPr>
      <t xml:space="preserve">既存製品に対する
技術的な新規性
</t>
    </r>
    <r>
      <rPr>
        <sz val="9"/>
        <color theme="1"/>
        <rFont val="ＭＳ Ｐゴシック"/>
        <family val="3"/>
        <charset val="128"/>
        <scheme val="minor"/>
      </rPr>
      <t>（200字以内）</t>
    </r>
    <rPh sb="0" eb="2">
      <t>キゾン</t>
    </rPh>
    <rPh sb="2" eb="4">
      <t>セイヒン</t>
    </rPh>
    <rPh sb="5" eb="6">
      <t>タイ</t>
    </rPh>
    <rPh sb="9" eb="12">
      <t>ギジュツテキ</t>
    </rPh>
    <rPh sb="13" eb="16">
      <t>シンキセイ</t>
    </rPh>
    <phoneticPr fontId="1"/>
  </si>
  <si>
    <t>アの内容を20文字以内で簡潔に表現してください</t>
    <rPh sb="2" eb="4">
      <t>ナイヨウ</t>
    </rPh>
    <rPh sb="7" eb="9">
      <t>モジ</t>
    </rPh>
    <rPh sb="9" eb="11">
      <t>イナイ</t>
    </rPh>
    <rPh sb="12" eb="14">
      <t>カンケツ</t>
    </rPh>
    <rPh sb="15" eb="17">
      <t>ヒョウゲン</t>
    </rPh>
    <phoneticPr fontId="1"/>
  </si>
  <si>
    <r>
      <rPr>
        <b/>
        <sz val="9"/>
        <color theme="1"/>
        <rFont val="ＭＳ Ｐゴシック"/>
        <family val="3"/>
        <charset val="128"/>
        <scheme val="minor"/>
      </rPr>
      <t xml:space="preserve">既存製品に対する
技術的な優位性
</t>
    </r>
    <r>
      <rPr>
        <sz val="9"/>
        <color theme="1"/>
        <rFont val="ＭＳ Ｐゴシック"/>
        <family val="3"/>
        <charset val="128"/>
        <scheme val="minor"/>
      </rPr>
      <t>（200字以内）</t>
    </r>
    <rPh sb="9" eb="12">
      <t>ギジュツテキ</t>
    </rPh>
    <rPh sb="13" eb="15">
      <t>ユウイ</t>
    </rPh>
    <rPh sb="15" eb="16">
      <t>セイ</t>
    </rPh>
    <phoneticPr fontId="1"/>
  </si>
  <si>
    <t>ウの内容を20文字以内で簡潔に表現してください</t>
    <rPh sb="2" eb="4">
      <t>ナイヨウ</t>
    </rPh>
    <rPh sb="7" eb="9">
      <t>モジ</t>
    </rPh>
    <rPh sb="9" eb="11">
      <t>イナイ</t>
    </rPh>
    <rPh sb="12" eb="14">
      <t>カンケツ</t>
    </rPh>
    <rPh sb="15" eb="17">
      <t>ヒョウゲン</t>
    </rPh>
    <phoneticPr fontId="1"/>
  </si>
  <si>
    <t>(4) 市場性</t>
    <rPh sb="4" eb="7">
      <t>シジョウセイ</t>
    </rPh>
    <phoneticPr fontId="1"/>
  </si>
  <si>
    <t>６．申請概要</t>
    <rPh sb="2" eb="4">
      <t>シンセイ</t>
    </rPh>
    <rPh sb="4" eb="6">
      <t>ガイヨウ</t>
    </rPh>
    <phoneticPr fontId="1"/>
  </si>
  <si>
    <r>
      <t>(1) 研究開発全体 及び 技術検討のテーマ</t>
    </r>
    <r>
      <rPr>
        <sz val="9"/>
        <color theme="1"/>
        <rFont val="ＭＳ Ｐゴシック"/>
        <family val="3"/>
        <charset val="128"/>
        <scheme val="minor"/>
      </rPr>
      <t>（各20文字以内、表紙に自動反映）</t>
    </r>
    <rPh sb="4" eb="6">
      <t>ケンキュウ</t>
    </rPh>
    <rPh sb="6" eb="8">
      <t>カイハツ</t>
    </rPh>
    <rPh sb="8" eb="10">
      <t>ゼンタイ</t>
    </rPh>
    <rPh sb="11" eb="12">
      <t>オヨ</t>
    </rPh>
    <rPh sb="14" eb="16">
      <t>ギジュツ</t>
    </rPh>
    <rPh sb="16" eb="18">
      <t>ケントウ</t>
    </rPh>
    <rPh sb="23" eb="24">
      <t>カク</t>
    </rPh>
    <rPh sb="26" eb="28">
      <t>モジ</t>
    </rPh>
    <rPh sb="28" eb="30">
      <t>イナイ</t>
    </rPh>
    <rPh sb="31" eb="33">
      <t>ヒョウシ</t>
    </rPh>
    <rPh sb="34" eb="36">
      <t>ジドウ</t>
    </rPh>
    <rPh sb="36" eb="38">
      <t>ハンエイ</t>
    </rPh>
    <phoneticPr fontId="1"/>
  </si>
  <si>
    <t>の研究開発</t>
    <rPh sb="1" eb="3">
      <t>ケンキュウ</t>
    </rPh>
    <rPh sb="3" eb="5">
      <t>カイハツ</t>
    </rPh>
    <phoneticPr fontId="1"/>
  </si>
  <si>
    <t>技術検討のテーマ</t>
    <rPh sb="0" eb="2">
      <t>ギジュツ</t>
    </rPh>
    <rPh sb="2" eb="4">
      <t>ケントウ</t>
    </rPh>
    <phoneticPr fontId="1"/>
  </si>
  <si>
    <t>の検討</t>
    <rPh sb="1" eb="3">
      <t>ケントウ</t>
    </rPh>
    <phoneticPr fontId="1"/>
  </si>
  <si>
    <r>
      <t>(2) 本申請の全体像</t>
    </r>
    <r>
      <rPr>
        <sz val="9"/>
        <color theme="1"/>
        <rFont val="ＭＳ Ｐゴシック"/>
        <family val="3"/>
        <charset val="128"/>
        <scheme val="minor"/>
      </rPr>
      <t>（自動反映されるため入力不要）</t>
    </r>
    <rPh sb="4" eb="5">
      <t>ホン</t>
    </rPh>
    <rPh sb="5" eb="7">
      <t>シンセイ</t>
    </rPh>
    <rPh sb="8" eb="10">
      <t>ゼンタイ</t>
    </rPh>
    <rPh sb="10" eb="11">
      <t>ゾウ</t>
    </rPh>
    <rPh sb="12" eb="14">
      <t>ジドウ</t>
    </rPh>
    <rPh sb="14" eb="16">
      <t>ハンエイ</t>
    </rPh>
    <rPh sb="21" eb="23">
      <t>ニュウリョク</t>
    </rPh>
    <rPh sb="23" eb="25">
      <t>フヨウ</t>
    </rPh>
    <phoneticPr fontId="1"/>
  </si>
  <si>
    <r>
      <t xml:space="preserve">技術検討事項
</t>
    </r>
    <r>
      <rPr>
        <sz val="9"/>
        <color theme="1"/>
        <rFont val="ＭＳ Ｐゴシック"/>
        <family val="3"/>
        <charset val="128"/>
        <scheme val="minor"/>
      </rPr>
      <t>（本申請の内容）</t>
    </r>
    <rPh sb="0" eb="2">
      <t>ギジュツ</t>
    </rPh>
    <rPh sb="2" eb="4">
      <t>ケントウ</t>
    </rPh>
    <rPh sb="4" eb="6">
      <t>ジコウ</t>
    </rPh>
    <rPh sb="9" eb="10">
      <t>ホン</t>
    </rPh>
    <rPh sb="10" eb="12">
      <t>シンセイ</t>
    </rPh>
    <rPh sb="13" eb="15">
      <t>ナイヨウ</t>
    </rPh>
    <phoneticPr fontId="1"/>
  </si>
  <si>
    <r>
      <t>研究開発全体</t>
    </r>
    <r>
      <rPr>
        <sz val="9"/>
        <color theme="1"/>
        <rFont val="ＭＳ Ｐゴシック"/>
        <family val="3"/>
        <charset val="128"/>
        <scheme val="minor"/>
      </rPr>
      <t xml:space="preserve">
（本申請後の内容）</t>
    </r>
    <rPh sb="0" eb="2">
      <t>ケンキュウ</t>
    </rPh>
    <rPh sb="2" eb="4">
      <t>カイハツ</t>
    </rPh>
    <rPh sb="4" eb="6">
      <t>ゼンタイ</t>
    </rPh>
    <rPh sb="9" eb="10">
      <t>モト</t>
    </rPh>
    <rPh sb="10" eb="12">
      <t>シンセイ</t>
    </rPh>
    <rPh sb="12" eb="13">
      <t>ゴ</t>
    </rPh>
    <rPh sb="14" eb="16">
      <t>ナイヨウ</t>
    </rPh>
    <phoneticPr fontId="1"/>
  </si>
  <si>
    <t>技術的特徴</t>
    <rPh sb="0" eb="3">
      <t>ギジュツテキ</t>
    </rPh>
    <rPh sb="3" eb="5">
      <t>トクチョウ</t>
    </rPh>
    <phoneticPr fontId="1"/>
  </si>
  <si>
    <t>・新規性</t>
    <rPh sb="1" eb="3">
      <t>シンキ</t>
    </rPh>
    <rPh sb="3" eb="4">
      <t>セイ</t>
    </rPh>
    <phoneticPr fontId="1"/>
  </si>
  <si>
    <t>・優秀性</t>
    <rPh sb="1" eb="4">
      <t>ユウシュウセイ</t>
    </rPh>
    <phoneticPr fontId="1"/>
  </si>
  <si>
    <t>・抱えている課題</t>
    <rPh sb="1" eb="2">
      <t>カカ</t>
    </rPh>
    <rPh sb="6" eb="8">
      <t>カダイ</t>
    </rPh>
    <phoneticPr fontId="1"/>
  </si>
  <si>
    <r>
      <rPr>
        <b/>
        <sz val="9"/>
        <color theme="1"/>
        <rFont val="ＭＳ Ｐゴシック"/>
        <family val="3"/>
        <charset val="128"/>
        <scheme val="minor"/>
      </rPr>
      <t>(1) 開発の概要</t>
    </r>
    <r>
      <rPr>
        <sz val="9"/>
        <color theme="1"/>
        <rFont val="ＭＳ Ｐゴシック"/>
        <family val="3"/>
        <charset val="128"/>
        <scheme val="minor"/>
      </rPr>
      <t>（400字以内）</t>
    </r>
    <rPh sb="4" eb="6">
      <t>カイハツ</t>
    </rPh>
    <rPh sb="7" eb="9">
      <t>ガイヨウ</t>
    </rPh>
    <rPh sb="13" eb="14">
      <t>ジ</t>
    </rPh>
    <rPh sb="14" eb="16">
      <t>イナイ</t>
    </rPh>
    <phoneticPr fontId="1"/>
  </si>
  <si>
    <t>５．役員・株主名簿</t>
    <rPh sb="2" eb="4">
      <t>ヤクイン</t>
    </rPh>
    <rPh sb="5" eb="7">
      <t>カブヌシ</t>
    </rPh>
    <rPh sb="7" eb="9">
      <t>メイボ</t>
    </rPh>
    <phoneticPr fontId="1"/>
  </si>
  <si>
    <t>氏　　　名</t>
    <phoneticPr fontId="1"/>
  </si>
  <si>
    <t>役　員</t>
    <phoneticPr fontId="1"/>
  </si>
  <si>
    <t>株　主</t>
    <phoneticPr fontId="1"/>
  </si>
  <si>
    <t>役　職　等</t>
    <phoneticPr fontId="1"/>
  </si>
  <si>
    <t>持ち株数</t>
  </si>
  <si>
    <t>持ち株比率</t>
    <phoneticPr fontId="1"/>
  </si>
  <si>
    <t>その他の株主</t>
    <rPh sb="2" eb="3">
      <t>タ</t>
    </rPh>
    <rPh sb="4" eb="6">
      <t>カブヌシ</t>
    </rPh>
    <phoneticPr fontId="1"/>
  </si>
  <si>
    <t>合</t>
    <rPh sb="0" eb="1">
      <t>ゴウ</t>
    </rPh>
    <phoneticPr fontId="1"/>
  </si>
  <si>
    <t>役員・株主名簿が「履歴事項全部証明書」又は「確定申告書 別表二」と異なる理由</t>
    <rPh sb="5" eb="7">
      <t>メイボ</t>
    </rPh>
    <rPh sb="30" eb="31">
      <t>２</t>
    </rPh>
    <phoneticPr fontId="1"/>
  </si>
  <si>
    <r>
      <t>　上記「役員・株主名簿」の中で、募集要項記載の</t>
    </r>
    <r>
      <rPr>
        <b/>
        <sz val="9"/>
        <rFont val="ＭＳ Ｐゴシック"/>
        <family val="3"/>
        <charset val="128"/>
        <scheme val="minor"/>
      </rPr>
      <t>大企業に該当する株主・役員</t>
    </r>
    <r>
      <rPr>
        <sz val="9"/>
        <rFont val="ＭＳ Ｐゴシック"/>
        <family val="3"/>
        <charset val="128"/>
        <scheme val="minor"/>
      </rPr>
      <t>がある場合はその情報を記載してください。</t>
    </r>
    <rPh sb="1" eb="3">
      <t>ジョウキ</t>
    </rPh>
    <rPh sb="4" eb="6">
      <t>ヤクイン</t>
    </rPh>
    <rPh sb="7" eb="9">
      <t>カブヌシ</t>
    </rPh>
    <rPh sb="9" eb="11">
      <t>メイボ</t>
    </rPh>
    <rPh sb="13" eb="14">
      <t>ナカ</t>
    </rPh>
    <rPh sb="16" eb="18">
      <t>ボシュウ</t>
    </rPh>
    <rPh sb="18" eb="20">
      <t>ヨウコウ</t>
    </rPh>
    <rPh sb="20" eb="22">
      <t>キサイ</t>
    </rPh>
    <rPh sb="23" eb="26">
      <t>ダイキギョウ</t>
    </rPh>
    <rPh sb="27" eb="29">
      <t>ガイトウ</t>
    </rPh>
    <rPh sb="31" eb="33">
      <t>カブヌシ</t>
    </rPh>
    <rPh sb="34" eb="36">
      <t>ヤクイン</t>
    </rPh>
    <rPh sb="39" eb="41">
      <t>バアイ</t>
    </rPh>
    <rPh sb="44" eb="46">
      <t>ジョウホウ</t>
    </rPh>
    <rPh sb="47" eb="49">
      <t>キサイ</t>
    </rPh>
    <phoneticPr fontId="1"/>
  </si>
  <si>
    <t>企 業 名</t>
    <rPh sb="0" eb="1">
      <t>キ</t>
    </rPh>
    <rPh sb="2" eb="3">
      <t>ギョウ</t>
    </rPh>
    <rPh sb="4" eb="5">
      <t>メイ</t>
    </rPh>
    <phoneticPr fontId="1"/>
  </si>
  <si>
    <t>資本金額</t>
    <rPh sb="0" eb="3">
      <t>シホンキン</t>
    </rPh>
    <rPh sb="3" eb="4">
      <t>ガク</t>
    </rPh>
    <phoneticPr fontId="1"/>
  </si>
  <si>
    <t>従業員数</t>
    <rPh sb="0" eb="3">
      <t>ジュウギョウイン</t>
    </rPh>
    <rPh sb="3" eb="4">
      <t>スウ</t>
    </rPh>
    <phoneticPr fontId="1"/>
  </si>
  <si>
    <t>業　　種</t>
    <rPh sb="0" eb="1">
      <t>ギョウ</t>
    </rPh>
    <rPh sb="3" eb="4">
      <t>タネ</t>
    </rPh>
    <phoneticPr fontId="1"/>
  </si>
  <si>
    <t>年  度</t>
    <rPh sb="0" eb="1">
      <t>ネン</t>
    </rPh>
    <rPh sb="3" eb="4">
      <t>ド</t>
    </rPh>
    <phoneticPr fontId="1"/>
  </si>
  <si>
    <t>４．補助金・助成金申請状況</t>
    <rPh sb="2" eb="5">
      <t>ホジョキン</t>
    </rPh>
    <rPh sb="6" eb="8">
      <t>ジョセイ</t>
    </rPh>
    <rPh sb="8" eb="9">
      <t>キン</t>
    </rPh>
    <rPh sb="9" eb="11">
      <t>シンセイ</t>
    </rPh>
    <rPh sb="11" eb="13">
      <t>ジョウキョウ</t>
    </rPh>
    <phoneticPr fontId="1"/>
  </si>
  <si>
    <t>年  度</t>
    <rPh sb="0" eb="1">
      <t>ネン</t>
    </rPh>
    <rPh sb="3" eb="4">
      <t>タビ</t>
    </rPh>
    <phoneticPr fontId="1"/>
  </si>
  <si>
    <t>申請先</t>
    <rPh sb="0" eb="2">
      <t>シンセイ</t>
    </rPh>
    <rPh sb="2" eb="3">
      <t>サキ</t>
    </rPh>
    <phoneticPr fontId="1"/>
  </si>
  <si>
    <t>助成事業名</t>
    <rPh sb="0" eb="2">
      <t>ジョセイ</t>
    </rPh>
    <rPh sb="2" eb="4">
      <t>ジギョウ</t>
    </rPh>
    <rPh sb="4" eb="5">
      <t>メイ</t>
    </rPh>
    <phoneticPr fontId="1"/>
  </si>
  <si>
    <t>申請テーマ</t>
    <rPh sb="0" eb="2">
      <t>シンセイ</t>
    </rPh>
    <phoneticPr fontId="1"/>
  </si>
  <si>
    <t>助成金額（円）</t>
    <rPh sb="0" eb="2">
      <t>ジョセイ</t>
    </rPh>
    <rPh sb="2" eb="4">
      <t>キンガク</t>
    </rPh>
    <rPh sb="5" eb="6">
      <t>エン</t>
    </rPh>
    <phoneticPr fontId="1"/>
  </si>
  <si>
    <t>経費の重複</t>
    <rPh sb="0" eb="2">
      <t>ケイヒ</t>
    </rPh>
    <rPh sb="3" eb="5">
      <t>チョウフク</t>
    </rPh>
    <phoneticPr fontId="1"/>
  </si>
  <si>
    <t>本申請との重複</t>
    <rPh sb="0" eb="1">
      <t>ホン</t>
    </rPh>
    <rPh sb="1" eb="3">
      <t>シンセイ</t>
    </rPh>
    <rPh sb="5" eb="7">
      <t>チョウフク</t>
    </rPh>
    <phoneticPr fontId="1"/>
  </si>
  <si>
    <t>事業終了年月日</t>
    <rPh sb="0" eb="2">
      <t>ジギョウ</t>
    </rPh>
    <rPh sb="2" eb="4">
      <t>シュウリョウ</t>
    </rPh>
    <rPh sb="4" eb="7">
      <t>ネンガッピ</t>
    </rPh>
    <phoneticPr fontId="1"/>
  </si>
  <si>
    <t>技術検討が必要な
研究開発全体のテーマ</t>
    <rPh sb="0" eb="2">
      <t>ギジュツ</t>
    </rPh>
    <rPh sb="2" eb="4">
      <t>ケントウ</t>
    </rPh>
    <rPh sb="5" eb="7">
      <t>ヒツヨウ</t>
    </rPh>
    <rPh sb="13" eb="15">
      <t>ゼンタイ</t>
    </rPh>
    <phoneticPr fontId="1"/>
  </si>
  <si>
    <t>技術検討全体（本申請内容）の完了報告</t>
    <rPh sb="0" eb="2">
      <t>ギジュツ</t>
    </rPh>
    <rPh sb="2" eb="4">
      <t>ケントウ</t>
    </rPh>
    <rPh sb="4" eb="6">
      <t>ゼンタイ</t>
    </rPh>
    <rPh sb="7" eb="8">
      <t>ホン</t>
    </rPh>
    <rPh sb="8" eb="10">
      <t>シンセイ</t>
    </rPh>
    <rPh sb="10" eb="12">
      <t>ナイヨウ</t>
    </rPh>
    <rPh sb="14" eb="16">
      <t>カンリョウ</t>
    </rPh>
    <rPh sb="16" eb="18">
      <t>ホウコク</t>
    </rPh>
    <phoneticPr fontId="1"/>
  </si>
  <si>
    <t>８．技術検討について</t>
  </si>
  <si>
    <t>メインターゲットとなる顧客</t>
    <rPh sb="11" eb="13">
      <t>コキャク</t>
    </rPh>
    <phoneticPr fontId="1"/>
  </si>
  <si>
    <t>・具体像</t>
    <rPh sb="1" eb="3">
      <t>グタイ</t>
    </rPh>
    <rPh sb="3" eb="4">
      <t>ゾウ</t>
    </rPh>
    <phoneticPr fontId="1"/>
  </si>
  <si>
    <t>(ｱ)</t>
  </si>
  <si>
    <t>(ｲ)</t>
  </si>
  <si>
    <t>成果物
（納品物）</t>
    <rPh sb="0" eb="3">
      <t>セイカブツ</t>
    </rPh>
    <rPh sb="5" eb="7">
      <t>ノウヒン</t>
    </rPh>
    <rPh sb="7" eb="8">
      <t>ブツ</t>
    </rPh>
    <phoneticPr fontId="1"/>
  </si>
  <si>
    <t>合計</t>
    <rPh sb="0" eb="2">
      <t>ゴウケイ</t>
    </rPh>
    <phoneticPr fontId="1"/>
  </si>
  <si>
    <t>様式第1-2号(第5条関係)</t>
    <phoneticPr fontId="1"/>
  </si>
  <si>
    <r>
      <t>　本検討の開始から完了に至る</t>
    </r>
    <r>
      <rPr>
        <b/>
        <sz val="9"/>
        <color theme="1"/>
        <rFont val="ＭＳ Ｐゴシック"/>
        <family val="3"/>
        <charset val="128"/>
        <scheme val="minor"/>
      </rPr>
      <t>大まかな流れ</t>
    </r>
    <r>
      <rPr>
        <sz val="9"/>
        <color theme="1"/>
        <rFont val="ＭＳ Ｐゴシック"/>
        <family val="3"/>
        <charset val="128"/>
        <scheme val="minor"/>
      </rPr>
      <t>とその</t>
    </r>
    <r>
      <rPr>
        <b/>
        <sz val="9"/>
        <color theme="1"/>
        <rFont val="ＭＳ Ｐゴシック"/>
        <family val="3"/>
        <charset val="128"/>
        <scheme val="minor"/>
      </rPr>
      <t>実施時期</t>
    </r>
    <r>
      <rPr>
        <sz val="9"/>
        <color theme="1"/>
        <rFont val="ＭＳ Ｐゴシック"/>
        <family val="3"/>
        <charset val="128"/>
        <scheme val="minor"/>
      </rPr>
      <t>、</t>
    </r>
    <r>
      <rPr>
        <b/>
        <sz val="9"/>
        <color theme="1"/>
        <rFont val="ＭＳ Ｐゴシック"/>
        <family val="3"/>
        <charset val="128"/>
        <scheme val="minor"/>
      </rPr>
      <t>使用する経費の番号</t>
    </r>
    <r>
      <rPr>
        <sz val="9"/>
        <color theme="1"/>
        <rFont val="ＭＳ Ｐゴシック"/>
        <family val="3"/>
        <charset val="128"/>
        <scheme val="minor"/>
      </rPr>
      <t>を記載してください。</t>
    </r>
    <rPh sb="1" eb="2">
      <t>ホン</t>
    </rPh>
    <rPh sb="2" eb="4">
      <t>ケントウ</t>
    </rPh>
    <rPh sb="5" eb="7">
      <t>カイシ</t>
    </rPh>
    <rPh sb="9" eb="11">
      <t>カンリョウ</t>
    </rPh>
    <rPh sb="12" eb="13">
      <t>イタ</t>
    </rPh>
    <rPh sb="14" eb="15">
      <t>オオ</t>
    </rPh>
    <rPh sb="18" eb="19">
      <t>ナガ</t>
    </rPh>
    <rPh sb="23" eb="25">
      <t>ジッシ</t>
    </rPh>
    <rPh sb="25" eb="27">
      <t>ジキ</t>
    </rPh>
    <rPh sb="28" eb="30">
      <t>シヨウ</t>
    </rPh>
    <rPh sb="32" eb="34">
      <t>ケイヒ</t>
    </rPh>
    <rPh sb="35" eb="37">
      <t>バンゴウ</t>
    </rPh>
    <rPh sb="38" eb="40">
      <t>キサイ</t>
    </rPh>
    <phoneticPr fontId="1"/>
  </si>
  <si>
    <r>
      <rPr>
        <b/>
        <sz val="9"/>
        <color theme="1"/>
        <rFont val="ＭＳ Ｐゴシック"/>
        <family val="3"/>
        <charset val="128"/>
        <scheme val="minor"/>
      </rPr>
      <t>(1) 技術検討の概要</t>
    </r>
    <r>
      <rPr>
        <sz val="9"/>
        <color theme="1"/>
        <rFont val="ＭＳ Ｐゴシック"/>
        <family val="3"/>
        <charset val="128"/>
        <scheme val="minor"/>
      </rPr>
      <t>（400字以内、必要性及び実施内容を記載すること）</t>
    </r>
    <rPh sb="4" eb="6">
      <t>ギジュツ</t>
    </rPh>
    <rPh sb="6" eb="8">
      <t>ケントウ</t>
    </rPh>
    <rPh sb="9" eb="11">
      <t>ガイヨウ</t>
    </rPh>
    <rPh sb="15" eb="16">
      <t>ジ</t>
    </rPh>
    <rPh sb="16" eb="18">
      <t>イナイ</t>
    </rPh>
    <rPh sb="19" eb="22">
      <t>ヒツヨウセイ</t>
    </rPh>
    <rPh sb="22" eb="23">
      <t>オヨ</t>
    </rPh>
    <rPh sb="24" eb="26">
      <t>ジッシ</t>
    </rPh>
    <rPh sb="26" eb="28">
      <t>ナイヨウ</t>
    </rPh>
    <rPh sb="29" eb="31">
      <t>キサイ</t>
    </rPh>
    <phoneticPr fontId="1"/>
  </si>
  <si>
    <t>ア 原材料・副資材費</t>
    <phoneticPr fontId="20"/>
  </si>
  <si>
    <t>イ 委託・外注費</t>
    <rPh sb="2" eb="4">
      <t>イタク</t>
    </rPh>
    <rPh sb="5" eb="8">
      <t>ガイチュウヒ</t>
    </rPh>
    <phoneticPr fontId="20"/>
  </si>
  <si>
    <r>
      <t>ウ その他助成対象外経費</t>
    </r>
    <r>
      <rPr>
        <b/>
        <sz val="9"/>
        <rFont val="ＭＳ Ｐゴシック"/>
        <family val="3"/>
        <charset val="128"/>
        <scheme val="minor"/>
      </rPr>
      <t>【注４】</t>
    </r>
    <phoneticPr fontId="20"/>
  </si>
  <si>
    <t>ア</t>
    <phoneticPr fontId="1"/>
  </si>
  <si>
    <r>
      <rPr>
        <b/>
        <sz val="9"/>
        <color theme="1"/>
        <rFont val="ＭＳ Ｐゴシック"/>
        <family val="3"/>
        <charset val="128"/>
        <scheme val="minor"/>
      </rPr>
      <t>専門用語の解説</t>
    </r>
    <r>
      <rPr>
        <sz val="9"/>
        <color theme="1"/>
        <rFont val="ＭＳ Ｐゴシック"/>
        <family val="3"/>
        <charset val="128"/>
        <scheme val="minor"/>
      </rPr>
      <t>（本助成事業において解説が必要な用語がある場合は記入してください）</t>
    </r>
    <rPh sb="0" eb="2">
      <t>センモン</t>
    </rPh>
    <rPh sb="2" eb="4">
      <t>ヨウゴ</t>
    </rPh>
    <rPh sb="5" eb="7">
      <t>カイセツ</t>
    </rPh>
    <rPh sb="8" eb="9">
      <t>ホン</t>
    </rPh>
    <rPh sb="9" eb="11">
      <t>ジョセイ</t>
    </rPh>
    <rPh sb="11" eb="13">
      <t>ジギョウ</t>
    </rPh>
    <rPh sb="17" eb="19">
      <t>カイセツ</t>
    </rPh>
    <rPh sb="20" eb="22">
      <t>ヒツヨウ</t>
    </rPh>
    <rPh sb="23" eb="25">
      <t>ヨウゴ</t>
    </rPh>
    <rPh sb="28" eb="30">
      <t>バアイ</t>
    </rPh>
    <rPh sb="31" eb="33">
      <t>キニュウ</t>
    </rPh>
    <phoneticPr fontId="1"/>
  </si>
  <si>
    <t>ア・イ以外の本助成事業に要する経費です。</t>
    <rPh sb="3" eb="5">
      <t>イガイ</t>
    </rPh>
    <rPh sb="6" eb="7">
      <t>ホン</t>
    </rPh>
    <rPh sb="7" eb="9">
      <t>ジョセイ</t>
    </rPh>
    <rPh sb="9" eb="11">
      <t>ジギョウ</t>
    </rPh>
    <rPh sb="12" eb="13">
      <t>ヨウ</t>
    </rPh>
    <rPh sb="15" eb="17">
      <t>ケイヒ</t>
    </rPh>
    <phoneticPr fontId="20"/>
  </si>
  <si>
    <t>助成対象経費
(A)×(B)</t>
    <phoneticPr fontId="20"/>
  </si>
  <si>
    <r>
      <t xml:space="preserve"> 　「委託・外注費」に計上した全ての委託・外注先について作成してください。</t>
    </r>
    <r>
      <rPr>
        <b/>
        <sz val="9"/>
        <color theme="1"/>
        <rFont val="ＭＳ 明朝"/>
        <family val="1"/>
        <charset val="128"/>
      </rPr>
      <t>費用番号1つにつき1つ</t>
    </r>
    <r>
      <rPr>
        <sz val="9"/>
        <color theme="1"/>
        <rFont val="ＭＳ 明朝"/>
        <family val="1"/>
        <charset val="128"/>
      </rPr>
      <t>の委託・外注計画書を作成してください。なお、計画書が足りない場合は複製して作成してください。</t>
    </r>
    <rPh sb="3" eb="5">
      <t>イタク</t>
    </rPh>
    <rPh sb="6" eb="8">
      <t>ガイチュウ</t>
    </rPh>
    <rPh sb="8" eb="9">
      <t>ヒ</t>
    </rPh>
    <rPh sb="11" eb="13">
      <t>ケイジョウ</t>
    </rPh>
    <rPh sb="15" eb="16">
      <t>スベ</t>
    </rPh>
    <rPh sb="18" eb="20">
      <t>イタク</t>
    </rPh>
    <rPh sb="21" eb="24">
      <t>ガイチュウサキ</t>
    </rPh>
    <rPh sb="28" eb="30">
      <t>サクセイ</t>
    </rPh>
    <rPh sb="37" eb="39">
      <t>ヒヨウ</t>
    </rPh>
    <rPh sb="39" eb="41">
      <t>バンゴウ</t>
    </rPh>
    <rPh sb="49" eb="51">
      <t>イタク</t>
    </rPh>
    <rPh sb="52" eb="54">
      <t>ガイチュウ</t>
    </rPh>
    <rPh sb="54" eb="56">
      <t>ケイカク</t>
    </rPh>
    <rPh sb="56" eb="57">
      <t>ショ</t>
    </rPh>
    <rPh sb="58" eb="60">
      <t>サクセイ</t>
    </rPh>
    <rPh sb="70" eb="73">
      <t>ケイカクショ</t>
    </rPh>
    <rPh sb="74" eb="75">
      <t>タ</t>
    </rPh>
    <rPh sb="78" eb="80">
      <t>バアイ</t>
    </rPh>
    <rPh sb="81" eb="83">
      <t>フクセイ</t>
    </rPh>
    <rPh sb="85" eb="87">
      <t>サクセイ</t>
    </rPh>
    <phoneticPr fontId="20"/>
  </si>
  <si>
    <t>　＠　　　　co.jp</t>
    <phoneticPr fontId="1"/>
  </si>
  <si>
    <t>千円</t>
    <rPh sb="0" eb="1">
      <t>セン</t>
    </rPh>
    <rPh sb="1" eb="2">
      <t>エン</t>
    </rPh>
    <phoneticPr fontId="1"/>
  </si>
  <si>
    <t>販売先名称</t>
    <rPh sb="0" eb="2">
      <t>ハンバイ</t>
    </rPh>
    <rPh sb="2" eb="3">
      <t>サキ</t>
    </rPh>
    <rPh sb="3" eb="5">
      <t>メイショウ</t>
    </rPh>
    <phoneticPr fontId="1"/>
  </si>
  <si>
    <t>上記購入先は、自社と資本関係、役員または従業員の兼務、自社代表者３親等以内の親族による経営はない。</t>
    <rPh sb="0" eb="2">
      <t>ジョウキ</t>
    </rPh>
    <rPh sb="2" eb="4">
      <t>コウニュウ</t>
    </rPh>
    <rPh sb="4" eb="5">
      <t>サキ</t>
    </rPh>
    <rPh sb="7" eb="9">
      <t>ジシャ</t>
    </rPh>
    <rPh sb="10" eb="12">
      <t>シホン</t>
    </rPh>
    <rPh sb="12" eb="14">
      <t>カンケイ</t>
    </rPh>
    <rPh sb="15" eb="17">
      <t>ヤクイン</t>
    </rPh>
    <rPh sb="20" eb="23">
      <t>ジュウギョウイン</t>
    </rPh>
    <rPh sb="24" eb="26">
      <t>ケンム</t>
    </rPh>
    <rPh sb="27" eb="29">
      <t>ジシャ</t>
    </rPh>
    <rPh sb="29" eb="32">
      <t>ダイヒョウシャ</t>
    </rPh>
    <rPh sb="33" eb="35">
      <t>シントウ</t>
    </rPh>
    <rPh sb="35" eb="37">
      <t>イナイ</t>
    </rPh>
    <rPh sb="38" eb="40">
      <t>シンゾク</t>
    </rPh>
    <rPh sb="43" eb="45">
      <t>ケイエイ</t>
    </rPh>
    <phoneticPr fontId="20"/>
  </si>
  <si>
    <t>契約金額</t>
    <rPh sb="0" eb="2">
      <t>ケイヤク</t>
    </rPh>
    <rPh sb="2" eb="4">
      <t>キンガク</t>
    </rPh>
    <phoneticPr fontId="17"/>
  </si>
  <si>
    <t>円（税込）</t>
    <rPh sb="0" eb="1">
      <t>エン</t>
    </rPh>
    <phoneticPr fontId="1"/>
  </si>
  <si>
    <t>対象製品・技術</t>
    <rPh sb="0" eb="2">
      <t>タイショウ</t>
    </rPh>
    <rPh sb="2" eb="4">
      <t>セイヒン</t>
    </rPh>
    <rPh sb="5" eb="7">
      <t>ギジュツ</t>
    </rPh>
    <phoneticPr fontId="1"/>
  </si>
  <si>
    <t>◎◎への新素材の使用</t>
    <rPh sb="4" eb="5">
      <t>シン</t>
    </rPh>
    <rPh sb="5" eb="7">
      <t>ソザイ</t>
    </rPh>
    <rPh sb="8" eb="10">
      <t>シヨウ</t>
    </rPh>
    <phoneticPr fontId="1"/>
  </si>
  <si>
    <t>自動車の燃費向上に寄与する新素材</t>
    <rPh sb="0" eb="3">
      <t>ジドウシャ</t>
    </rPh>
    <rPh sb="4" eb="6">
      <t>ネンピ</t>
    </rPh>
    <rPh sb="6" eb="8">
      <t>コウジョウ</t>
    </rPh>
    <rPh sb="9" eb="11">
      <t>キヨ</t>
    </rPh>
    <rPh sb="13" eb="16">
      <t>シンソザイ</t>
    </rPh>
    <phoneticPr fontId="1"/>
  </si>
  <si>
    <t>新素材は素材△△に比べ軽量であり、かつ、強度もある。このため、自動車の燃費向上に大きく寄与すると考える。</t>
    <rPh sb="0" eb="1">
      <t>シン</t>
    </rPh>
    <rPh sb="4" eb="6">
      <t>ソザイ</t>
    </rPh>
    <rPh sb="9" eb="10">
      <t>クラ</t>
    </rPh>
    <rPh sb="11" eb="13">
      <t>ケイリョウ</t>
    </rPh>
    <rPh sb="20" eb="22">
      <t>キョウド</t>
    </rPh>
    <rPh sb="31" eb="34">
      <t>ジドウシャ</t>
    </rPh>
    <rPh sb="35" eb="37">
      <t>ネンピ</t>
    </rPh>
    <rPh sb="37" eb="39">
      <t>コウジョウ</t>
    </rPh>
    <rPh sb="40" eb="41">
      <t>オオ</t>
    </rPh>
    <rPh sb="43" eb="45">
      <t>キヨ</t>
    </rPh>
    <rPh sb="48" eb="49">
      <t>カンガ</t>
    </rPh>
    <phoneticPr fontId="1"/>
  </si>
  <si>
    <t>従来品は、△△を主な素材としており、燃費向上が求められ、更なる軽量化が必要な自動車業界のニーズを満たしていない。より強度が強く、軽量な素材を使うことで自動車の燃費向上を図る。</t>
    <rPh sb="70" eb="71">
      <t>ツカ</t>
    </rPh>
    <rPh sb="75" eb="78">
      <t>ジドウシャ</t>
    </rPh>
    <rPh sb="79" eb="81">
      <t>ネンピ</t>
    </rPh>
    <rPh sb="81" eb="83">
      <t>コウジョウ</t>
    </rPh>
    <rPh sb="84" eb="85">
      <t>ハカ</t>
    </rPh>
    <phoneticPr fontId="1"/>
  </si>
  <si>
    <t>取引のある大手自動車会社系列部品メーカーは＊社。1社当たり納品は＃＃件程度が見込まれるため、**百万円程度の売上が見込まれる。</t>
    <rPh sb="0" eb="2">
      <t>トリヒキ</t>
    </rPh>
    <rPh sb="5" eb="7">
      <t>オオテ</t>
    </rPh>
    <rPh sb="7" eb="10">
      <t>ジドウシャ</t>
    </rPh>
    <rPh sb="10" eb="12">
      <t>ガイシャ</t>
    </rPh>
    <rPh sb="12" eb="14">
      <t>ケイレツ</t>
    </rPh>
    <rPh sb="14" eb="16">
      <t>ブヒン</t>
    </rPh>
    <rPh sb="22" eb="23">
      <t>シャ</t>
    </rPh>
    <rPh sb="25" eb="26">
      <t>シャ</t>
    </rPh>
    <rPh sb="26" eb="27">
      <t>ア</t>
    </rPh>
    <rPh sb="29" eb="31">
      <t>ノウヒン</t>
    </rPh>
    <rPh sb="34" eb="35">
      <t>ケン</t>
    </rPh>
    <rPh sb="35" eb="37">
      <t>テイド</t>
    </rPh>
    <rPh sb="38" eb="40">
      <t>ミコ</t>
    </rPh>
    <rPh sb="48" eb="49">
      <t>ヒャク</t>
    </rPh>
    <rPh sb="49" eb="51">
      <t>マンエン</t>
    </rPh>
    <rPh sb="51" eb="53">
      <t>テイド</t>
    </rPh>
    <rPh sb="54" eb="56">
      <t>ウリアゲ</t>
    </rPh>
    <rPh sb="57" eb="59">
      <t>ミコ</t>
    </rPh>
    <phoneticPr fontId="1"/>
  </si>
  <si>
    <r>
      <rPr>
        <b/>
        <sz val="9"/>
        <color theme="1"/>
        <rFont val="ＭＳ Ｐゴシック"/>
        <family val="3"/>
        <charset val="128"/>
        <scheme val="minor"/>
      </rPr>
      <t>(3) 検討項目</t>
    </r>
    <r>
      <rPr>
        <sz val="9"/>
        <color theme="1"/>
        <rFont val="ＭＳ Ｐゴシック"/>
        <family val="3"/>
        <charset val="128"/>
        <scheme val="minor"/>
      </rPr>
      <t>（検討を実施する順番に簡潔に記載し、欄が足りない場合は行を挿入して作成すること）</t>
    </r>
    <rPh sb="4" eb="6">
      <t>ケントウ</t>
    </rPh>
    <rPh sb="6" eb="8">
      <t>コウモク</t>
    </rPh>
    <rPh sb="9" eb="11">
      <t>ケントウ</t>
    </rPh>
    <rPh sb="12" eb="14">
      <t>ジッシ</t>
    </rPh>
    <rPh sb="16" eb="18">
      <t>ジュンバン</t>
    </rPh>
    <rPh sb="19" eb="21">
      <t>カンケツ</t>
    </rPh>
    <rPh sb="22" eb="24">
      <t>キサイ</t>
    </rPh>
    <rPh sb="26" eb="27">
      <t>ラン</t>
    </rPh>
    <rPh sb="28" eb="29">
      <t>タ</t>
    </rPh>
    <rPh sb="32" eb="34">
      <t>バアイ</t>
    </rPh>
    <rPh sb="35" eb="36">
      <t>ギョウ</t>
    </rPh>
    <rPh sb="37" eb="39">
      <t>ソウニュウ</t>
    </rPh>
    <rPh sb="41" eb="43">
      <t>サクセイ</t>
    </rPh>
    <phoneticPr fontId="1"/>
  </si>
  <si>
    <t>販売先は国内大手自動車メーカー。自動車の内装用部品◎◎の単価は１つあたり▼万円。国内の新車販売台数**台に搭載されると仮定すると▼万円×**台＝＠＠億円程度と想定される。</t>
    <rPh sb="0" eb="3">
      <t>ハンバイサキ</t>
    </rPh>
    <rPh sb="4" eb="6">
      <t>コクナイ</t>
    </rPh>
    <rPh sb="6" eb="8">
      <t>オオテ</t>
    </rPh>
    <rPh sb="8" eb="11">
      <t>ジドウシャ</t>
    </rPh>
    <rPh sb="16" eb="19">
      <t>ジドウシャ</t>
    </rPh>
    <rPh sb="20" eb="23">
      <t>ナイソウヨウ</t>
    </rPh>
    <rPh sb="23" eb="25">
      <t>ブヒン</t>
    </rPh>
    <rPh sb="28" eb="30">
      <t>タンカ</t>
    </rPh>
    <rPh sb="37" eb="39">
      <t>マンエン</t>
    </rPh>
    <rPh sb="40" eb="42">
      <t>コクナイ</t>
    </rPh>
    <rPh sb="43" eb="45">
      <t>シンシャ</t>
    </rPh>
    <rPh sb="45" eb="47">
      <t>ハンバイ</t>
    </rPh>
    <rPh sb="47" eb="49">
      <t>ダイスウ</t>
    </rPh>
    <rPh sb="51" eb="52">
      <t>ダイ</t>
    </rPh>
    <rPh sb="53" eb="55">
      <t>トウサイ</t>
    </rPh>
    <rPh sb="59" eb="61">
      <t>カテイ</t>
    </rPh>
    <rPh sb="65" eb="67">
      <t>マンエン</t>
    </rPh>
    <rPh sb="70" eb="71">
      <t>ダイ</t>
    </rPh>
    <rPh sb="74" eb="75">
      <t>オク</t>
    </rPh>
    <rPh sb="75" eb="76">
      <t>エン</t>
    </rPh>
    <rPh sb="76" eb="78">
      <t>テイド</t>
    </rPh>
    <rPh sb="79" eb="81">
      <t>ソウテイ</t>
    </rPh>
    <phoneticPr fontId="1"/>
  </si>
  <si>
    <r>
      <rPr>
        <b/>
        <sz val="9"/>
        <color theme="1"/>
        <rFont val="ＭＳ Ｐゴシック"/>
        <family val="3"/>
        <charset val="128"/>
        <scheme val="minor"/>
      </rPr>
      <t>ア 対象とする市場・顧客の属性</t>
    </r>
    <r>
      <rPr>
        <sz val="9"/>
        <color theme="1"/>
        <rFont val="ＭＳ Ｐゴシック"/>
        <family val="3"/>
        <charset val="128"/>
        <scheme val="minor"/>
      </rPr>
      <t>（400字以内）</t>
    </r>
    <rPh sb="2" eb="4">
      <t>タイショウ</t>
    </rPh>
    <rPh sb="7" eb="9">
      <t>シジョウ</t>
    </rPh>
    <rPh sb="10" eb="12">
      <t>コキャク</t>
    </rPh>
    <rPh sb="13" eb="15">
      <t>ゾクセイ</t>
    </rPh>
    <rPh sb="19" eb="22">
      <t>ジイナイ</t>
    </rPh>
    <phoneticPr fontId="1"/>
  </si>
  <si>
    <r>
      <rPr>
        <b/>
        <sz val="9"/>
        <color theme="1"/>
        <rFont val="ＭＳ Ｐゴシック"/>
        <family val="3"/>
        <charset val="128"/>
        <scheme val="minor"/>
      </rPr>
      <t>イ 獲得可能と考えられる市場規模とその理由（価格競争力等）</t>
    </r>
    <r>
      <rPr>
        <sz val="9"/>
        <color theme="1"/>
        <rFont val="ＭＳ Ｐゴシック"/>
        <family val="3"/>
        <charset val="128"/>
        <scheme val="minor"/>
      </rPr>
      <t>（400字以内）</t>
    </r>
    <rPh sb="2" eb="4">
      <t>カクトク</t>
    </rPh>
    <rPh sb="4" eb="6">
      <t>カノウ</t>
    </rPh>
    <rPh sb="7" eb="8">
      <t>カンガ</t>
    </rPh>
    <rPh sb="12" eb="14">
      <t>シジョウ</t>
    </rPh>
    <rPh sb="14" eb="16">
      <t>キボ</t>
    </rPh>
    <rPh sb="19" eb="21">
      <t>リユウ</t>
    </rPh>
    <rPh sb="22" eb="24">
      <t>カカク</t>
    </rPh>
    <rPh sb="24" eb="28">
      <t>キョウソウリョクナド</t>
    </rPh>
    <rPh sb="33" eb="36">
      <t>ジイナイ</t>
    </rPh>
    <phoneticPr fontId="1"/>
  </si>
  <si>
    <t>１3．助成事業のフロー・スケジュール</t>
    <rPh sb="3" eb="5">
      <t>ジョセイ</t>
    </rPh>
    <rPh sb="5" eb="7">
      <t>ジギョウ</t>
    </rPh>
    <phoneticPr fontId="1"/>
  </si>
  <si>
    <t>2019年度 製品開発着手支援助成事業 申請書</t>
    <rPh sb="4" eb="6">
      <t>ネンド</t>
    </rPh>
    <rPh sb="6" eb="8">
      <t>ヘイネンド</t>
    </rPh>
    <rPh sb="7" eb="19">
      <t>チャクシュ</t>
    </rPh>
    <rPh sb="20" eb="23">
      <t>シンセイショ</t>
    </rPh>
    <phoneticPr fontId="1"/>
  </si>
  <si>
    <t>(3) 研究開発全体の技術的特徴</t>
    <rPh sb="4" eb="6">
      <t>ケンキュウ</t>
    </rPh>
    <rPh sb="6" eb="8">
      <t>カイハツ</t>
    </rPh>
    <rPh sb="8" eb="10">
      <t>ゼンタイ</t>
    </rPh>
    <rPh sb="11" eb="14">
      <t>ギジュツテキ</t>
    </rPh>
    <rPh sb="14" eb="16">
      <t>トクチョウ</t>
    </rPh>
    <phoneticPr fontId="1"/>
  </si>
  <si>
    <t>(ｱ)</t>
    <phoneticPr fontId="1"/>
  </si>
  <si>
    <r>
      <rPr>
        <b/>
        <sz val="9"/>
        <color theme="1"/>
        <rFont val="ＭＳ Ｐゴシック"/>
        <family val="3"/>
        <charset val="128"/>
        <scheme val="minor"/>
      </rPr>
      <t xml:space="preserve">メインターゲットの具体像
</t>
    </r>
    <r>
      <rPr>
        <sz val="9"/>
        <color theme="1"/>
        <rFont val="ＭＳ Ｐゴシック"/>
        <family val="3"/>
        <charset val="128"/>
        <scheme val="minor"/>
      </rPr>
      <t>（200字以内）</t>
    </r>
    <rPh sb="9" eb="12">
      <t>グタイゾウ</t>
    </rPh>
    <phoneticPr fontId="1"/>
  </si>
  <si>
    <t>(ｲ)</t>
    <phoneticPr fontId="1"/>
  </si>
  <si>
    <t>(ｱ)の内容を20文字以内で簡潔に表現してください</t>
    <rPh sb="4" eb="6">
      <t>ナイヨウ</t>
    </rPh>
    <rPh sb="9" eb="11">
      <t>モジ</t>
    </rPh>
    <rPh sb="11" eb="13">
      <t>イナイ</t>
    </rPh>
    <rPh sb="14" eb="16">
      <t>カンケツ</t>
    </rPh>
    <rPh sb="17" eb="19">
      <t>ヒョウゲン</t>
    </rPh>
    <phoneticPr fontId="1"/>
  </si>
  <si>
    <t>(ｳ)</t>
    <phoneticPr fontId="1"/>
  </si>
  <si>
    <t>(ｴ)</t>
    <phoneticPr fontId="1"/>
  </si>
  <si>
    <t>(ｳ)の内容を20文字以内で簡潔に表現してください</t>
    <rPh sb="4" eb="6">
      <t>ナイヨウ</t>
    </rPh>
    <rPh sb="9" eb="11">
      <t>モジ</t>
    </rPh>
    <rPh sb="11" eb="13">
      <t>イナイ</t>
    </rPh>
    <rPh sb="14" eb="16">
      <t>カンケツ</t>
    </rPh>
    <rPh sb="17" eb="19">
      <t>ヒョウゲン</t>
    </rPh>
    <phoneticPr fontId="1"/>
  </si>
  <si>
    <r>
      <rPr>
        <b/>
        <sz val="9"/>
        <color theme="1"/>
        <rFont val="ＭＳ Ｐゴシック"/>
        <family val="3"/>
        <charset val="128"/>
        <scheme val="minor"/>
      </rPr>
      <t>メインターゲットが抱える課題</t>
    </r>
    <r>
      <rPr>
        <sz val="9"/>
        <color theme="1"/>
        <rFont val="ＭＳ Ｐゴシック"/>
        <family val="3"/>
        <charset val="128"/>
        <scheme val="minor"/>
      </rPr>
      <t xml:space="preserve">
（200字以内）</t>
    </r>
    <rPh sb="9" eb="10">
      <t>カカ</t>
    </rPh>
    <rPh sb="12" eb="14">
      <t>カダイ</t>
    </rPh>
    <phoneticPr fontId="1"/>
  </si>
  <si>
    <r>
      <rPr>
        <b/>
        <sz val="9"/>
        <color theme="1"/>
        <rFont val="ＭＳ Ｐゴシック"/>
        <family val="3"/>
        <charset val="128"/>
        <scheme val="minor"/>
      </rPr>
      <t>(2) 技術検討結果の研究開発全体への活用方法</t>
    </r>
    <r>
      <rPr>
        <sz val="9"/>
        <color theme="1"/>
        <rFont val="ＭＳ Ｐゴシック"/>
        <family val="3"/>
        <charset val="128"/>
        <scheme val="minor"/>
      </rPr>
      <t>（200字以内）</t>
    </r>
    <rPh sb="4" eb="6">
      <t>ギジュツ</t>
    </rPh>
    <rPh sb="6" eb="8">
      <t>ケントウ</t>
    </rPh>
    <rPh sb="8" eb="10">
      <t>ケッカ</t>
    </rPh>
    <rPh sb="11" eb="13">
      <t>ケンキュウ</t>
    </rPh>
    <rPh sb="13" eb="15">
      <t>カイハツ</t>
    </rPh>
    <rPh sb="15" eb="17">
      <t>ゼンタイ</t>
    </rPh>
    <rPh sb="19" eb="21">
      <t>カツヨウ</t>
    </rPh>
    <rPh sb="21" eb="23">
      <t>ホウホウ</t>
    </rPh>
    <rPh sb="27" eb="30">
      <t>ジイナイ</t>
    </rPh>
    <phoneticPr fontId="1"/>
  </si>
  <si>
    <t>公開番号または登録番号</t>
    <rPh sb="0" eb="2">
      <t>コウカイ</t>
    </rPh>
    <rPh sb="2" eb="4">
      <t>バンゴウ</t>
    </rPh>
    <rPh sb="7" eb="9">
      <t>トウロク</t>
    </rPh>
    <rPh sb="9" eb="11">
      <t>バンゴウ</t>
    </rPh>
    <phoneticPr fontId="1"/>
  </si>
  <si>
    <t>検討内容・方法</t>
    <rPh sb="2" eb="4">
      <t>ナイヨウ</t>
    </rPh>
    <rPh sb="5" eb="7">
      <t>ホウホウ</t>
    </rPh>
    <phoneticPr fontId="1"/>
  </si>
  <si>
    <r>
      <rPr>
        <sz val="9"/>
        <color theme="1"/>
        <rFont val="ＭＳ Ｐゴシック"/>
        <family val="3"/>
        <charset val="128"/>
        <scheme val="minor"/>
      </rPr>
      <t>　過去５年間における</t>
    </r>
    <r>
      <rPr>
        <b/>
        <sz val="9"/>
        <color theme="1"/>
        <rFont val="ＭＳ Ｐゴシック"/>
        <family val="3"/>
        <charset val="128"/>
        <scheme val="minor"/>
      </rPr>
      <t>東京都及び公社事業の利用状況</t>
    </r>
    <r>
      <rPr>
        <sz val="9"/>
        <color theme="1"/>
        <rFont val="ＭＳ Ｐゴシック"/>
        <family val="3"/>
        <charset val="128"/>
        <scheme val="minor"/>
      </rPr>
      <t>について</t>
    </r>
    <r>
      <rPr>
        <b/>
        <sz val="9"/>
        <color theme="1"/>
        <rFont val="ＭＳ Ｐゴシック"/>
        <family val="3"/>
        <charset val="128"/>
        <scheme val="minor"/>
      </rPr>
      <t>直近のもの</t>
    </r>
    <r>
      <rPr>
        <sz val="9"/>
        <color theme="1"/>
        <rFont val="ＭＳ Ｐゴシック"/>
        <family val="3"/>
        <charset val="128"/>
        <scheme val="minor"/>
      </rPr>
      <t>から順に記載してください。</t>
    </r>
    <phoneticPr fontId="1"/>
  </si>
  <si>
    <t>アの内容を20文字程度で簡潔に表現してください</t>
    <rPh sb="2" eb="4">
      <t>ナイヨウ</t>
    </rPh>
    <rPh sb="7" eb="9">
      <t>モジ</t>
    </rPh>
    <rPh sb="9" eb="11">
      <t>テイド</t>
    </rPh>
    <rPh sb="12" eb="14">
      <t>カンケツ</t>
    </rPh>
    <rPh sb="15" eb="17">
      <t>ヒョウゲン</t>
    </rPh>
    <phoneticPr fontId="1"/>
  </si>
  <si>
    <t>ウの内容を20文字程度で簡潔に表現してください</t>
    <rPh sb="2" eb="4">
      <t>ナイヨウ</t>
    </rPh>
    <rPh sb="7" eb="9">
      <t>モジ</t>
    </rPh>
    <rPh sb="9" eb="11">
      <t>テイド</t>
    </rPh>
    <rPh sb="12" eb="14">
      <t>カンケツ</t>
    </rPh>
    <rPh sb="15" eb="17">
      <t>ヒョウゲン</t>
    </rPh>
    <phoneticPr fontId="1"/>
  </si>
  <si>
    <t>18プラスチック製品製造業（別掲を除く）</t>
    <phoneticPr fontId="1"/>
  </si>
  <si>
    <t>その他（　　　　　　　）</t>
    <rPh sb="2" eb="3">
      <t>タ</t>
    </rPh>
    <phoneticPr fontId="1"/>
  </si>
  <si>
    <t>その他（自社報告書）</t>
    <rPh sb="2" eb="3">
      <t>タ</t>
    </rPh>
    <phoneticPr fontId="1"/>
  </si>
  <si>
    <t>３．東京都及び公社の利用状況</t>
    <rPh sb="2" eb="5">
      <t>トウキョウト</t>
    </rPh>
    <rPh sb="5" eb="6">
      <t>オヨ</t>
    </rPh>
    <rPh sb="7" eb="9">
      <t>コウシャ</t>
    </rPh>
    <rPh sb="10" eb="12">
      <t>リヨウ</t>
    </rPh>
    <rPh sb="12" eb="14">
      <t>ジョウキョウ</t>
    </rPh>
    <phoneticPr fontId="1"/>
  </si>
  <si>
    <r>
      <t xml:space="preserve">※ </t>
    </r>
    <r>
      <rPr>
        <sz val="9"/>
        <color theme="1"/>
        <rFont val="ＭＳ Ｐゴシック"/>
        <family val="3"/>
        <charset val="128"/>
        <scheme val="minor"/>
      </rPr>
      <t>10-イ、10-エに記載した産業財産権は、本助成金申請にあたって</t>
    </r>
    <r>
      <rPr>
        <b/>
        <sz val="9"/>
        <color rgb="FFFF0000"/>
        <rFont val="ＭＳ Ｐゴシック"/>
        <family val="3"/>
        <charset val="128"/>
        <scheme val="minor"/>
      </rPr>
      <t>特許公報類の提出が必須</t>
    </r>
    <r>
      <rPr>
        <sz val="9"/>
        <color theme="1"/>
        <rFont val="ＭＳ Ｐゴシック"/>
        <family val="3"/>
        <charset val="128"/>
        <scheme val="minor"/>
      </rPr>
      <t>となります。</t>
    </r>
    <rPh sb="12" eb="14">
      <t>キサイ</t>
    </rPh>
    <rPh sb="16" eb="18">
      <t>サンギョウ</t>
    </rPh>
    <rPh sb="18" eb="21">
      <t>ザイサンケン</t>
    </rPh>
    <rPh sb="23" eb="24">
      <t>ホン</t>
    </rPh>
    <rPh sb="24" eb="27">
      <t>ジョセイキン</t>
    </rPh>
    <rPh sb="27" eb="29">
      <t>シンセイ</t>
    </rPh>
    <rPh sb="34" eb="36">
      <t>トッキョ</t>
    </rPh>
    <rPh sb="36" eb="38">
      <t>コウホウ</t>
    </rPh>
    <rPh sb="38" eb="39">
      <t>ルイ</t>
    </rPh>
    <rPh sb="40" eb="42">
      <t>テイシュツ</t>
    </rPh>
    <rPh sb="43" eb="45">
      <t>ヒッス</t>
    </rPh>
    <phoneticPr fontId="1"/>
  </si>
  <si>
    <r>
      <t>39情報サービス業　</t>
    </r>
    <r>
      <rPr>
        <b/>
        <sz val="9"/>
        <color rgb="FFFF0000"/>
        <rFont val="ＭＳ Ｐゴシック"/>
        <family val="3"/>
        <charset val="128"/>
        <scheme val="minor"/>
      </rPr>
      <t>※ソフトウェア業、情報処理・提供サービス業除く</t>
    </r>
    <phoneticPr fontId="1"/>
  </si>
  <si>
    <r>
      <t>69不動産賃貸業・管理業　</t>
    </r>
    <r>
      <rPr>
        <b/>
        <sz val="9"/>
        <color rgb="FFFF0000"/>
        <rFont val="ＭＳ Ｐゴシック"/>
        <family val="3"/>
        <charset val="128"/>
        <scheme val="minor"/>
      </rPr>
      <t>※駐車場業のみ</t>
    </r>
    <phoneticPr fontId="1"/>
  </si>
  <si>
    <r>
      <t>(2) 研究開発のイメージ・コンセプト</t>
    </r>
    <r>
      <rPr>
        <sz val="9"/>
        <color theme="1"/>
        <rFont val="ＭＳ Ｐゴシック"/>
        <family val="3"/>
        <charset val="128"/>
        <scheme val="minor"/>
      </rPr>
      <t>（完成予定物のイメージ図や画像等を添付してください）</t>
    </r>
    <rPh sb="4" eb="6">
      <t>ケンキュウ</t>
    </rPh>
    <rPh sb="6" eb="8">
      <t>カイハツ</t>
    </rPh>
    <rPh sb="19" eb="20">
      <t>クダモノ</t>
    </rPh>
    <rPh sb="20" eb="22">
      <t>カンセイ</t>
    </rPh>
    <rPh sb="22" eb="24">
      <t>ヨテイ</t>
    </rPh>
    <rPh sb="24" eb="25">
      <t>ブツ</t>
    </rPh>
    <rPh sb="30" eb="31">
      <t>ズ</t>
    </rPh>
    <rPh sb="32" eb="34">
      <t>ガゾウ</t>
    </rPh>
    <rPh sb="34" eb="35">
      <t>トウ</t>
    </rPh>
    <rPh sb="36" eb="38">
      <t>テンプ</t>
    </rPh>
    <phoneticPr fontId="1"/>
  </si>
  <si>
    <t>その他（　樹脂一覧表　）</t>
    <rPh sb="2" eb="3">
      <t>タ</t>
    </rPh>
    <phoneticPr fontId="1"/>
  </si>
  <si>
    <t>助成事業に
要する経費
(A)×(B)</t>
    <phoneticPr fontId="1"/>
  </si>
  <si>
    <t>その他（自社作成報告書）</t>
    <rPh sb="2" eb="3">
      <t>タ</t>
    </rPh>
    <rPh sb="4" eb="6">
      <t>ジシャ</t>
    </rPh>
    <rPh sb="6" eb="8">
      <t>サクセイ</t>
    </rPh>
    <rPh sb="8" eb="11">
      <t>ホウコクショ</t>
    </rPh>
    <phoneticPr fontId="1"/>
  </si>
  <si>
    <t>関係ない ／ 関係ある</t>
    <rPh sb="0" eb="2">
      <t>カンケイ</t>
    </rPh>
    <rPh sb="7" eb="9">
      <t>カンケイ</t>
    </rPh>
    <phoneticPr fontId="1"/>
  </si>
  <si>
    <r>
      <t>　　補助金・助成金のうち、国・地方公共団体等（公社含む）に現在</t>
    </r>
    <r>
      <rPr>
        <b/>
        <sz val="9"/>
        <color theme="1"/>
        <rFont val="ＭＳ Ｐゴシック"/>
        <family val="3"/>
        <charset val="128"/>
        <scheme val="minor"/>
      </rPr>
      <t>申請中</t>
    </r>
    <r>
      <rPr>
        <sz val="9"/>
        <color theme="1"/>
        <rFont val="ＭＳ Ｐゴシック"/>
        <family val="3"/>
        <charset val="128"/>
        <scheme val="minor"/>
      </rPr>
      <t>の助成事業、本年度中に申請予定の助成事業等について</t>
    </r>
    <r>
      <rPr>
        <b/>
        <sz val="9"/>
        <color theme="1"/>
        <rFont val="ＭＳ Ｐゴシック"/>
        <family val="3"/>
        <charset val="128"/>
        <scheme val="minor"/>
      </rPr>
      <t>すべて</t>
    </r>
    <r>
      <rPr>
        <sz val="9"/>
        <color theme="1"/>
        <rFont val="ＭＳ Ｐゴシック"/>
        <family val="3"/>
        <charset val="128"/>
        <scheme val="minor"/>
      </rPr>
      <t>記載してください。</t>
    </r>
    <rPh sb="29" eb="31">
      <t>ゲンザイ</t>
    </rPh>
    <rPh sb="31" eb="34">
      <t>シンセイチュウ</t>
    </rPh>
    <rPh sb="35" eb="37">
      <t>ジョセイ</t>
    </rPh>
    <rPh sb="37" eb="39">
      <t>ジギョウ</t>
    </rPh>
    <rPh sb="40" eb="44">
      <t>ホンネンドチュウ</t>
    </rPh>
    <rPh sb="45" eb="47">
      <t>シンセイ</t>
    </rPh>
    <rPh sb="47" eb="49">
      <t>ヨテイ</t>
    </rPh>
    <rPh sb="50" eb="52">
      <t>ジョセイ</t>
    </rPh>
    <rPh sb="52" eb="54">
      <t>ジギョウ</t>
    </rPh>
    <rPh sb="54" eb="55">
      <t>トウ</t>
    </rPh>
    <rPh sb="62" eb="64">
      <t>キサイ</t>
    </rPh>
    <phoneticPr fontId="1"/>
  </si>
  <si>
    <r>
      <t>　※　</t>
    </r>
    <r>
      <rPr>
        <b/>
        <sz val="9"/>
        <rFont val="ＭＳ Ｐゴシック"/>
        <family val="3"/>
        <charset val="128"/>
        <scheme val="minor"/>
      </rPr>
      <t>創業予定者含む法人登記予定の方</t>
    </r>
    <r>
      <rPr>
        <sz val="9"/>
        <rFont val="ＭＳ Ｐゴシック"/>
        <family val="3"/>
        <charset val="128"/>
        <scheme val="minor"/>
      </rPr>
      <t>は、</t>
    </r>
    <r>
      <rPr>
        <b/>
        <sz val="9"/>
        <rFont val="ＭＳ Ｐゴシック"/>
        <family val="3"/>
        <charset val="128"/>
        <scheme val="minor"/>
      </rPr>
      <t>全ての登記予定者を記載</t>
    </r>
    <r>
      <rPr>
        <sz val="9"/>
        <rFont val="ＭＳ Ｐゴシック"/>
        <family val="3"/>
        <charset val="128"/>
        <scheme val="minor"/>
      </rPr>
      <t xml:space="preserve">してください。
</t>
    </r>
    <phoneticPr fontId="1"/>
  </si>
  <si>
    <r>
      <t>【注意事項】
①各作業項目は、審査員を始めとした</t>
    </r>
    <r>
      <rPr>
        <b/>
        <sz val="9"/>
        <color theme="1"/>
        <rFont val="ＭＳ Ｐゴシック"/>
        <family val="3"/>
        <charset val="128"/>
        <scheme val="minor"/>
      </rPr>
      <t>第三者が全体像を理解できるような大まかな工程記載</t>
    </r>
    <r>
      <rPr>
        <sz val="9"/>
        <color theme="1"/>
        <rFont val="ＭＳ Ｐゴシック"/>
        <family val="2"/>
        <charset val="128"/>
        <scheme val="minor"/>
      </rPr>
      <t>してください。
②各工程の実施時期は、自社での作業は「○」、他者での作業は「●」を選択してください。
③各工程において申請する費用がある場合は、15．資金支出明細の該当する費用番号を記入してください。
④各工程において対応する検討項目がある場合は、８．技術検討について（３）技術検討項目の該当する検討項目番号を記載してください。</t>
    </r>
    <rPh sb="1" eb="3">
      <t>チュウイ</t>
    </rPh>
    <rPh sb="3" eb="5">
      <t>ジコウ</t>
    </rPh>
    <rPh sb="8" eb="9">
      <t>カク</t>
    </rPh>
    <rPh sb="9" eb="11">
      <t>サギョウ</t>
    </rPh>
    <rPh sb="11" eb="13">
      <t>コウモク</t>
    </rPh>
    <rPh sb="15" eb="18">
      <t>シンサイン</t>
    </rPh>
    <rPh sb="19" eb="20">
      <t>ハジ</t>
    </rPh>
    <rPh sb="28" eb="31">
      <t>ゼンタイゾウ</t>
    </rPh>
    <rPh sb="32" eb="34">
      <t>リカイ</t>
    </rPh>
    <rPh sb="40" eb="41">
      <t>オオ</t>
    </rPh>
    <rPh sb="44" eb="46">
      <t>コウテイ</t>
    </rPh>
    <rPh sb="150" eb="153">
      <t>カクコウテイ</t>
    </rPh>
    <rPh sb="157" eb="159">
      <t>タイオウ</t>
    </rPh>
    <rPh sb="161" eb="163">
      <t>ケントウ</t>
    </rPh>
    <rPh sb="163" eb="165">
      <t>コウモク</t>
    </rPh>
    <rPh sb="168" eb="170">
      <t>バアイ</t>
    </rPh>
    <rPh sb="174" eb="176">
      <t>ギジュツ</t>
    </rPh>
    <rPh sb="176" eb="178">
      <t>ケントウ</t>
    </rPh>
    <rPh sb="185" eb="187">
      <t>ギジュツ</t>
    </rPh>
    <rPh sb="187" eb="189">
      <t>ケントウ</t>
    </rPh>
    <rPh sb="189" eb="191">
      <t>コウモク</t>
    </rPh>
    <rPh sb="192" eb="194">
      <t>ガイトウ</t>
    </rPh>
    <rPh sb="196" eb="198">
      <t>ケントウ</t>
    </rPh>
    <rPh sb="198" eb="200">
      <t>コウモク</t>
    </rPh>
    <rPh sb="200" eb="202">
      <t>バンゴウ</t>
    </rPh>
    <rPh sb="203" eb="205">
      <t>キサイ</t>
    </rPh>
    <phoneticPr fontId="1"/>
  </si>
  <si>
    <t>　14．助成事業の資金計画</t>
    <rPh sb="4" eb="6">
      <t>ジョセイ</t>
    </rPh>
    <rPh sb="6" eb="8">
      <t>ジギョウ</t>
    </rPh>
    <phoneticPr fontId="20"/>
  </si>
  <si>
    <t>15．資金支出明細</t>
    <rPh sb="3" eb="5">
      <t>シキン</t>
    </rPh>
    <rPh sb="5" eb="7">
      <t>シシュツ</t>
    </rPh>
    <rPh sb="7" eb="9">
      <t>メイサイ</t>
    </rPh>
    <phoneticPr fontId="20"/>
  </si>
  <si>
    <r>
      <t>10．産業財産権</t>
    </r>
    <r>
      <rPr>
        <sz val="12"/>
        <color theme="1"/>
        <rFont val="ＭＳ Ｐゴシック"/>
        <family val="3"/>
        <charset val="128"/>
        <scheme val="minor"/>
      </rPr>
      <t>（特許権、実用新案権、意匠権、商標権）</t>
    </r>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1"/>
  </si>
  <si>
    <t>11．法令遵守、環境配慮、安全性確保への取り組み</t>
    <phoneticPr fontId="1"/>
  </si>
  <si>
    <t>12．補足</t>
    <rPh sb="3" eb="5">
      <t>ホソク</t>
    </rPh>
    <phoneticPr fontId="1"/>
  </si>
  <si>
    <t>「助成金交付申請額」とは、助成対象経費のうち助成金の交付を希望する金額です。助成対象経費【注２】に助成率（１/２）を乗じた額(千円未満切り捨て)以下、かつ助成限度額以下にしてください。</t>
    <phoneticPr fontId="20"/>
  </si>
  <si>
    <r>
      <t>　　本年４月１日（基準日）から過去５年間における補助金・助成金のうち、国・</t>
    </r>
    <r>
      <rPr>
        <sz val="9"/>
        <rFont val="ＭＳ Ｐゴシック"/>
        <family val="3"/>
        <charset val="128"/>
        <scheme val="minor"/>
      </rPr>
      <t>地方公共団体等（公社含む）</t>
    </r>
    <r>
      <rPr>
        <sz val="9"/>
        <color theme="1"/>
        <rFont val="ＭＳ Ｐゴシック"/>
        <family val="3"/>
        <charset val="128"/>
        <scheme val="minor"/>
      </rPr>
      <t>から</t>
    </r>
    <r>
      <rPr>
        <b/>
        <sz val="9"/>
        <color theme="1"/>
        <rFont val="ＭＳ Ｐゴシック"/>
        <family val="3"/>
        <charset val="128"/>
        <scheme val="minor"/>
      </rPr>
      <t>交付を受けた</t>
    </r>
    <r>
      <rPr>
        <sz val="9"/>
        <color theme="1"/>
        <rFont val="ＭＳ Ｐゴシック"/>
        <family val="3"/>
        <charset val="128"/>
        <scheme val="minor"/>
      </rPr>
      <t>又は</t>
    </r>
    <r>
      <rPr>
        <b/>
        <sz val="9"/>
        <color theme="1"/>
        <rFont val="ＭＳ Ｐゴシック"/>
        <family val="3"/>
        <charset val="128"/>
        <scheme val="minor"/>
      </rPr>
      <t>実施中</t>
    </r>
    <r>
      <rPr>
        <sz val="9"/>
        <color theme="1"/>
        <rFont val="ＭＳ Ｐゴシック"/>
        <family val="3"/>
        <charset val="128"/>
        <scheme val="minor"/>
      </rPr>
      <t>の助成事業等について</t>
    </r>
    <r>
      <rPr>
        <b/>
        <sz val="9"/>
        <color theme="1"/>
        <rFont val="ＭＳ Ｐゴシック"/>
        <family val="3"/>
        <charset val="128"/>
        <scheme val="minor"/>
      </rPr>
      <t>直近のものから順にすべて</t>
    </r>
    <r>
      <rPr>
        <sz val="9"/>
        <color theme="1"/>
        <rFont val="ＭＳ Ｐゴシック"/>
        <family val="3"/>
        <charset val="128"/>
        <scheme val="minor"/>
      </rPr>
      <t>記載してください。</t>
    </r>
    <rPh sb="2" eb="4">
      <t>ホンネン</t>
    </rPh>
    <rPh sb="5" eb="6">
      <t>ガツ</t>
    </rPh>
    <rPh sb="7" eb="8">
      <t>ニチ</t>
    </rPh>
    <rPh sb="9" eb="12">
      <t>キジュンビ</t>
    </rPh>
    <rPh sb="15" eb="17">
      <t>カコ</t>
    </rPh>
    <rPh sb="18" eb="20">
      <t>ネンカン</t>
    </rPh>
    <rPh sb="24" eb="27">
      <t>ホジョキン</t>
    </rPh>
    <rPh sb="28" eb="30">
      <t>ジョセイ</t>
    </rPh>
    <rPh sb="30" eb="31">
      <t>キン</t>
    </rPh>
    <rPh sb="35" eb="36">
      <t>クニ</t>
    </rPh>
    <rPh sb="37" eb="39">
      <t>チホウ</t>
    </rPh>
    <rPh sb="39" eb="41">
      <t>コウキョウ</t>
    </rPh>
    <rPh sb="41" eb="43">
      <t>ダンタイ</t>
    </rPh>
    <rPh sb="43" eb="44">
      <t>トウ</t>
    </rPh>
    <rPh sb="45" eb="47">
      <t>コウシャ</t>
    </rPh>
    <rPh sb="47" eb="48">
      <t>フク</t>
    </rPh>
    <rPh sb="52" eb="54">
      <t>コウフ</t>
    </rPh>
    <rPh sb="55" eb="56">
      <t>ウ</t>
    </rPh>
    <rPh sb="58" eb="59">
      <t>マタ</t>
    </rPh>
    <rPh sb="60" eb="63">
      <t>ジッシチュウ</t>
    </rPh>
    <rPh sb="64" eb="66">
      <t>ジョセイ</t>
    </rPh>
    <rPh sb="66" eb="68">
      <t>ジギョウ</t>
    </rPh>
    <rPh sb="68" eb="69">
      <t>トウ</t>
    </rPh>
    <rPh sb="73" eb="75">
      <t>チョッキン</t>
    </rPh>
    <rPh sb="80" eb="81">
      <t>ジュン</t>
    </rPh>
    <rPh sb="85" eb="87">
      <t>キサイ</t>
    </rPh>
    <phoneticPr fontId="1"/>
  </si>
  <si>
    <t>　履歴事項全部証明書に記載されている全役員及び持株比率が７０％を超えるまでの全ての株主を持ち株比率が多い順に記載し、それぞれの方が該当する欄（役員・株主）に「○」を、役員等の欄に役員は「役職」、それ以外の方は「申請企業との関係又は職業」を記載してください。なお、行は必要に応じて追加していただいて構いません。</t>
    <rPh sb="19" eb="21">
      <t>ヤクイン</t>
    </rPh>
    <rPh sb="21" eb="22">
      <t>オヨ</t>
    </rPh>
    <rPh sb="23" eb="24">
      <t>モ</t>
    </rPh>
    <rPh sb="24" eb="25">
      <t>カブ</t>
    </rPh>
    <rPh sb="25" eb="27">
      <t>ヒリツ</t>
    </rPh>
    <rPh sb="32" eb="33">
      <t>コ</t>
    </rPh>
    <rPh sb="38" eb="39">
      <t>スベ</t>
    </rPh>
    <rPh sb="41" eb="43">
      <t>カブヌシ</t>
    </rPh>
    <rPh sb="44" eb="45">
      <t>モ</t>
    </rPh>
    <rPh sb="46" eb="47">
      <t>カブ</t>
    </rPh>
    <rPh sb="47" eb="49">
      <t>ヒリツ</t>
    </rPh>
    <rPh sb="50" eb="51">
      <t>オオ</t>
    </rPh>
    <rPh sb="52" eb="53">
      <t>ジュン</t>
    </rPh>
    <rPh sb="63" eb="64">
      <t>カタ</t>
    </rPh>
    <rPh sb="69" eb="70">
      <t>ラン</t>
    </rPh>
    <rPh sb="71" eb="73">
      <t>ヤクイン</t>
    </rPh>
    <rPh sb="74" eb="76">
      <t>カブヌシ</t>
    </rPh>
    <rPh sb="85" eb="86">
      <t>トウ</t>
    </rPh>
    <rPh sb="87" eb="88">
      <t>ラン</t>
    </rPh>
    <rPh sb="89" eb="91">
      <t>ヤクイン</t>
    </rPh>
    <rPh sb="102" eb="103">
      <t>カタ</t>
    </rPh>
    <rPh sb="119" eb="121">
      <t>キサイ</t>
    </rPh>
    <rPh sb="131" eb="132">
      <t>ギョウ</t>
    </rPh>
    <rPh sb="133" eb="135">
      <t>ヒツヨウ</t>
    </rPh>
    <rPh sb="136" eb="137">
      <t>オウ</t>
    </rPh>
    <rPh sb="148" eb="149">
      <t>カマ</t>
    </rPh>
    <phoneticPr fontId="1"/>
  </si>
  <si>
    <r>
      <rPr>
        <b/>
        <sz val="9"/>
        <color theme="1"/>
        <rFont val="ＭＳ Ｐゴシック"/>
        <family val="3"/>
        <charset val="128"/>
        <scheme val="minor"/>
      </rPr>
      <t>ア  ターゲット市場の特徴</t>
    </r>
    <r>
      <rPr>
        <sz val="9"/>
        <color theme="1"/>
        <rFont val="ＭＳ Ｐゴシック"/>
        <family val="3"/>
        <charset val="128"/>
        <scheme val="minor"/>
      </rPr>
      <t>（200字以内）（新市場の場合は、想定される内容を記載）</t>
    </r>
    <rPh sb="8" eb="10">
      <t>シジョウ</t>
    </rPh>
    <rPh sb="11" eb="13">
      <t>トクチョウ</t>
    </rPh>
    <rPh sb="17" eb="20">
      <t>ジイナイ</t>
    </rPh>
    <rPh sb="22" eb="25">
      <t>シンシジョウ</t>
    </rPh>
    <rPh sb="26" eb="28">
      <t>バアイ</t>
    </rPh>
    <rPh sb="30" eb="32">
      <t>ソウテイ</t>
    </rPh>
    <rPh sb="35" eb="37">
      <t>ナイヨウ</t>
    </rPh>
    <rPh sb="38" eb="40">
      <t>キサイ</t>
    </rPh>
    <phoneticPr fontId="1"/>
  </si>
  <si>
    <t>イ  ターゲット市場を選択した理由（200字以内）</t>
    <rPh sb="8" eb="10">
      <t>シジョウ</t>
    </rPh>
    <rPh sb="11" eb="13">
      <t>センタク</t>
    </rPh>
    <rPh sb="15" eb="17">
      <t>リユウ</t>
    </rPh>
    <phoneticPr fontId="1"/>
  </si>
  <si>
    <t>ウ  想定するメインターゲット</t>
    <rPh sb="3" eb="5">
      <t>ソウテイ</t>
    </rPh>
    <phoneticPr fontId="1"/>
  </si>
  <si>
    <r>
      <t>　主たる技術検討が実施され、公社が検査等で</t>
    </r>
    <r>
      <rPr>
        <b/>
        <sz val="9"/>
        <rFont val="ＭＳ Ｐゴシック"/>
        <family val="3"/>
        <charset val="128"/>
        <scheme val="minor"/>
      </rPr>
      <t>本事業の成果物、購入物等</t>
    </r>
    <r>
      <rPr>
        <sz val="9"/>
        <color theme="1"/>
        <rFont val="ＭＳ Ｐゴシック"/>
        <family val="3"/>
        <charset val="128"/>
        <scheme val="minor"/>
      </rPr>
      <t>が確認できる場所を記入してください。</t>
    </r>
    <r>
      <rPr>
        <b/>
        <sz val="9"/>
        <rFont val="ＭＳ Ｐゴシック"/>
        <family val="3"/>
        <charset val="128"/>
        <scheme val="minor"/>
      </rPr>
      <t>なお、実施場所は原則都内で自社施設（借り上げ可）に限ります。</t>
    </r>
    <rPh sb="4" eb="6">
      <t>ギジュツ</t>
    </rPh>
    <rPh sb="6" eb="8">
      <t>ケントウ</t>
    </rPh>
    <rPh sb="21" eb="22">
      <t>ホン</t>
    </rPh>
    <rPh sb="22" eb="24">
      <t>ジギョウ</t>
    </rPh>
    <rPh sb="25" eb="28">
      <t>セイカブツ</t>
    </rPh>
    <rPh sb="29" eb="31">
      <t>コウニュウ</t>
    </rPh>
    <rPh sb="31" eb="32">
      <t>ブツ</t>
    </rPh>
    <rPh sb="32" eb="33">
      <t>トウ</t>
    </rPh>
    <rPh sb="42" eb="44">
      <t>キニュウ</t>
    </rPh>
    <rPh sb="54" eb="56">
      <t>ジッシ</t>
    </rPh>
    <rPh sb="56" eb="58">
      <t>バショ</t>
    </rPh>
    <rPh sb="59" eb="61">
      <t>ゲンソク</t>
    </rPh>
    <rPh sb="61" eb="62">
      <t>ト</t>
    </rPh>
    <rPh sb="62" eb="63">
      <t>ナイ</t>
    </rPh>
    <rPh sb="64" eb="66">
      <t>ジシャ</t>
    </rPh>
    <rPh sb="66" eb="68">
      <t>シセツ</t>
    </rPh>
    <rPh sb="69" eb="70">
      <t>カ</t>
    </rPh>
    <rPh sb="71" eb="72">
      <t>ア</t>
    </rPh>
    <rPh sb="73" eb="74">
      <t>カ</t>
    </rPh>
    <rPh sb="76" eb="77">
      <t>カギ</t>
    </rPh>
    <phoneticPr fontId="1"/>
  </si>
  <si>
    <t>事業名</t>
    <rPh sb="0" eb="2">
      <t>ジギョウ</t>
    </rPh>
    <rPh sb="2" eb="3">
      <t>メイ</t>
    </rPh>
    <phoneticPr fontId="1"/>
  </si>
  <si>
    <t>①「助成事業に要する経費の合計」と ②「資金調達金額の合計」とが一致するように記入してください。</t>
    <phoneticPr fontId="20"/>
  </si>
  <si>
    <t>「助成事業に要する経費」は当該研究開発を遂行するために必要な経費の金額を記入してください。</t>
    <rPh sb="17" eb="19">
      <t>カイハツ</t>
    </rPh>
    <rPh sb="33" eb="35">
      <t>キンガク</t>
    </rPh>
    <rPh sb="36" eb="38">
      <t>キニュウ</t>
    </rPh>
    <phoneticPr fontId="20"/>
  </si>
  <si>
    <t>「助成対象経費」は、「助成事業に要する経費」から消費税、振込手数料、通信費、光熱費等の間接経費を除いた金額です。</t>
    <rPh sb="51" eb="53">
      <t>キンガク</t>
    </rPh>
    <phoneticPr fontId="20"/>
  </si>
  <si>
    <t>関係する検討項目の番号</t>
    <rPh sb="0" eb="2">
      <t>カンケイ</t>
    </rPh>
    <rPh sb="4" eb="6">
      <t>ケントウ</t>
    </rPh>
    <rPh sb="6" eb="8">
      <t>コウモク</t>
    </rPh>
    <rPh sb="9" eb="11">
      <t>バンゴウ</t>
    </rPh>
    <phoneticPr fontId="1"/>
  </si>
  <si>
    <t>2019年　月　日現在</t>
    <rPh sb="4" eb="5">
      <t>ネン</t>
    </rPh>
    <rPh sb="6" eb="7">
      <t>ガツ</t>
    </rPh>
    <rPh sb="8" eb="9">
      <t>ニチ</t>
    </rPh>
    <rPh sb="9" eb="11">
      <t>ゲンザイ</t>
    </rPh>
    <phoneticPr fontId="1"/>
  </si>
  <si>
    <t>年　　 月　   日</t>
    <rPh sb="0" eb="1">
      <t>ネン</t>
    </rPh>
    <rPh sb="4" eb="5">
      <t>ツキ</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</si>
</sst>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
    <numFmt numFmtId="177" formatCode="[&lt;=99999999]####\-####;\(00\)\ ####\-####"/>
    <numFmt numFmtId="178" formatCode="&quot;委&quot;\-General"/>
    <numFmt numFmtId="179" formatCode="#,##0\ &quot;円&quot;;[Red]\-#,##0\ &quot;円&quot;"/>
    <numFmt numFmtId="180" formatCode="&quot;他&quot;\-General"/>
    <numFmt numFmtId="181" formatCode="&quot;原&quot;\-General"/>
    <numFmt numFmtId="182" formatCode="#,##0_ "/>
    <numFmt numFmtId="183" formatCode="##&quot;年&quot;"/>
    <numFmt numFmtId="184" formatCode="0.0%"/>
    <numFmt numFmtId="185" formatCode="\(General\)"/>
    <numFmt numFmtId="186" formatCode="&quot;検&quot;\-General"/>
    <numFmt numFmtId="187" formatCode="[$-411]ggge&quot;年&quot;m&quot;月&quot;d&quot;日 現在&quot;;@"/>
    <numFmt numFmtId="188" formatCode="0_);[Red]\(0\)"/>
    <numFmt numFmtId="189" formatCode="#,##0\ &quot;人&quot;"/>
    <numFmt numFmtId="190" formatCode="[$-F800]dddd\,\ mmmm\ dd\,\ yyyy"/>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rgb="FF000000"/>
      <name val="Arial"/>
      <family val="2"/>
    </font>
    <font>
      <u/>
      <sz val="11"/>
      <color theme="10"/>
      <name val="ＭＳ Ｐゴシック"/>
      <family val="3"/>
      <charset val="128"/>
      <scheme val="minor"/>
    </font>
    <font>
      <sz val="11"/>
      <color indexed="8"/>
      <name val="ＭＳ Ｐゴシック"/>
      <family val="3"/>
      <charset val="128"/>
    </font>
    <font>
      <sz val="12"/>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9"/>
      <color rgb="FFFF0000"/>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1"/>
      <color theme="1"/>
      <name val="ＭＳ Ｐゴシック"/>
      <family val="2"/>
      <scheme val="minor"/>
    </font>
    <font>
      <b/>
      <sz val="9"/>
      <color theme="0"/>
      <name val="ＭＳ Ｐゴシック"/>
      <family val="3"/>
      <charset val="128"/>
      <scheme val="minor"/>
    </font>
    <font>
      <sz val="6"/>
      <name val="ＭＳ Ｐゴシック"/>
      <family val="3"/>
      <charset val="128"/>
      <scheme val="minor"/>
    </font>
    <font>
      <sz val="9"/>
      <name val="ＭＳ Ｐゴシック"/>
      <family val="3"/>
      <charset val="128"/>
      <scheme val="minor"/>
    </font>
    <font>
      <b/>
      <sz val="12"/>
      <color theme="1"/>
      <name val="ＭＳ ゴシック"/>
      <family val="3"/>
      <charset val="128"/>
    </font>
    <font>
      <sz val="6"/>
      <name val="ＭＳ Ｐゴシック"/>
      <family val="3"/>
      <charset val="128"/>
    </font>
    <font>
      <sz val="12"/>
      <color theme="1"/>
      <name val="ＭＳ ゴシック"/>
      <family val="3"/>
      <charset val="128"/>
    </font>
    <font>
      <sz val="9"/>
      <color theme="1"/>
      <name val="ＭＳ 明朝"/>
      <family val="1"/>
      <charset val="128"/>
    </font>
    <font>
      <b/>
      <sz val="9"/>
      <color theme="1"/>
      <name val="ＭＳ 明朝"/>
      <family val="1"/>
      <charset val="128"/>
    </font>
    <font>
      <sz val="9"/>
      <color theme="1"/>
      <name val="ＭＳ ゴシック"/>
      <family val="3"/>
      <charset val="128"/>
    </font>
    <font>
      <b/>
      <sz val="9"/>
      <name val="ＭＳ Ｐゴシック"/>
      <family val="3"/>
      <charset val="128"/>
      <scheme val="minor"/>
    </font>
    <font>
      <sz val="9"/>
      <color theme="0"/>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b/>
      <sz val="11"/>
      <color theme="1"/>
      <name val="ＭＳ Ｐゴシック"/>
      <family val="3"/>
      <charset val="128"/>
      <scheme val="minor"/>
    </font>
    <font>
      <sz val="9"/>
      <color rgb="FFFF0000"/>
      <name val="ＭＳ Ｐゴシック"/>
      <family val="3"/>
      <charset val="128"/>
      <scheme val="minor"/>
    </font>
    <font>
      <u/>
      <sz val="11"/>
      <color theme="10"/>
      <name val="ＭＳ Ｐゴシック"/>
      <family val="2"/>
      <charset val="128"/>
      <scheme val="minor"/>
    </font>
    <font>
      <sz val="8"/>
      <color theme="1"/>
      <name val="ＭＳ ゴシック"/>
      <family val="3"/>
      <charset val="128"/>
    </font>
    <font>
      <u/>
      <sz val="1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6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indexed="64"/>
      </left>
      <right/>
      <top style="thin">
        <color theme="0"/>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top/>
      <bottom style="thin">
        <color theme="0"/>
      </bottom>
      <diagonal/>
    </border>
    <border>
      <left/>
      <right style="thin">
        <color theme="0" tint="-0.24994659260841701"/>
      </right>
      <top/>
      <bottom style="thin">
        <color indexed="64"/>
      </bottom>
      <diagonal/>
    </border>
    <border>
      <left/>
      <right/>
      <top style="thin">
        <color theme="0"/>
      </top>
      <bottom/>
      <diagonal/>
    </border>
    <border>
      <left/>
      <right style="double">
        <color auto="1"/>
      </right>
      <top/>
      <bottom style="thin">
        <color indexed="64"/>
      </bottom>
      <diagonal/>
    </border>
    <border>
      <left/>
      <right style="double">
        <color auto="1"/>
      </right>
      <top/>
      <bottom/>
      <diagonal/>
    </border>
    <border diagonalUp="1">
      <left/>
      <right/>
      <top/>
      <bottom/>
      <diagonal style="thin">
        <color auto="1"/>
      </diagonal>
    </border>
    <border diagonalUp="1">
      <left style="thin">
        <color auto="1"/>
      </left>
      <right/>
      <top/>
      <bottom/>
      <diagonal style="thin">
        <color auto="1"/>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indexed="64"/>
      </right>
      <top style="thin">
        <color indexed="64"/>
      </top>
      <bottom style="thin">
        <color theme="0" tint="-0.24994659260841701"/>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right/>
      <top style="thin">
        <color theme="1" tint="0.24994659260841701"/>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theme="0" tint="-0.24994659260841701"/>
      </top>
      <bottom style="thin">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dash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ash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style="dashed">
        <color indexed="64"/>
      </top>
      <bottom/>
      <diagonal/>
    </border>
    <border>
      <left style="thin">
        <color indexed="64"/>
      </left>
      <right style="dotted">
        <color indexed="64"/>
      </right>
      <top style="dashed">
        <color indexed="64"/>
      </top>
      <bottom style="dotted">
        <color indexed="64"/>
      </bottom>
      <diagonal/>
    </border>
    <border>
      <left style="dotted">
        <color indexed="64"/>
      </left>
      <right/>
      <top/>
      <bottom style="dotted">
        <color indexed="64"/>
      </bottom>
      <diagonal/>
    </border>
    <border>
      <left style="dotted">
        <color indexed="64"/>
      </left>
      <right style="dashed">
        <color indexed="64"/>
      </right>
      <top style="dotted">
        <color indexed="64"/>
      </top>
      <bottom style="dotted">
        <color indexed="64"/>
      </bottom>
      <diagonal/>
    </border>
    <border>
      <left/>
      <right style="dotted">
        <color indexed="64"/>
      </right>
      <top style="dotted">
        <color indexed="64"/>
      </top>
      <bottom style="dashed">
        <color indexed="64"/>
      </bottom>
      <diagonal/>
    </border>
  </borders>
  <cellStyleXfs count="17">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xf numFmtId="0" fontId="15" fillId="0" borderId="0"/>
    <xf numFmtId="38" fontId="4"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629">
    <xf numFmtId="0" fontId="0" fillId="0" borderId="0" xfId="0">
      <alignment vertical="center"/>
    </xf>
    <xf numFmtId="0" fontId="8" fillId="0" borderId="0" xfId="0" applyFont="1" applyProtection="1">
      <alignment vertical="center"/>
      <protection locked="0"/>
    </xf>
    <xf numFmtId="0" fontId="10" fillId="0" borderId="0" xfId="0" applyFont="1" applyProtection="1">
      <alignment vertical="center"/>
      <protection locked="0"/>
    </xf>
    <xf numFmtId="0" fontId="12" fillId="0" borderId="0" xfId="0" applyFont="1" applyProtection="1">
      <alignment vertical="center"/>
      <protection locked="0"/>
    </xf>
    <xf numFmtId="0" fontId="8"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14" fillId="0" borderId="0" xfId="0" applyFont="1" applyProtection="1">
      <alignment vertical="center"/>
      <protection locked="0"/>
    </xf>
    <xf numFmtId="0" fontId="16" fillId="0" borderId="0" xfId="14" applyFont="1" applyFill="1" applyBorder="1" applyAlignment="1">
      <alignment horizontal="center" vertical="center" shrinkToFit="1"/>
    </xf>
    <xf numFmtId="0" fontId="12" fillId="0" borderId="0" xfId="0" applyFont="1" applyAlignment="1" applyProtection="1">
      <alignment vertical="center"/>
      <protection locked="0"/>
    </xf>
    <xf numFmtId="0" fontId="8" fillId="0" borderId="0" xfId="14" applyNumberFormat="1" applyFont="1" applyFill="1" applyBorder="1" applyAlignment="1">
      <alignment horizontal="left" vertical="center" shrinkToFit="1"/>
    </xf>
    <xf numFmtId="49" fontId="8" fillId="0" borderId="0" xfId="14" applyNumberFormat="1" applyFont="1" applyFill="1" applyBorder="1" applyAlignment="1">
      <alignment horizontal="left" vertical="center" shrinkToFit="1"/>
    </xf>
    <xf numFmtId="0" fontId="8" fillId="2" borderId="6"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8" fillId="0" borderId="0" xfId="0" applyFont="1">
      <alignment vertical="center"/>
    </xf>
    <xf numFmtId="49" fontId="8" fillId="0" borderId="0" xfId="14" applyNumberFormat="1" applyFont="1" applyFill="1" applyBorder="1" applyAlignment="1">
      <alignment horizontal="center" vertical="center"/>
    </xf>
    <xf numFmtId="0" fontId="8" fillId="0" borderId="0" xfId="14" applyFont="1" applyFill="1" applyBorder="1"/>
    <xf numFmtId="0" fontId="12" fillId="0" borderId="0" xfId="14" applyFont="1" applyFill="1" applyBorder="1" applyAlignment="1">
      <alignment horizontal="center" vertical="center"/>
    </xf>
    <xf numFmtId="0" fontId="8" fillId="3" borderId="7"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0" borderId="5" xfId="0" applyFont="1" applyBorder="1" applyAlignment="1" applyProtection="1">
      <alignment vertical="center"/>
      <protection locked="0"/>
    </xf>
    <xf numFmtId="0" fontId="18" fillId="0" borderId="0" xfId="14" applyFont="1" applyFill="1" applyBorder="1"/>
    <xf numFmtId="0" fontId="8" fillId="3" borderId="16"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shrinkToFit="1"/>
      <protection locked="0"/>
    </xf>
    <xf numFmtId="0" fontId="8" fillId="0" borderId="5" xfId="0" applyFont="1" applyBorder="1" applyAlignment="1" applyProtection="1">
      <alignment horizontal="left" vertical="center"/>
      <protection locked="0"/>
    </xf>
    <xf numFmtId="0" fontId="10" fillId="0" borderId="0" xfId="0" applyFont="1">
      <alignment vertical="center"/>
    </xf>
    <xf numFmtId="0" fontId="8" fillId="2" borderId="1" xfId="0" applyFont="1" applyFill="1" applyBorder="1" applyAlignment="1" applyProtection="1">
      <alignment horizontal="center" vertical="center" wrapText="1"/>
      <protection locked="0"/>
    </xf>
    <xf numFmtId="0" fontId="8" fillId="0" borderId="4" xfId="0" applyFont="1" applyBorder="1" applyAlignment="1" applyProtection="1">
      <alignment vertical="center"/>
      <protection locked="0"/>
    </xf>
    <xf numFmtId="0" fontId="8" fillId="0" borderId="23" xfId="0" applyFont="1" applyBorder="1" applyAlignment="1" applyProtection="1">
      <alignment horizontal="left" vertical="center"/>
      <protection locked="0"/>
    </xf>
    <xf numFmtId="0" fontId="8" fillId="2" borderId="3" xfId="0" applyFont="1" applyFill="1" applyBorder="1" applyAlignment="1" applyProtection="1">
      <alignment horizontal="center" vertical="center"/>
      <protection locked="0"/>
    </xf>
    <xf numFmtId="38" fontId="8" fillId="0" borderId="3" xfId="11"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shrinkToFit="1"/>
      <protection locked="0"/>
    </xf>
    <xf numFmtId="38" fontId="14" fillId="0" borderId="4" xfId="11" applyFont="1" applyBorder="1" applyAlignment="1" applyProtection="1">
      <alignment horizontal="center" vertical="center"/>
      <protection locked="0"/>
    </xf>
    <xf numFmtId="0" fontId="8" fillId="2" borderId="19" xfId="0" applyFont="1" applyFill="1" applyBorder="1" applyAlignment="1" applyProtection="1">
      <alignment horizontal="center" vertical="center" wrapText="1"/>
      <protection locked="0"/>
    </xf>
    <xf numFmtId="0" fontId="8" fillId="0" borderId="18" xfId="0" applyFont="1" applyBorder="1" applyAlignment="1">
      <alignment vertical="center"/>
    </xf>
    <xf numFmtId="0" fontId="14" fillId="3"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8" fillId="0" borderId="5" xfId="0" applyFont="1" applyBorder="1" applyAlignment="1">
      <alignment vertical="center"/>
    </xf>
    <xf numFmtId="0" fontId="8" fillId="0" borderId="0" xfId="0"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14" applyFont="1" applyFill="1" applyBorder="1" applyAlignment="1"/>
    <xf numFmtId="0" fontId="8" fillId="0" borderId="0" xfId="14" applyFont="1" applyFill="1" applyBorder="1" applyAlignment="1">
      <alignment vertical="center"/>
    </xf>
    <xf numFmtId="0" fontId="8" fillId="0" borderId="0" xfId="14" applyFont="1" applyFill="1" applyBorder="1" applyAlignment="1">
      <alignment horizontal="left" vertical="center" wrapText="1"/>
    </xf>
    <xf numFmtId="0" fontId="21" fillId="0" borderId="0" xfId="1" applyFont="1" applyProtection="1">
      <alignment vertical="center"/>
      <protection locked="0"/>
    </xf>
    <xf numFmtId="0" fontId="24" fillId="0" borderId="0" xfId="1" applyFont="1" applyAlignment="1" applyProtection="1">
      <alignment vertical="top"/>
      <protection locked="0"/>
    </xf>
    <xf numFmtId="177" fontId="24" fillId="2" borderId="1" xfId="1" applyNumberFormat="1" applyFont="1" applyFill="1" applyBorder="1" applyAlignment="1" applyProtection="1">
      <alignment horizontal="center" vertical="center" shrinkToFit="1"/>
      <protection locked="0"/>
    </xf>
    <xf numFmtId="0" fontId="24" fillId="0" borderId="0" xfId="1" applyFont="1" applyProtection="1">
      <alignment vertical="center"/>
      <protection locked="0"/>
    </xf>
    <xf numFmtId="0" fontId="24" fillId="2" borderId="3" xfId="1" applyFont="1" applyFill="1" applyBorder="1" applyAlignment="1" applyProtection="1">
      <alignment horizontal="center" vertical="center" wrapText="1" shrinkToFit="1"/>
      <protection locked="0"/>
    </xf>
    <xf numFmtId="0" fontId="24" fillId="2" borderId="3" xfId="1" applyFont="1" applyFill="1" applyBorder="1" applyAlignment="1" applyProtection="1">
      <alignment horizontal="center" vertical="center" shrinkToFit="1"/>
      <protection locked="0"/>
    </xf>
    <xf numFmtId="0" fontId="24" fillId="2" borderId="3" xfId="1" applyFont="1" applyFill="1" applyBorder="1" applyAlignment="1" applyProtection="1">
      <alignment horizontal="center" vertical="center" wrapText="1"/>
      <protection locked="0"/>
    </xf>
    <xf numFmtId="0" fontId="18" fillId="0" borderId="0" xfId="1" applyFont="1" applyProtection="1">
      <alignment vertical="center"/>
    </xf>
    <xf numFmtId="0" fontId="8" fillId="0" borderId="0" xfId="0" applyFont="1" applyAlignment="1" applyProtection="1">
      <alignment horizontal="center" vertical="center" wrapText="1"/>
    </xf>
    <xf numFmtId="0" fontId="8" fillId="0" borderId="0" xfId="1" applyFont="1" applyAlignment="1" applyProtection="1">
      <alignment horizontal="center" vertical="center" wrapText="1"/>
    </xf>
    <xf numFmtId="0" fontId="26" fillId="4" borderId="0" xfId="1" applyFont="1" applyFill="1" applyAlignment="1" applyProtection="1">
      <alignment horizontal="left" vertical="center" wrapText="1"/>
    </xf>
    <xf numFmtId="0" fontId="8" fillId="0" borderId="0" xfId="1" applyFont="1" applyAlignment="1" applyProtection="1">
      <alignment horizontal="left" vertical="center" wrapText="1"/>
    </xf>
    <xf numFmtId="178" fontId="8" fillId="3" borderId="0" xfId="0" applyNumberFormat="1" applyFont="1" applyFill="1" applyAlignment="1" applyProtection="1">
      <alignment horizontal="center" vertical="center"/>
      <protection locked="0"/>
    </xf>
    <xf numFmtId="38" fontId="8" fillId="0" borderId="0" xfId="11" applyFont="1" applyProtection="1">
      <alignment vertical="center"/>
      <protection locked="0"/>
    </xf>
    <xf numFmtId="0" fontId="10" fillId="0" borderId="0" xfId="1" applyFont="1" applyFill="1" applyProtection="1">
      <alignment vertical="center"/>
    </xf>
    <xf numFmtId="0" fontId="18" fillId="0" borderId="0" xfId="1" applyFont="1" applyProtection="1">
      <alignment vertical="center"/>
      <protection locked="0"/>
    </xf>
    <xf numFmtId="38" fontId="18" fillId="0" borderId="0" xfId="10" applyFont="1" applyAlignment="1" applyProtection="1">
      <alignment vertical="center"/>
    </xf>
    <xf numFmtId="38" fontId="18" fillId="0" borderId="0" xfId="11" applyFont="1" applyProtection="1">
      <alignment vertical="center"/>
      <protection locked="0"/>
    </xf>
    <xf numFmtId="178" fontId="8" fillId="3" borderId="0" xfId="0" applyNumberFormat="1" applyFont="1" applyFill="1" applyBorder="1" applyAlignment="1" applyProtection="1">
      <alignment horizontal="center" vertical="center"/>
      <protection locked="0"/>
    </xf>
    <xf numFmtId="0" fontId="18" fillId="0" borderId="0" xfId="1" applyFont="1" applyBorder="1" applyProtection="1">
      <alignment vertical="center"/>
      <protection locked="0"/>
    </xf>
    <xf numFmtId="38" fontId="18" fillId="0" borderId="0" xfId="11" applyFont="1" applyBorder="1" applyProtection="1">
      <alignment vertical="center"/>
      <protection locked="0"/>
    </xf>
    <xf numFmtId="0" fontId="18" fillId="0" borderId="21" xfId="0" applyNumberFormat="1" applyFont="1" applyFill="1" applyBorder="1" applyAlignment="1" applyProtection="1">
      <alignment horizontal="center" vertical="center"/>
    </xf>
    <xf numFmtId="0" fontId="18" fillId="5" borderId="25" xfId="0" applyNumberFormat="1" applyFont="1" applyFill="1" applyBorder="1" applyAlignment="1" applyProtection="1">
      <alignment vertical="center"/>
    </xf>
    <xf numFmtId="38" fontId="18" fillId="0" borderId="25" xfId="0" applyNumberFormat="1" applyFont="1" applyFill="1" applyBorder="1" applyAlignment="1" applyProtection="1">
      <alignment vertical="center"/>
    </xf>
    <xf numFmtId="0" fontId="18" fillId="0" borderId="25" xfId="0" applyFont="1" applyFill="1" applyBorder="1" applyAlignment="1" applyProtection="1">
      <alignment vertical="center"/>
    </xf>
    <xf numFmtId="38" fontId="18" fillId="0" borderId="26" xfId="0" applyNumberFormat="1" applyFont="1" applyFill="1" applyBorder="1" applyAlignment="1" applyProtection="1">
      <alignment vertical="center"/>
    </xf>
    <xf numFmtId="38" fontId="18" fillId="0" borderId="0" xfId="0" applyNumberFormat="1" applyFont="1" applyFill="1" applyBorder="1" applyAlignment="1" applyProtection="1">
      <alignment vertical="center"/>
    </xf>
    <xf numFmtId="0" fontId="26" fillId="4" borderId="27" xfId="0" applyFont="1" applyFill="1" applyBorder="1">
      <alignment vertical="center"/>
    </xf>
    <xf numFmtId="0" fontId="8" fillId="0" borderId="0" xfId="0"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180" fontId="8" fillId="0" borderId="0" xfId="0" applyNumberFormat="1"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38" fontId="8" fillId="0" borderId="0" xfId="11" applyFont="1" applyFill="1" applyBorder="1" applyProtection="1">
      <alignment vertical="center"/>
      <protection locked="0"/>
    </xf>
    <xf numFmtId="180" fontId="18" fillId="0" borderId="0" xfId="1" applyNumberFormat="1" applyFont="1" applyFill="1" applyBorder="1" applyAlignment="1" applyProtection="1">
      <alignment horizontal="center" vertical="center"/>
    </xf>
    <xf numFmtId="0" fontId="18" fillId="0" borderId="0" xfId="1" applyFont="1" applyFill="1" applyBorder="1" applyProtection="1">
      <alignment vertical="center"/>
    </xf>
    <xf numFmtId="0" fontId="8" fillId="0" borderId="0" xfId="0" applyFont="1" applyFill="1" applyAlignment="1">
      <alignment horizontal="center" vertical="center"/>
    </xf>
    <xf numFmtId="0" fontId="8" fillId="0" borderId="28" xfId="0" applyFont="1" applyFill="1" applyBorder="1">
      <alignment vertical="center"/>
    </xf>
    <xf numFmtId="0" fontId="8" fillId="0" borderId="0" xfId="0" applyFont="1" applyFill="1">
      <alignment vertical="center"/>
    </xf>
    <xf numFmtId="38" fontId="8" fillId="0" borderId="0" xfId="0" applyNumberFormat="1" applyFont="1" applyFill="1">
      <alignment vertical="center"/>
    </xf>
    <xf numFmtId="0" fontId="28" fillId="0" borderId="0" xfId="1" applyFont="1" applyProtection="1">
      <alignment vertical="center"/>
    </xf>
    <xf numFmtId="0" fontId="26" fillId="4" borderId="24" xfId="0" applyFont="1" applyFill="1" applyBorder="1" applyAlignment="1" applyProtection="1">
      <alignment horizontal="center" vertical="center" wrapText="1"/>
    </xf>
    <xf numFmtId="181" fontId="8" fillId="3" borderId="0" xfId="0" applyNumberFormat="1" applyFont="1" applyFill="1" applyAlignment="1" applyProtection="1">
      <alignment horizontal="center" vertical="center"/>
      <protection locked="0"/>
    </xf>
    <xf numFmtId="38" fontId="8" fillId="0" borderId="0" xfId="11" applyFont="1" applyAlignment="1" applyProtection="1">
      <alignment horizontal="center" vertical="center"/>
      <protection locked="0"/>
    </xf>
    <xf numFmtId="0" fontId="8" fillId="0" borderId="0" xfId="0" applyFont="1" applyAlignment="1" applyProtection="1">
      <alignment horizontal="left" vertical="center"/>
      <protection locked="0"/>
    </xf>
    <xf numFmtId="0" fontId="10" fillId="0" borderId="0" xfId="1" applyFont="1" applyFill="1" applyBorder="1" applyProtection="1">
      <alignment vertical="center"/>
      <protection locked="0"/>
    </xf>
    <xf numFmtId="0" fontId="10" fillId="0" borderId="24" xfId="1" applyFont="1" applyFill="1" applyBorder="1" applyProtection="1">
      <alignment vertical="center"/>
      <protection locked="0"/>
    </xf>
    <xf numFmtId="38" fontId="18" fillId="0" borderId="0" xfId="10" applyFont="1" applyAlignment="1" applyProtection="1">
      <alignment vertical="center"/>
      <protection locked="0"/>
    </xf>
    <xf numFmtId="38" fontId="18" fillId="0" borderId="0" xfId="11" applyFont="1" applyAlignment="1" applyProtection="1">
      <alignment horizontal="center" vertical="center"/>
      <protection locked="0"/>
    </xf>
    <xf numFmtId="0" fontId="18" fillId="0" borderId="0" xfId="1" applyFont="1" applyAlignment="1" applyProtection="1">
      <alignment horizontal="left" vertical="center"/>
      <protection locked="0"/>
    </xf>
    <xf numFmtId="181" fontId="8" fillId="3" borderId="0" xfId="0" applyNumberFormat="1" applyFont="1" applyFill="1" applyBorder="1" applyAlignment="1" applyProtection="1">
      <alignment horizontal="center" vertical="center"/>
      <protection locked="0"/>
    </xf>
    <xf numFmtId="38" fontId="18" fillId="0" borderId="0" xfId="11" applyFont="1" applyBorder="1" applyAlignment="1" applyProtection="1">
      <alignment horizontal="center" vertical="center"/>
      <protection locked="0"/>
    </xf>
    <xf numFmtId="0" fontId="18" fillId="0" borderId="0" xfId="1" applyFont="1" applyBorder="1" applyAlignment="1" applyProtection="1">
      <alignment horizontal="left" vertical="center"/>
      <protection locked="0"/>
    </xf>
    <xf numFmtId="0" fontId="10" fillId="0" borderId="30" xfId="1" applyFont="1" applyFill="1" applyBorder="1" applyProtection="1">
      <alignment vertical="center"/>
      <protection locked="0"/>
    </xf>
    <xf numFmtId="0" fontId="18" fillId="0" borderId="2" xfId="0" applyNumberFormat="1" applyFont="1" applyFill="1" applyBorder="1" applyAlignment="1" applyProtection="1">
      <alignment vertical="center"/>
    </xf>
    <xf numFmtId="0" fontId="18" fillId="0" borderId="25" xfId="0" applyNumberFormat="1" applyFont="1" applyFill="1" applyBorder="1" applyAlignment="1" applyProtection="1">
      <alignment horizontal="center" vertical="center"/>
    </xf>
    <xf numFmtId="0" fontId="18" fillId="0" borderId="25" xfId="0" applyNumberFormat="1" applyFont="1" applyFill="1" applyBorder="1" applyAlignment="1" applyProtection="1">
      <alignment vertical="center"/>
    </xf>
    <xf numFmtId="0" fontId="18" fillId="0" borderId="31" xfId="0" applyNumberFormat="1" applyFont="1" applyFill="1" applyBorder="1" applyAlignment="1" applyProtection="1">
      <alignment vertical="center"/>
    </xf>
    <xf numFmtId="0" fontId="18" fillId="0" borderId="29" xfId="0" applyNumberFormat="1" applyFont="1" applyFill="1" applyBorder="1" applyAlignment="1" applyProtection="1">
      <alignment vertical="center"/>
    </xf>
    <xf numFmtId="0" fontId="8" fillId="4" borderId="32" xfId="0" applyFont="1" applyFill="1" applyBorder="1" applyProtection="1">
      <alignment vertical="center"/>
    </xf>
    <xf numFmtId="0" fontId="28" fillId="0" borderId="0" xfId="1" applyFont="1" applyFill="1" applyProtection="1">
      <alignment vertical="center"/>
    </xf>
    <xf numFmtId="0" fontId="18" fillId="0" borderId="0" xfId="1" applyFont="1" applyFill="1" applyAlignment="1" applyProtection="1">
      <alignment vertical="center" wrapText="1"/>
    </xf>
    <xf numFmtId="0" fontId="18" fillId="0" borderId="0" xfId="1" applyFont="1" applyFill="1" applyProtection="1">
      <alignment vertical="center"/>
    </xf>
    <xf numFmtId="0" fontId="18" fillId="0" borderId="0" xfId="1" applyFont="1" applyFill="1" applyAlignment="1" applyProtection="1">
      <alignment horizontal="left" vertical="center"/>
    </xf>
    <xf numFmtId="0" fontId="18" fillId="0" borderId="33" xfId="1" applyFont="1" applyFill="1" applyBorder="1" applyAlignment="1" applyProtection="1">
      <alignment horizontal="center" vertical="center" wrapText="1"/>
    </xf>
    <xf numFmtId="0" fontId="18" fillId="0" borderId="2" xfId="1" applyFont="1" applyFill="1" applyBorder="1" applyAlignment="1" applyProtection="1">
      <alignment horizontal="center" vertical="center" wrapText="1"/>
    </xf>
    <xf numFmtId="0" fontId="18" fillId="0" borderId="34" xfId="1" applyFont="1" applyFill="1" applyBorder="1" applyAlignment="1" applyProtection="1">
      <alignment vertical="center" shrinkToFit="1"/>
    </xf>
    <xf numFmtId="38" fontId="18" fillId="0" borderId="0" xfId="15" applyFont="1" applyFill="1" applyBorder="1" applyAlignment="1" applyProtection="1">
      <alignment vertical="center"/>
    </xf>
    <xf numFmtId="38" fontId="18" fillId="2" borderId="35" xfId="15" applyFont="1" applyFill="1" applyBorder="1" applyAlignment="1" applyProtection="1">
      <alignment vertical="center"/>
    </xf>
    <xf numFmtId="0" fontId="18" fillId="0" borderId="34" xfId="13" applyNumberFormat="1" applyFont="1" applyFill="1" applyBorder="1" applyAlignment="1" applyProtection="1">
      <alignment horizontal="center" vertical="center"/>
    </xf>
    <xf numFmtId="38" fontId="18" fillId="0" borderId="0" xfId="13" applyNumberFormat="1" applyFont="1" applyFill="1" applyBorder="1" applyAlignment="1" applyProtection="1">
      <alignment vertical="center"/>
    </xf>
    <xf numFmtId="0" fontId="10" fillId="0" borderId="0" xfId="1" applyFont="1" applyProtection="1">
      <alignment vertical="center"/>
    </xf>
    <xf numFmtId="0" fontId="18" fillId="0" borderId="0" xfId="1" applyFont="1" applyFill="1" applyAlignment="1" applyProtection="1">
      <alignment horizontal="right" vertical="center"/>
    </xf>
    <xf numFmtId="0" fontId="18" fillId="0" borderId="0" xfId="1" applyFont="1" applyFill="1" applyBorder="1" applyAlignment="1" applyProtection="1">
      <alignment horizontal="center" vertical="center"/>
    </xf>
    <xf numFmtId="0" fontId="18" fillId="2" borderId="1" xfId="1" applyFont="1" applyFill="1" applyBorder="1" applyProtection="1">
      <alignment vertical="center"/>
    </xf>
    <xf numFmtId="0" fontId="18" fillId="2" borderId="2" xfId="1" applyNumberFormat="1" applyFont="1" applyFill="1" applyBorder="1" applyAlignment="1" applyProtection="1">
      <alignment horizontal="center" vertical="center" shrinkToFit="1"/>
    </xf>
    <xf numFmtId="0" fontId="18" fillId="2" borderId="21" xfId="1" applyNumberFormat="1" applyFont="1" applyFill="1" applyBorder="1" applyAlignment="1" applyProtection="1">
      <alignment horizontal="center" vertical="center" shrinkToFit="1"/>
    </xf>
    <xf numFmtId="38" fontId="18" fillId="0" borderId="0" xfId="15" applyNumberFormat="1" applyFont="1" applyFill="1" applyBorder="1" applyAlignment="1" applyProtection="1">
      <alignment vertical="center" shrinkToFit="1"/>
      <protection locked="0"/>
    </xf>
    <xf numFmtId="182" fontId="18" fillId="2" borderId="36" xfId="1" applyNumberFormat="1" applyFont="1" applyFill="1" applyBorder="1" applyAlignment="1" applyProtection="1">
      <alignment horizontal="center" vertical="center" shrinkToFit="1"/>
      <protection locked="0"/>
    </xf>
    <xf numFmtId="0" fontId="18" fillId="0" borderId="14" xfId="1" applyNumberFormat="1" applyFont="1" applyFill="1" applyBorder="1" applyAlignment="1" applyProtection="1">
      <alignment horizontal="center" vertical="center" shrinkToFit="1"/>
      <protection locked="0"/>
    </xf>
    <xf numFmtId="38" fontId="18" fillId="0" borderId="17" xfId="15" applyNumberFormat="1" applyFont="1" applyFill="1" applyBorder="1" applyAlignment="1" applyProtection="1">
      <alignment vertical="center" shrinkToFit="1"/>
      <protection locked="0"/>
    </xf>
    <xf numFmtId="182" fontId="18" fillId="0" borderId="6" xfId="1" applyNumberFormat="1" applyFont="1" applyFill="1" applyBorder="1" applyAlignment="1" applyProtection="1">
      <alignment horizontal="center" vertical="center" shrinkToFit="1"/>
      <protection locked="0"/>
    </xf>
    <xf numFmtId="183" fontId="18" fillId="0" borderId="6" xfId="1" applyNumberFormat="1" applyFont="1" applyFill="1" applyBorder="1" applyAlignment="1" applyProtection="1">
      <alignment horizontal="center" vertical="center" shrinkToFit="1"/>
      <protection locked="0"/>
    </xf>
    <xf numFmtId="0" fontId="18" fillId="0" borderId="3" xfId="1" applyFont="1" applyFill="1" applyBorder="1" applyAlignment="1" applyProtection="1">
      <alignment vertical="center" shrinkToFit="1"/>
      <protection locked="0"/>
    </xf>
    <xf numFmtId="0" fontId="18" fillId="0" borderId="6" xfId="1" applyNumberFormat="1" applyFont="1" applyFill="1" applyBorder="1" applyAlignment="1" applyProtection="1">
      <alignment horizontal="center" vertical="center" shrinkToFit="1"/>
      <protection locked="0"/>
    </xf>
    <xf numFmtId="0" fontId="18" fillId="0" borderId="6" xfId="1" applyFont="1" applyFill="1" applyBorder="1" applyAlignment="1" applyProtection="1">
      <alignment vertical="center" shrinkToFit="1"/>
      <protection locked="0"/>
    </xf>
    <xf numFmtId="182" fontId="18" fillId="2" borderId="36" xfId="13" applyNumberFormat="1" applyFont="1" applyFill="1" applyBorder="1" applyAlignment="1" applyProtection="1">
      <alignment horizontal="center" vertical="center" shrinkToFit="1"/>
      <protection locked="0"/>
    </xf>
    <xf numFmtId="0" fontId="18" fillId="2" borderId="36" xfId="13" applyNumberFormat="1" applyFont="1" applyFill="1" applyBorder="1" applyAlignment="1" applyProtection="1">
      <alignment horizontal="center" vertical="center" shrinkToFit="1"/>
      <protection locked="0"/>
    </xf>
    <xf numFmtId="0" fontId="10" fillId="0" borderId="0" xfId="1" applyFont="1" applyBorder="1" applyAlignment="1" applyProtection="1">
      <alignment vertical="center"/>
    </xf>
    <xf numFmtId="0" fontId="18" fillId="0" borderId="0" xfId="1" applyFont="1" applyBorder="1" applyAlignment="1" applyProtection="1">
      <alignment vertical="center" shrinkToFit="1"/>
    </xf>
    <xf numFmtId="0" fontId="18" fillId="0" borderId="0" xfId="1" applyFont="1" applyFill="1" applyBorder="1" applyAlignment="1" applyProtection="1">
      <alignment vertical="center" wrapText="1"/>
    </xf>
    <xf numFmtId="0" fontId="18" fillId="0" borderId="0" xfId="1" applyFont="1" applyFill="1" applyBorder="1" applyAlignment="1" applyProtection="1">
      <alignment horizontal="left" vertical="center"/>
    </xf>
    <xf numFmtId="0" fontId="0" fillId="0" borderId="2" xfId="0" applyBorder="1">
      <alignment vertical="center"/>
    </xf>
    <xf numFmtId="0" fontId="13" fillId="0" borderId="2" xfId="0" applyFont="1" applyBorder="1" applyAlignment="1">
      <alignment horizontal="left" vertical="center"/>
    </xf>
    <xf numFmtId="0" fontId="8" fillId="2" borderId="1" xfId="0" applyFont="1" applyFill="1" applyBorder="1" applyAlignment="1">
      <alignment horizontal="left" vertical="center"/>
    </xf>
    <xf numFmtId="0" fontId="8" fillId="0" borderId="1" xfId="0" applyFont="1" applyBorder="1" applyAlignment="1">
      <alignment horizontal="left" vertical="top"/>
    </xf>
    <xf numFmtId="0" fontId="0" fillId="0" borderId="0" xfId="0" applyAlignment="1">
      <alignment horizontal="left" vertical="center"/>
    </xf>
    <xf numFmtId="0" fontId="14" fillId="0" borderId="0" xfId="0" applyFont="1" applyBorder="1" applyAlignment="1">
      <alignment vertical="center" wrapText="1"/>
    </xf>
    <xf numFmtId="0" fontId="11" fillId="0" borderId="0" xfId="0" applyFont="1" applyAlignment="1">
      <alignment vertical="center"/>
    </xf>
    <xf numFmtId="0" fontId="29" fillId="0" borderId="0" xfId="0" applyFont="1" applyAlignment="1">
      <alignment horizontal="left" vertical="center" wrapText="1"/>
    </xf>
    <xf numFmtId="0" fontId="8" fillId="3" borderId="39" xfId="0" applyFont="1" applyFill="1" applyBorder="1" applyAlignment="1">
      <alignment vertical="center" wrapText="1"/>
    </xf>
    <xf numFmtId="0" fontId="8" fillId="0" borderId="0" xfId="0" applyFont="1" applyFill="1" applyBorder="1" applyAlignment="1">
      <alignment horizontal="center" vertical="top"/>
    </xf>
    <xf numFmtId="0" fontId="30" fillId="0" borderId="40" xfId="0" applyFont="1" applyFill="1" applyBorder="1" applyAlignment="1">
      <alignment horizontal="center" vertical="center" textRotation="255" wrapText="1"/>
    </xf>
    <xf numFmtId="0" fontId="30" fillId="0" borderId="41" xfId="0" applyFont="1" applyFill="1" applyBorder="1" applyAlignment="1">
      <alignment horizontal="center" vertical="center" textRotation="255" wrapText="1"/>
    </xf>
    <xf numFmtId="0" fontId="30" fillId="0" borderId="42" xfId="0" applyFont="1" applyFill="1" applyBorder="1" applyAlignment="1">
      <alignment horizontal="center" vertical="center" textRotation="255" wrapText="1"/>
    </xf>
    <xf numFmtId="185" fontId="8" fillId="0" borderId="0" xfId="0" applyNumberFormat="1" applyFont="1" applyFill="1" applyBorder="1" applyAlignment="1">
      <alignment horizontal="center" vertical="center"/>
    </xf>
    <xf numFmtId="0" fontId="30" fillId="0" borderId="0" xfId="0" applyFont="1" applyFill="1" applyBorder="1" applyAlignment="1">
      <alignment horizontal="left" vertical="center"/>
    </xf>
    <xf numFmtId="0" fontId="30" fillId="0" borderId="40"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42" xfId="0" applyFont="1" applyFill="1" applyBorder="1" applyAlignment="1">
      <alignment horizontal="center" vertical="center"/>
    </xf>
    <xf numFmtId="185" fontId="12" fillId="2" borderId="6" xfId="0" applyNumberFormat="1" applyFont="1" applyFill="1" applyBorder="1" applyAlignment="1">
      <alignment horizontal="center" vertical="center" wrapText="1"/>
    </xf>
    <xf numFmtId="185" fontId="12" fillId="2" borderId="20" xfId="0" applyNumberFormat="1" applyFont="1" applyFill="1" applyBorder="1" applyAlignment="1">
      <alignment horizontal="center" vertical="center" wrapText="1"/>
    </xf>
    <xf numFmtId="185" fontId="12" fillId="2" borderId="4" xfId="0" applyNumberFormat="1" applyFont="1" applyFill="1" applyBorder="1" applyAlignment="1">
      <alignment horizontal="center" vertical="center" wrapText="1"/>
    </xf>
    <xf numFmtId="185" fontId="12" fillId="2" borderId="16" xfId="0" applyNumberFormat="1" applyFont="1" applyFill="1" applyBorder="1" applyAlignment="1">
      <alignment horizontal="center" vertical="center" wrapText="1"/>
    </xf>
    <xf numFmtId="0" fontId="8" fillId="0" borderId="18" xfId="0" applyFont="1" applyBorder="1" applyAlignment="1">
      <alignment horizontal="center" vertical="center"/>
    </xf>
    <xf numFmtId="0" fontId="12" fillId="2" borderId="20" xfId="0" applyFont="1" applyFill="1" applyBorder="1" applyAlignment="1">
      <alignment horizontal="center" vertical="center"/>
    </xf>
    <xf numFmtId="0" fontId="12" fillId="3" borderId="1"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8" fillId="2" borderId="14" xfId="0" applyFont="1" applyFill="1" applyBorder="1">
      <alignment vertical="center"/>
    </xf>
    <xf numFmtId="0" fontId="8" fillId="5" borderId="6" xfId="0" applyFont="1" applyFill="1" applyBorder="1" applyAlignment="1">
      <alignment horizontal="center" vertical="center"/>
    </xf>
    <xf numFmtId="0" fontId="30" fillId="6" borderId="43" xfId="0" applyFont="1" applyFill="1" applyBorder="1" applyAlignment="1">
      <alignment horizontal="center" vertical="center"/>
    </xf>
    <xf numFmtId="0" fontId="30" fillId="6" borderId="44" xfId="0" applyFont="1" applyFill="1" applyBorder="1" applyAlignment="1">
      <alignment horizontal="left" vertical="center" shrinkToFit="1"/>
    </xf>
    <xf numFmtId="0" fontId="30" fillId="6" borderId="44" xfId="0" applyFont="1" applyFill="1" applyBorder="1" applyAlignment="1">
      <alignment horizontal="center" vertical="center"/>
    </xf>
    <xf numFmtId="0" fontId="30" fillId="6" borderId="45" xfId="0" applyFont="1" applyFill="1" applyBorder="1" applyAlignment="1">
      <alignment horizontal="left" vertical="center" wrapText="1"/>
    </xf>
    <xf numFmtId="0" fontId="30" fillId="6" borderId="46" xfId="0" applyFont="1" applyFill="1" applyBorder="1" applyAlignment="1">
      <alignment horizontal="center" vertical="center"/>
    </xf>
    <xf numFmtId="0" fontId="30" fillId="6" borderId="47" xfId="0" applyFont="1" applyFill="1" applyBorder="1" applyAlignment="1">
      <alignment horizontal="left" vertical="center" shrinkToFit="1"/>
    </xf>
    <xf numFmtId="0" fontId="30" fillId="6" borderId="47" xfId="0" applyFont="1" applyFill="1" applyBorder="1" applyAlignment="1">
      <alignment horizontal="center" vertical="center"/>
    </xf>
    <xf numFmtId="0" fontId="30" fillId="6" borderId="48" xfId="0" applyFont="1" applyFill="1" applyBorder="1" applyAlignment="1">
      <alignment horizontal="left" vertical="center" wrapText="1"/>
    </xf>
    <xf numFmtId="0" fontId="30" fillId="3" borderId="49" xfId="0" applyFont="1" applyFill="1" applyBorder="1" applyAlignment="1">
      <alignment horizontal="center" vertical="center"/>
    </xf>
    <xf numFmtId="0" fontId="30" fillId="3" borderId="50" xfId="0" applyFont="1" applyFill="1" applyBorder="1" applyAlignment="1">
      <alignment horizontal="center" vertical="center"/>
    </xf>
    <xf numFmtId="0" fontId="30" fillId="6" borderId="51" xfId="0" applyFont="1" applyFill="1" applyBorder="1" applyAlignment="1">
      <alignment horizontal="center" vertical="center"/>
    </xf>
    <xf numFmtId="0" fontId="30" fillId="0" borderId="43" xfId="0" applyFont="1" applyFill="1" applyBorder="1" applyAlignment="1">
      <alignment horizontal="center" vertical="center"/>
    </xf>
    <xf numFmtId="0" fontId="30" fillId="0" borderId="44" xfId="0" applyFont="1" applyFill="1" applyBorder="1" applyAlignment="1">
      <alignment horizontal="left" vertical="center" shrinkToFit="1"/>
    </xf>
    <xf numFmtId="0" fontId="30" fillId="0" borderId="44" xfId="0" applyFont="1" applyFill="1" applyBorder="1" applyAlignment="1">
      <alignment horizontal="center" vertical="center"/>
    </xf>
    <xf numFmtId="0" fontId="30" fillId="0" borderId="45" xfId="0" applyFont="1" applyFill="1" applyBorder="1" applyAlignment="1">
      <alignment horizontal="left" vertical="center" wrapText="1"/>
    </xf>
    <xf numFmtId="0" fontId="30" fillId="0" borderId="46" xfId="0" applyFont="1" applyFill="1" applyBorder="1" applyAlignment="1">
      <alignment horizontal="center" vertical="center"/>
    </xf>
    <xf numFmtId="0" fontId="30" fillId="0" borderId="47" xfId="0" applyFont="1" applyFill="1" applyBorder="1" applyAlignment="1">
      <alignment horizontal="left" vertical="center" shrinkToFit="1"/>
    </xf>
    <xf numFmtId="0" fontId="30" fillId="0" borderId="47" xfId="0" applyFont="1" applyFill="1" applyBorder="1" applyAlignment="1">
      <alignment horizontal="center" vertical="center"/>
    </xf>
    <xf numFmtId="0" fontId="30" fillId="0" borderId="48" xfId="0" applyFont="1" applyFill="1" applyBorder="1" applyAlignment="1">
      <alignment horizontal="left" vertical="center" wrapText="1"/>
    </xf>
    <xf numFmtId="0" fontId="30" fillId="0" borderId="51" xfId="0" applyFont="1" applyFill="1" applyBorder="1" applyAlignment="1">
      <alignment horizontal="center" vertical="center"/>
    </xf>
    <xf numFmtId="0" fontId="8" fillId="2" borderId="20" xfId="0" applyFont="1" applyFill="1" applyBorder="1">
      <alignment vertical="center"/>
    </xf>
    <xf numFmtId="0" fontId="8" fillId="2" borderId="16" xfId="0" applyFont="1" applyFill="1" applyBorder="1">
      <alignment vertical="center"/>
    </xf>
    <xf numFmtId="0" fontId="12" fillId="3" borderId="6" xfId="0" applyFont="1" applyFill="1" applyBorder="1" applyAlignment="1">
      <alignment horizontal="center" vertical="center"/>
    </xf>
    <xf numFmtId="0" fontId="12" fillId="3" borderId="5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8" fillId="0" borderId="0" xfId="0" applyFont="1" applyFill="1" applyBorder="1" applyAlignment="1">
      <alignment horizontal="center" vertical="center"/>
    </xf>
    <xf numFmtId="188" fontId="18" fillId="0" borderId="0" xfId="11" applyNumberFormat="1" applyFont="1" applyFill="1" applyBorder="1" applyAlignment="1">
      <alignment horizontal="center" vertical="center"/>
    </xf>
    <xf numFmtId="184" fontId="18" fillId="0" borderId="0" xfId="12" applyNumberFormat="1" applyFont="1" applyFill="1" applyBorder="1" applyAlignment="1">
      <alignment horizontal="center" vertical="center"/>
    </xf>
    <xf numFmtId="184" fontId="8" fillId="0" borderId="0" xfId="0" applyNumberFormat="1" applyFont="1" applyFill="1" applyBorder="1" applyAlignment="1">
      <alignment horizontal="center" vertical="center"/>
    </xf>
    <xf numFmtId="0" fontId="18" fillId="4" borderId="60" xfId="0" applyFont="1" applyFill="1" applyBorder="1" applyAlignment="1">
      <alignment vertical="center"/>
    </xf>
    <xf numFmtId="38" fontId="25" fillId="4" borderId="60" xfId="11" applyFont="1" applyFill="1" applyBorder="1">
      <alignment vertical="center"/>
    </xf>
    <xf numFmtId="184" fontId="25" fillId="4" borderId="60" xfId="12" applyNumberFormat="1" applyFont="1" applyFill="1" applyBorder="1">
      <alignment vertical="center"/>
    </xf>
    <xf numFmtId="0" fontId="18" fillId="0" borderId="0" xfId="0" applyFont="1" applyBorder="1" applyAlignment="1">
      <alignment vertical="top" wrapText="1"/>
    </xf>
    <xf numFmtId="0" fontId="8" fillId="0" borderId="0" xfId="0" applyFont="1" applyAlignment="1">
      <alignment vertical="center" wrapText="1"/>
    </xf>
    <xf numFmtId="0" fontId="18" fillId="2" borderId="67" xfId="0" applyFont="1" applyFill="1" applyBorder="1" applyAlignment="1">
      <alignment horizontal="center" vertical="center"/>
    </xf>
    <xf numFmtId="0" fontId="18" fillId="2" borderId="61" xfId="0" applyFont="1" applyFill="1" applyBorder="1" applyAlignment="1">
      <alignment horizontal="center" vertical="center"/>
    </xf>
    <xf numFmtId="0" fontId="18" fillId="6" borderId="67" xfId="0" applyFont="1" applyFill="1" applyBorder="1" applyAlignment="1">
      <alignment horizontal="center" vertical="center"/>
    </xf>
    <xf numFmtId="189" fontId="18" fillId="6" borderId="61" xfId="0" applyNumberFormat="1" applyFont="1" applyFill="1" applyBorder="1" applyAlignment="1">
      <alignment horizontal="right" vertical="center"/>
    </xf>
    <xf numFmtId="0" fontId="33" fillId="0" borderId="67" xfId="0" applyFont="1" applyFill="1" applyBorder="1" applyAlignment="1">
      <alignment horizontal="center" vertical="center"/>
    </xf>
    <xf numFmtId="189" fontId="33" fillId="0" borderId="61" xfId="0" applyNumberFormat="1" applyFont="1" applyFill="1" applyBorder="1" applyAlignment="1">
      <alignment horizontal="right" vertical="center"/>
    </xf>
    <xf numFmtId="0" fontId="33" fillId="6" borderId="67" xfId="0" applyFont="1" applyFill="1" applyBorder="1" applyAlignment="1">
      <alignment horizontal="center" vertical="center"/>
    </xf>
    <xf numFmtId="189" fontId="33" fillId="6" borderId="61" xfId="0" applyNumberFormat="1" applyFont="1" applyFill="1" applyBorder="1" applyAlignment="1">
      <alignment horizontal="right" vertical="center"/>
    </xf>
    <xf numFmtId="0" fontId="8" fillId="2" borderId="19" xfId="0"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18" fillId="2" borderId="0" xfId="0" applyFont="1" applyFill="1" applyAlignment="1">
      <alignment horizontal="center" vertical="center" wrapText="1"/>
    </xf>
    <xf numFmtId="38" fontId="8" fillId="0" borderId="0" xfId="11" applyFont="1">
      <alignment vertical="center"/>
    </xf>
    <xf numFmtId="0" fontId="8" fillId="0" borderId="0" xfId="0" applyFont="1" applyAlignment="1">
      <alignment horizontal="center" vertical="center"/>
    </xf>
    <xf numFmtId="0" fontId="12"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2" fillId="3" borderId="3" xfId="0" applyFont="1" applyFill="1" applyBorder="1" applyAlignment="1">
      <alignment horizontal="left" vertical="center"/>
    </xf>
    <xf numFmtId="0" fontId="8" fillId="3" borderId="5" xfId="0" applyFont="1" applyFill="1" applyBorder="1" applyAlignment="1">
      <alignment horizontal="left" vertical="center"/>
    </xf>
    <xf numFmtId="0" fontId="18" fillId="0" borderId="16" xfId="0" applyNumberFormat="1" applyFont="1" applyFill="1" applyBorder="1" applyAlignment="1" applyProtection="1">
      <alignment vertical="center"/>
    </xf>
    <xf numFmtId="0" fontId="8" fillId="0" borderId="0" xfId="1" applyFont="1" applyFill="1" applyBorder="1" applyAlignment="1" applyProtection="1">
      <alignment vertical="center"/>
    </xf>
    <xf numFmtId="0" fontId="18" fillId="0" borderId="21" xfId="0" applyNumberFormat="1" applyFont="1" applyFill="1" applyBorder="1" applyAlignment="1" applyProtection="1">
      <alignment vertical="center"/>
    </xf>
    <xf numFmtId="0" fontId="18" fillId="5" borderId="25" xfId="0" applyNumberFormat="1" applyFont="1" applyFill="1" applyBorder="1" applyAlignment="1" applyProtection="1">
      <alignment horizontal="right" vertical="center"/>
    </xf>
    <xf numFmtId="0" fontId="8" fillId="0" borderId="28" xfId="0" applyFont="1" applyFill="1" applyBorder="1" applyAlignment="1">
      <alignment horizontal="right" vertical="center"/>
    </xf>
    <xf numFmtId="185" fontId="18" fillId="0" borderId="0" xfId="0" applyNumberFormat="1" applyFont="1" applyFill="1" applyBorder="1" applyAlignment="1">
      <alignment horizontal="center" vertical="center"/>
    </xf>
    <xf numFmtId="185" fontId="18" fillId="2" borderId="67" xfId="0" applyNumberFormat="1" applyFont="1" applyFill="1" applyBorder="1" applyAlignment="1">
      <alignment horizontal="center" vertical="center"/>
    </xf>
    <xf numFmtId="0" fontId="18" fillId="2" borderId="68"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70" xfId="0" applyFont="1" applyFill="1" applyBorder="1" applyAlignment="1">
      <alignment horizontal="center" vertical="center"/>
    </xf>
    <xf numFmtId="0" fontId="18" fillId="0" borderId="68"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1" xfId="0" applyFont="1" applyBorder="1" applyAlignment="1">
      <alignment horizontal="center" vertical="center"/>
    </xf>
    <xf numFmtId="0" fontId="18" fillId="0" borderId="0" xfId="1" applyFont="1" applyFill="1" applyProtection="1">
      <alignment vertical="center"/>
      <protection locked="0"/>
    </xf>
    <xf numFmtId="178" fontId="18" fillId="3" borderId="0" xfId="1" applyNumberFormat="1" applyFont="1" applyFill="1" applyAlignment="1" applyProtection="1">
      <alignment horizontal="center" vertical="center"/>
      <protection locked="0"/>
    </xf>
    <xf numFmtId="38" fontId="18" fillId="0" borderId="0" xfId="11" applyFont="1" applyFill="1" applyProtection="1">
      <alignment vertical="center"/>
      <protection locked="0"/>
    </xf>
    <xf numFmtId="0" fontId="18" fillId="0" borderId="0" xfId="1" applyNumberFormat="1" applyFont="1" applyFill="1" applyProtection="1">
      <alignment vertical="center"/>
    </xf>
    <xf numFmtId="38" fontId="8" fillId="0" borderId="0" xfId="11" applyFont="1" applyAlignment="1">
      <alignment horizontal="right" vertical="center"/>
    </xf>
    <xf numFmtId="188" fontId="8" fillId="0" borderId="0" xfId="0" applyNumberFormat="1" applyFont="1" applyFill="1" applyBorder="1" applyAlignment="1">
      <alignment horizontal="center" vertical="center"/>
    </xf>
    <xf numFmtId="38" fontId="18" fillId="0" borderId="0" xfId="11" applyFont="1" applyFill="1" applyBorder="1" applyAlignment="1">
      <alignment horizontal="center" vertical="center"/>
    </xf>
    <xf numFmtId="0" fontId="8" fillId="0" borderId="5" xfId="0" quotePrefix="1" applyFont="1" applyFill="1" applyBorder="1" applyAlignment="1">
      <alignment horizontal="center" vertical="center"/>
    </xf>
    <xf numFmtId="38" fontId="18" fillId="0" borderId="0" xfId="11" applyFont="1" applyProtection="1">
      <alignment vertical="center"/>
    </xf>
    <xf numFmtId="0" fontId="30" fillId="0" borderId="0" xfId="0" applyFont="1" applyFill="1" applyBorder="1" applyAlignment="1">
      <alignment horizontal="left" vertical="center" wrapText="1"/>
    </xf>
    <xf numFmtId="0" fontId="13" fillId="0" borderId="0" xfId="0" applyFont="1" applyBorder="1" applyAlignment="1">
      <alignment horizontal="left" vertical="center"/>
    </xf>
    <xf numFmtId="0" fontId="8" fillId="0" borderId="74" xfId="0" applyFont="1" applyFill="1" applyBorder="1" applyAlignment="1">
      <alignment horizontal="center" vertical="top" wrapText="1"/>
    </xf>
    <xf numFmtId="0" fontId="8" fillId="3" borderId="74" xfId="0" applyFont="1" applyFill="1" applyBorder="1" applyAlignment="1">
      <alignment horizontal="center" vertical="top" wrapText="1"/>
    </xf>
    <xf numFmtId="0" fontId="30" fillId="0" borderId="1" xfId="0" applyFont="1" applyFill="1" applyBorder="1" applyAlignment="1">
      <alignment horizontal="left" vertical="center"/>
    </xf>
    <xf numFmtId="0" fontId="12" fillId="3" borderId="75"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0" xfId="0" applyFont="1" applyAlignment="1">
      <alignment horizontal="left" vertical="center" wrapText="1"/>
    </xf>
    <xf numFmtId="0" fontId="18" fillId="2"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left" vertical="center" wrapText="1"/>
    </xf>
    <xf numFmtId="38" fontId="8" fillId="6" borderId="1" xfId="11" applyNumberFormat="1" applyFont="1" applyFill="1" applyBorder="1" applyAlignment="1">
      <alignment horizontal="right" vertical="center"/>
    </xf>
    <xf numFmtId="0" fontId="8" fillId="0" borderId="1" xfId="0" applyFont="1" applyBorder="1" applyAlignment="1">
      <alignment horizontal="left" vertical="center" wrapText="1"/>
    </xf>
    <xf numFmtId="38" fontId="8" fillId="0" borderId="1" xfId="11" applyNumberFormat="1" applyFont="1" applyBorder="1">
      <alignment vertical="center"/>
    </xf>
    <xf numFmtId="38" fontId="8" fillId="6" borderId="1" xfId="11" applyNumberFormat="1" applyFont="1" applyFill="1" applyBorder="1">
      <alignment vertical="center"/>
    </xf>
    <xf numFmtId="0" fontId="8" fillId="3" borderId="58"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30" fillId="6" borderId="77" xfId="0" applyFont="1" applyFill="1" applyBorder="1" applyAlignment="1">
      <alignment horizontal="center" vertical="center"/>
    </xf>
    <xf numFmtId="0" fontId="30" fillId="6" borderId="76" xfId="0" applyFont="1" applyFill="1" applyBorder="1" applyAlignment="1">
      <alignment horizontal="left" vertical="center" shrinkToFit="1"/>
    </xf>
    <xf numFmtId="0" fontId="30" fillId="6" borderId="79" xfId="0" applyFont="1" applyFill="1" applyBorder="1" applyAlignment="1">
      <alignment horizontal="center" vertical="center"/>
    </xf>
    <xf numFmtId="0" fontId="30" fillId="6" borderId="78" xfId="0" applyFont="1" applyFill="1" applyBorder="1" applyAlignment="1">
      <alignment horizontal="center" vertical="center"/>
    </xf>
    <xf numFmtId="0" fontId="30" fillId="6" borderId="80" xfId="0" applyFont="1" applyFill="1" applyBorder="1" applyAlignment="1">
      <alignment horizontal="center" vertical="center"/>
    </xf>
    <xf numFmtId="0" fontId="30" fillId="0" borderId="81" xfId="0" applyFont="1" applyFill="1" applyBorder="1" applyAlignment="1">
      <alignment horizontal="center" vertical="center"/>
    </xf>
    <xf numFmtId="0" fontId="30" fillId="3" borderId="82" xfId="0" applyFont="1" applyFill="1" applyBorder="1" applyAlignment="1">
      <alignment horizontal="center" vertical="center"/>
    </xf>
    <xf numFmtId="0" fontId="30" fillId="6" borderId="84" xfId="0" applyFont="1" applyFill="1" applyBorder="1" applyAlignment="1">
      <alignment horizontal="center" vertical="center"/>
    </xf>
    <xf numFmtId="0" fontId="30" fillId="0" borderId="83" xfId="0" applyFont="1" applyFill="1" applyBorder="1" applyAlignment="1">
      <alignment horizontal="left" vertical="center" shrinkToFit="1"/>
    </xf>
    <xf numFmtId="0" fontId="30" fillId="6" borderId="1" xfId="0" applyFont="1" applyFill="1" applyBorder="1" applyAlignment="1">
      <alignment horizontal="left" vertical="center"/>
    </xf>
    <xf numFmtId="0" fontId="8" fillId="0" borderId="0" xfId="0" applyFont="1" applyAlignment="1" applyProtection="1">
      <alignment vertical="center" wrapText="1"/>
      <protection locked="0"/>
    </xf>
    <xf numFmtId="38" fontId="18" fillId="0" borderId="0" xfId="1" applyNumberFormat="1" applyFont="1" applyFill="1" applyProtection="1">
      <alignment vertical="center"/>
    </xf>
    <xf numFmtId="0" fontId="8" fillId="0" borderId="0" xfId="1" applyFont="1" applyFill="1" applyAlignment="1" applyProtection="1">
      <alignment horizontal="center" vertical="center" wrapText="1"/>
    </xf>
    <xf numFmtId="0" fontId="24" fillId="2" borderId="6" xfId="1"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8" fillId="6" borderId="1" xfId="0" quotePrefix="1" applyFont="1" applyFill="1" applyBorder="1" applyAlignment="1">
      <alignment horizontal="left" vertical="center" wrapText="1"/>
    </xf>
    <xf numFmtId="38" fontId="8" fillId="6" borderId="1" xfId="11" quotePrefix="1" applyNumberFormat="1" applyFont="1" applyFill="1" applyBorder="1">
      <alignment vertical="center"/>
    </xf>
    <xf numFmtId="0" fontId="8" fillId="6" borderId="1" xfId="0" quotePrefix="1" applyFont="1" applyFill="1" applyBorder="1" applyAlignment="1">
      <alignment horizontal="center" vertical="center" wrapText="1"/>
    </xf>
    <xf numFmtId="38" fontId="8" fillId="6" borderId="1" xfId="11" quotePrefix="1"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2" fillId="2" borderId="20" xfId="0" applyFont="1" applyFill="1" applyBorder="1" applyAlignment="1" applyProtection="1">
      <alignment vertical="center"/>
      <protection locked="0"/>
    </xf>
    <xf numFmtId="185" fontId="12" fillId="3" borderId="21" xfId="0" applyNumberFormat="1" applyFont="1" applyFill="1" applyBorder="1" applyAlignment="1" applyProtection="1">
      <alignment horizontal="center" vertical="center"/>
      <protection locked="0"/>
    </xf>
    <xf numFmtId="0" fontId="12" fillId="3" borderId="2" xfId="0" applyFont="1" applyFill="1" applyBorder="1" applyAlignment="1" applyProtection="1">
      <alignment horizontal="left" vertical="center" wrapText="1"/>
      <protection locked="0"/>
    </xf>
    <xf numFmtId="0" fontId="12" fillId="2" borderId="16" xfId="0" applyFont="1" applyFill="1" applyBorder="1" applyAlignment="1" applyProtection="1">
      <alignment vertical="center"/>
      <protection locked="0"/>
    </xf>
    <xf numFmtId="185" fontId="12" fillId="3" borderId="3" xfId="0" applyNumberFormat="1" applyFont="1" applyFill="1" applyBorder="1" applyAlignment="1" applyProtection="1">
      <alignment horizontal="center" vertical="center"/>
      <protection locked="0"/>
    </xf>
    <xf numFmtId="0" fontId="12" fillId="3" borderId="4" xfId="0" applyFont="1" applyFill="1" applyBorder="1" applyAlignment="1" applyProtection="1">
      <alignment horizontal="left" vertical="center" wrapText="1"/>
      <protection locked="0"/>
    </xf>
    <xf numFmtId="0" fontId="12" fillId="2" borderId="0" xfId="0" applyFont="1" applyFill="1" applyBorder="1" applyAlignment="1" applyProtection="1">
      <alignment vertical="center"/>
      <protection locked="0"/>
    </xf>
    <xf numFmtId="0" fontId="12" fillId="2" borderId="0" xfId="0" applyFont="1" applyFill="1" applyBorder="1" applyAlignment="1" applyProtection="1">
      <alignment horizontal="center" vertical="center" wrapText="1"/>
      <protection locked="0"/>
    </xf>
    <xf numFmtId="0" fontId="12" fillId="0" borderId="14"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8" fillId="2" borderId="0" xfId="0" applyFont="1" applyFill="1" applyProtection="1">
      <alignment vertical="center"/>
      <protection locked="0"/>
    </xf>
    <xf numFmtId="0" fontId="8" fillId="0" borderId="0" xfId="0" applyFont="1" applyProtection="1">
      <alignment vertical="center"/>
    </xf>
    <xf numFmtId="0" fontId="12" fillId="7" borderId="0" xfId="0" applyFont="1" applyFill="1" applyBorder="1" applyAlignment="1" applyProtection="1">
      <alignment vertical="center" wrapText="1"/>
    </xf>
    <xf numFmtId="0" fontId="8" fillId="0" borderId="0" xfId="0" applyFont="1" applyAlignment="1" applyProtection="1">
      <alignment horizontal="center" vertical="center"/>
    </xf>
    <xf numFmtId="190" fontId="8" fillId="8" borderId="0" xfId="11" applyNumberFormat="1" applyFont="1" applyFill="1" applyAlignment="1" applyProtection="1">
      <alignment horizontal="center" vertical="center"/>
    </xf>
    <xf numFmtId="0" fontId="11"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xf>
    <xf numFmtId="0" fontId="9" fillId="0" borderId="0" xfId="0" applyFont="1" applyBorder="1" applyAlignment="1" applyProtection="1">
      <alignment vertical="center"/>
      <protection locked="0"/>
    </xf>
    <xf numFmtId="0" fontId="9" fillId="0" borderId="0" xfId="0" applyFont="1" applyAlignment="1" applyProtection="1">
      <alignment horizontal="center" vertical="center"/>
    </xf>
    <xf numFmtId="0" fontId="9" fillId="0" borderId="0" xfId="0" applyFont="1" applyBorder="1" applyProtection="1">
      <alignment vertical="center"/>
      <protection locked="0"/>
    </xf>
    <xf numFmtId="176" fontId="8" fillId="0" borderId="0" xfId="0" applyNumberFormat="1" applyFont="1" applyFill="1" applyAlignment="1" applyProtection="1">
      <alignment horizontal="center" vertical="center" wrapText="1"/>
    </xf>
    <xf numFmtId="0" fontId="7" fillId="0" borderId="0" xfId="0" applyFont="1" applyProtection="1">
      <alignment vertical="center"/>
      <protection locked="0"/>
    </xf>
    <xf numFmtId="0" fontId="8" fillId="2"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176" fontId="8" fillId="0" borderId="0" xfId="0" applyNumberFormat="1" applyFont="1" applyFill="1" applyAlignment="1" applyProtection="1">
      <alignment horizontal="left" vertical="center" wrapText="1"/>
    </xf>
    <xf numFmtId="0" fontId="13" fillId="0" borderId="0" xfId="0" applyFont="1">
      <alignment vertical="center"/>
    </xf>
    <xf numFmtId="0" fontId="8" fillId="0" borderId="0" xfId="0" applyFont="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0" borderId="1" xfId="0" applyFont="1" applyBorder="1" applyAlignment="1">
      <alignment horizontal="left" vertical="center"/>
    </xf>
    <xf numFmtId="38" fontId="8" fillId="0" borderId="3" xfId="11" applyFont="1" applyBorder="1" applyAlignment="1">
      <alignment horizontal="right" vertical="center"/>
    </xf>
    <xf numFmtId="38" fontId="8" fillId="0" borderId="4" xfId="11" applyFont="1" applyBorder="1" applyAlignment="1">
      <alignment horizontal="right" vertical="center"/>
    </xf>
    <xf numFmtId="0" fontId="8" fillId="0" borderId="3"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0" fontId="36" fillId="0" borderId="6" xfId="16"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38" fontId="8" fillId="0" borderId="3" xfId="11" applyFont="1" applyBorder="1" applyAlignment="1" applyProtection="1">
      <alignment horizontal="right" vertical="center"/>
      <protection locked="0"/>
    </xf>
    <xf numFmtId="38" fontId="8" fillId="0" borderId="4" xfId="11" applyFont="1" applyBorder="1" applyAlignment="1" applyProtection="1">
      <alignment horizontal="right" vertical="center"/>
      <protection locked="0"/>
    </xf>
    <xf numFmtId="38" fontId="14" fillId="0" borderId="3" xfId="11" applyFont="1" applyBorder="1" applyAlignment="1" applyProtection="1">
      <alignment horizontal="right" vertical="center"/>
      <protection locked="0"/>
    </xf>
    <xf numFmtId="38" fontId="14" fillId="0" borderId="4" xfId="11" applyFont="1" applyBorder="1" applyAlignment="1" applyProtection="1">
      <alignment horizontal="right" vertical="center"/>
      <protection locked="0"/>
    </xf>
    <xf numFmtId="38" fontId="8" fillId="0" borderId="3" xfId="11" applyFont="1" applyBorder="1" applyAlignment="1" applyProtection="1">
      <alignment horizontal="center" vertical="center" wrapText="1"/>
      <protection locked="0"/>
    </xf>
    <xf numFmtId="38" fontId="8" fillId="0" borderId="4" xfId="11" applyFont="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2" borderId="19"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3" borderId="6"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13" fillId="0" borderId="2" xfId="0" applyFont="1" applyBorder="1" applyProtection="1">
      <alignment vertical="center"/>
      <protection locked="0"/>
    </xf>
    <xf numFmtId="0" fontId="8" fillId="0" borderId="7" xfId="0" applyFont="1" applyBorder="1" applyAlignment="1" applyProtection="1">
      <alignment horizontal="left"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2"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14" fillId="0" borderId="71" xfId="0" applyFont="1" applyBorder="1" applyAlignment="1" applyProtection="1">
      <alignment horizontal="left" vertical="center"/>
      <protection locked="0"/>
    </xf>
    <xf numFmtId="0" fontId="14" fillId="0" borderId="72" xfId="0" applyFont="1" applyBorder="1" applyAlignment="1" applyProtection="1">
      <alignment horizontal="left" vertical="center"/>
      <protection locked="0"/>
    </xf>
    <xf numFmtId="0" fontId="14" fillId="0" borderId="73" xfId="0" applyFont="1" applyBorder="1" applyAlignment="1" applyProtection="1">
      <alignment horizontal="left" vertical="center"/>
      <protection locked="0"/>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left" vertical="center" wrapText="1"/>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0" borderId="17" xfId="0" applyFont="1" applyBorder="1" applyAlignment="1">
      <alignment horizontal="center" vertical="center"/>
    </xf>
    <xf numFmtId="0" fontId="8" fillId="0"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2" fillId="0" borderId="2" xfId="0" applyFont="1" applyBorder="1">
      <alignment vertical="center"/>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38" fontId="8" fillId="6" borderId="61" xfId="11" applyFont="1" applyFill="1" applyBorder="1" applyAlignment="1">
      <alignment horizontal="right" vertical="center"/>
    </xf>
    <xf numFmtId="38" fontId="8" fillId="6" borderId="63" xfId="11" applyFont="1" applyFill="1" applyBorder="1" applyAlignment="1">
      <alignment horizontal="right" vertical="center"/>
    </xf>
    <xf numFmtId="189" fontId="33" fillId="6" borderId="3" xfId="0" applyNumberFormat="1" applyFont="1" applyFill="1" applyBorder="1" applyAlignment="1">
      <alignment horizontal="center" vertical="center"/>
    </xf>
    <xf numFmtId="189" fontId="33" fillId="6" borderId="5" xfId="0" applyNumberFormat="1" applyFont="1" applyFill="1" applyBorder="1" applyAlignment="1">
      <alignment horizontal="center" vertical="center"/>
    </xf>
    <xf numFmtId="38" fontId="8" fillId="0" borderId="61" xfId="11" applyFont="1" applyFill="1" applyBorder="1" applyAlignment="1">
      <alignment horizontal="right" vertical="center"/>
    </xf>
    <xf numFmtId="38" fontId="8" fillId="0" borderId="63" xfId="11" applyFont="1" applyFill="1" applyBorder="1" applyAlignment="1">
      <alignment horizontal="right" vertical="center"/>
    </xf>
    <xf numFmtId="189" fontId="33" fillId="0" borderId="3" xfId="0" applyNumberFormat="1" applyFont="1" applyFill="1" applyBorder="1" applyAlignment="1">
      <alignment horizontal="center" vertical="center"/>
    </xf>
    <xf numFmtId="189" fontId="33" fillId="0" borderId="5" xfId="0" applyNumberFormat="1" applyFont="1" applyFill="1" applyBorder="1" applyAlignment="1">
      <alignment horizontal="center" vertical="center"/>
    </xf>
    <xf numFmtId="0" fontId="18" fillId="0" borderId="66" xfId="0" applyFont="1" applyBorder="1" applyAlignment="1">
      <alignment vertical="top" wrapText="1"/>
    </xf>
    <xf numFmtId="0" fontId="18" fillId="0" borderId="0" xfId="0" applyFont="1" applyBorder="1" applyAlignment="1">
      <alignment vertical="center" wrapText="1"/>
    </xf>
    <xf numFmtId="0" fontId="18" fillId="2" borderId="61"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horizontal="center" vertical="center"/>
    </xf>
    <xf numFmtId="189" fontId="18" fillId="6" borderId="3" xfId="0" applyNumberFormat="1" applyFont="1" applyFill="1" applyBorder="1" applyAlignment="1">
      <alignment horizontal="center" vertical="center"/>
    </xf>
    <xf numFmtId="189" fontId="18" fillId="6" borderId="5" xfId="0" applyNumberFormat="1" applyFont="1" applyFill="1" applyBorder="1" applyAlignment="1">
      <alignment horizontal="center" vertical="center"/>
    </xf>
    <xf numFmtId="0" fontId="33" fillId="0" borderId="64" xfId="0" applyFont="1" applyFill="1" applyBorder="1" applyAlignment="1">
      <alignment horizontal="center" vertical="center"/>
    </xf>
    <xf numFmtId="0" fontId="33" fillId="0" borderId="60" xfId="0" applyFont="1" applyFill="1" applyBorder="1" applyAlignment="1">
      <alignment horizontal="center" vertical="center"/>
    </xf>
    <xf numFmtId="0" fontId="33" fillId="0" borderId="65" xfId="0" applyFont="1" applyFill="1" applyBorder="1" applyAlignment="1">
      <alignment horizontal="center" vertical="center"/>
    </xf>
    <xf numFmtId="0" fontId="13" fillId="0" borderId="0" xfId="0" applyFont="1" applyAlignment="1">
      <alignment horizontal="left" vertical="center"/>
    </xf>
    <xf numFmtId="0" fontId="18" fillId="0" borderId="0" xfId="0" applyFont="1" applyAlignment="1">
      <alignment vertical="center" wrapText="1"/>
    </xf>
    <xf numFmtId="0" fontId="8" fillId="0" borderId="0" xfId="9" applyFont="1" applyAlignment="1">
      <alignment vertical="distributed" wrapText="1"/>
    </xf>
    <xf numFmtId="187" fontId="18" fillId="0" borderId="0" xfId="0" applyNumberFormat="1" applyFont="1" applyFill="1" applyBorder="1" applyAlignment="1">
      <alignment horizontal="right" vertical="center"/>
    </xf>
    <xf numFmtId="0" fontId="18" fillId="2" borderId="62" xfId="0" applyFont="1" applyFill="1" applyBorder="1" applyAlignment="1">
      <alignment horizontal="center" vertical="center"/>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12" fillId="0" borderId="2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8" fillId="2" borderId="3" xfId="0" applyFont="1" applyFill="1" applyBorder="1" applyProtection="1">
      <alignment vertical="center"/>
      <protection locked="0"/>
    </xf>
    <xf numFmtId="0" fontId="8" fillId="2" borderId="4" xfId="0" applyFont="1" applyFill="1" applyBorder="1" applyProtection="1">
      <alignment vertical="center"/>
      <protection locked="0"/>
    </xf>
    <xf numFmtId="0" fontId="8" fillId="2" borderId="5" xfId="0" applyFont="1" applyFill="1" applyBorder="1" applyProtection="1">
      <alignment vertical="center"/>
      <protection locked="0"/>
    </xf>
    <xf numFmtId="0" fontId="12" fillId="2" borderId="3" xfId="0" applyFont="1" applyFill="1" applyBorder="1" applyProtection="1">
      <alignment vertical="center"/>
      <protection locked="0"/>
    </xf>
    <xf numFmtId="0" fontId="12" fillId="2" borderId="4" xfId="0" applyFont="1" applyFill="1" applyBorder="1" applyProtection="1">
      <alignment vertical="center"/>
      <protection locked="0"/>
    </xf>
    <xf numFmtId="0" fontId="12" fillId="2" borderId="5" xfId="0" applyFont="1" applyFill="1" applyBorder="1" applyProtection="1">
      <alignment vertical="center"/>
      <protection locked="0"/>
    </xf>
    <xf numFmtId="0" fontId="13" fillId="0" borderId="2" xfId="0" applyFont="1" applyBorder="1" applyProtection="1">
      <alignment vertical="center"/>
    </xf>
    <xf numFmtId="0" fontId="12" fillId="0" borderId="17" xfId="0" applyFont="1" applyFill="1" applyBorder="1" applyProtection="1">
      <alignment vertical="center"/>
      <protection locked="0"/>
    </xf>
    <xf numFmtId="0" fontId="12" fillId="0" borderId="14"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protection locked="0"/>
    </xf>
    <xf numFmtId="0" fontId="12" fillId="7"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2" borderId="6" xfId="0" applyFont="1" applyFill="1" applyBorder="1" applyProtection="1">
      <alignment vertical="center"/>
      <protection locked="0"/>
    </xf>
    <xf numFmtId="0" fontId="8" fillId="0" borderId="4" xfId="0" applyFont="1" applyFill="1" applyBorder="1" applyProtection="1">
      <alignment vertical="center"/>
      <protection locked="0"/>
    </xf>
    <xf numFmtId="0" fontId="8" fillId="0" borderId="5" xfId="0" applyFont="1" applyFill="1" applyBorder="1" applyProtection="1">
      <alignment vertical="center"/>
      <protection locked="0"/>
    </xf>
    <xf numFmtId="0" fontId="12" fillId="0" borderId="6" xfId="0" applyFont="1" applyFill="1" applyBorder="1" applyAlignment="1" applyProtection="1">
      <alignment vertical="center"/>
      <protection locked="0"/>
    </xf>
    <xf numFmtId="0" fontId="12" fillId="0" borderId="17" xfId="0" applyFont="1" applyFill="1" applyBorder="1" applyAlignment="1" applyProtection="1">
      <alignment vertical="center"/>
      <protection locked="0"/>
    </xf>
    <xf numFmtId="0" fontId="12" fillId="0" borderId="18" xfId="0" applyFont="1" applyFill="1" applyBorder="1" applyAlignment="1" applyProtection="1">
      <alignmen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32" fillId="3" borderId="19" xfId="0" applyFont="1" applyFill="1" applyBorder="1" applyAlignment="1">
      <alignment horizontal="center" vertical="center"/>
    </xf>
    <xf numFmtId="0" fontId="32" fillId="3" borderId="20" xfId="0" applyFont="1" applyFill="1" applyBorder="1" applyAlignment="1">
      <alignment horizontal="center" vertical="center"/>
    </xf>
    <xf numFmtId="0" fontId="32" fillId="3"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30" fillId="0" borderId="52" xfId="0" applyFont="1" applyFill="1" applyBorder="1" applyAlignment="1">
      <alignment horizontal="left" vertical="center" wrapText="1" shrinkToFit="1"/>
    </xf>
    <xf numFmtId="0" fontId="30" fillId="0" borderId="53" xfId="0" applyFont="1" applyFill="1" applyBorder="1" applyAlignment="1">
      <alignment horizontal="left" vertical="center" wrapText="1" shrinkToFit="1"/>
    </xf>
    <xf numFmtId="186" fontId="8" fillId="5" borderId="19" xfId="0" applyNumberFormat="1" applyFont="1" applyFill="1" applyBorder="1" applyAlignment="1">
      <alignment horizontal="center" vertical="center"/>
    </xf>
    <xf numFmtId="186" fontId="8" fillId="5" borderId="20" xfId="0" applyNumberFormat="1" applyFont="1" applyFill="1" applyBorder="1" applyAlignment="1">
      <alignment horizontal="center" vertical="center"/>
    </xf>
    <xf numFmtId="186" fontId="8" fillId="5" borderId="16" xfId="0" applyNumberFormat="1" applyFont="1" applyFill="1" applyBorder="1" applyAlignment="1">
      <alignment horizontal="center" vertical="center"/>
    </xf>
    <xf numFmtId="0" fontId="30" fillId="0" borderId="19" xfId="0" applyFont="1" applyBorder="1" applyAlignment="1">
      <alignment horizontal="left" vertical="center"/>
    </xf>
    <xf numFmtId="0" fontId="30" fillId="0" borderId="20" xfId="0" applyFont="1" applyBorder="1" applyAlignment="1">
      <alignment horizontal="left" vertical="center"/>
    </xf>
    <xf numFmtId="0" fontId="30" fillId="0" borderId="16" xfId="0" applyFont="1" applyBorder="1" applyAlignment="1">
      <alignment horizontal="left" vertical="center"/>
    </xf>
    <xf numFmtId="0" fontId="30" fillId="0" borderId="19" xfId="0" applyFont="1" applyBorder="1" applyAlignment="1">
      <alignment horizontal="left" wrapText="1"/>
    </xf>
    <xf numFmtId="0" fontId="30" fillId="0" borderId="20" xfId="0" applyFont="1" applyBorder="1" applyAlignment="1">
      <alignment horizontal="left"/>
    </xf>
    <xf numFmtId="0" fontId="30" fillId="0" borderId="16" xfId="0" applyFont="1" applyBorder="1" applyAlignment="1">
      <alignment horizontal="left"/>
    </xf>
    <xf numFmtId="0" fontId="30" fillId="6" borderId="19" xfId="0" applyFont="1" applyFill="1" applyBorder="1" applyAlignment="1">
      <alignment horizontal="left" vertical="center"/>
    </xf>
    <xf numFmtId="0" fontId="30" fillId="6" borderId="20" xfId="0" applyFont="1" applyFill="1" applyBorder="1" applyAlignment="1">
      <alignment horizontal="left" vertical="center"/>
    </xf>
    <xf numFmtId="0" fontId="30" fillId="6" borderId="16" xfId="0" applyFont="1" applyFill="1" applyBorder="1" applyAlignment="1">
      <alignment horizontal="left" vertical="center"/>
    </xf>
    <xf numFmtId="0" fontId="30" fillId="6" borderId="54" xfId="0" applyFont="1" applyFill="1" applyBorder="1" applyAlignment="1">
      <alignment horizontal="left" vertical="center" wrapText="1" shrinkToFit="1"/>
    </xf>
    <xf numFmtId="0" fontId="30" fillId="6" borderId="55" xfId="0" applyFont="1" applyFill="1" applyBorder="1" applyAlignment="1">
      <alignment horizontal="left" vertical="center" wrapText="1" shrinkToFit="1"/>
    </xf>
    <xf numFmtId="0" fontId="30" fillId="6" borderId="56" xfId="0" applyFont="1" applyFill="1" applyBorder="1" applyAlignment="1">
      <alignment horizontal="left" vertical="center" wrapText="1" shrinkToFi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0" fontId="30" fillId="0" borderId="16" xfId="0" applyFont="1" applyBorder="1" applyAlignment="1">
      <alignment horizontal="left" vertical="center" wrapText="1"/>
    </xf>
    <xf numFmtId="0" fontId="30" fillId="6" borderId="19" xfId="0" applyFont="1" applyFill="1" applyBorder="1" applyAlignment="1">
      <alignment horizontal="left" vertical="top" wrapText="1"/>
    </xf>
    <xf numFmtId="0" fontId="30" fillId="6" borderId="20" xfId="0" applyFont="1" applyFill="1" applyBorder="1" applyAlignment="1">
      <alignment horizontal="left" vertical="top" wrapText="1"/>
    </xf>
    <xf numFmtId="0" fontId="30" fillId="6" borderId="16" xfId="0" applyFont="1" applyFill="1" applyBorder="1" applyAlignment="1">
      <alignment horizontal="left" vertical="top" wrapText="1"/>
    </xf>
    <xf numFmtId="0" fontId="30" fillId="6" borderId="52" xfId="0" applyFont="1" applyFill="1" applyBorder="1" applyAlignment="1">
      <alignment horizontal="left" vertical="center" shrinkToFit="1"/>
    </xf>
    <xf numFmtId="0" fontId="30" fillId="6" borderId="53" xfId="0" applyFont="1" applyFill="1" applyBorder="1" applyAlignment="1">
      <alignment horizontal="left" vertical="center" shrinkToFit="1"/>
    </xf>
    <xf numFmtId="0" fontId="8" fillId="2" borderId="6" xfId="0" applyFont="1" applyFill="1" applyBorder="1">
      <alignment vertical="center"/>
    </xf>
    <xf numFmtId="0" fontId="8" fillId="2" borderId="17" xfId="0" applyFont="1" applyFill="1" applyBorder="1">
      <alignment vertical="center"/>
    </xf>
    <xf numFmtId="0" fontId="8" fillId="2" borderId="18" xfId="0" applyFont="1" applyFill="1" applyBorder="1">
      <alignment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30" fillId="6" borderId="19" xfId="0" applyFont="1" applyFill="1" applyBorder="1" applyAlignment="1">
      <alignment horizontal="left" vertical="center" wrapText="1"/>
    </xf>
    <xf numFmtId="0" fontId="30" fillId="6" borderId="20"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30" fillId="6" borderId="52" xfId="0" applyFont="1" applyFill="1" applyBorder="1" applyAlignment="1">
      <alignment horizontal="left" vertical="center" wrapText="1" shrinkToFit="1"/>
    </xf>
    <xf numFmtId="0" fontId="30" fillId="6" borderId="53" xfId="0" applyFont="1" applyFill="1" applyBorder="1" applyAlignment="1">
      <alignment horizontal="left" vertical="center" wrapText="1" shrinkToFit="1"/>
    </xf>
    <xf numFmtId="0" fontId="8" fillId="2" borderId="3"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0" fontId="13" fillId="0" borderId="2"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2" fillId="2" borderId="2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6"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0" fontId="8" fillId="0" borderId="21" xfId="0" applyFont="1" applyBorder="1" applyAlignment="1">
      <alignment horizontal="left" vertical="center" wrapText="1"/>
    </xf>
    <xf numFmtId="0" fontId="8" fillId="0" borderId="2" xfId="0" applyFont="1" applyBorder="1" applyAlignment="1">
      <alignment horizontal="left" vertical="center" wrapText="1"/>
    </xf>
    <xf numFmtId="0" fontId="8" fillId="0" borderId="22" xfId="0" applyFont="1" applyBorder="1" applyAlignment="1">
      <alignment horizontal="left" vertical="center" wrapText="1"/>
    </xf>
    <xf numFmtId="0" fontId="12" fillId="2" borderId="4" xfId="0" applyFont="1" applyFill="1" applyBorder="1">
      <alignment vertical="center"/>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1" xfId="0" applyFont="1" applyFill="1" applyBorder="1" applyAlignment="1">
      <alignment horizontal="center" vertical="center"/>
    </xf>
    <xf numFmtId="0" fontId="8" fillId="0" borderId="55" xfId="0" applyFont="1" applyBorder="1" applyAlignment="1">
      <alignment horizontal="left" vertical="center" wrapText="1"/>
    </xf>
    <xf numFmtId="0" fontId="8" fillId="0" borderId="56" xfId="0" applyFont="1" applyBorder="1" applyAlignment="1">
      <alignment horizontal="left" vertical="center" wrapText="1"/>
    </xf>
    <xf numFmtId="0" fontId="12" fillId="2" borderId="3" xfId="0" applyFont="1" applyFill="1" applyBorder="1">
      <alignment vertical="center"/>
    </xf>
    <xf numFmtId="0" fontId="12" fillId="3" borderId="55"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8" fillId="3" borderId="57" xfId="0" applyFont="1" applyFill="1" applyBorder="1" applyAlignment="1">
      <alignment horizontal="left" vertical="center" wrapText="1"/>
    </xf>
    <xf numFmtId="0" fontId="8" fillId="3" borderId="58"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13" fillId="0" borderId="22"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21" xfId="0" applyFont="1" applyFill="1" applyBorder="1" applyAlignment="1">
      <alignment horizontal="left" vertical="center"/>
    </xf>
    <xf numFmtId="0" fontId="12" fillId="2" borderId="1" xfId="0" applyFont="1" applyFill="1" applyBorder="1" applyAlignment="1">
      <alignment horizontal="left"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12" fillId="2" borderId="1" xfId="0" applyFont="1" applyFill="1" applyBorder="1" applyAlignment="1">
      <alignment horizontal="left" vertical="center" wrapText="1"/>
    </xf>
    <xf numFmtId="0" fontId="12" fillId="2" borderId="19" xfId="0" applyFont="1" applyFill="1" applyBorder="1" applyAlignment="1">
      <alignment horizontal="left" vertical="center"/>
    </xf>
    <xf numFmtId="0" fontId="8" fillId="2" borderId="1" xfId="0" applyFont="1" applyFill="1" applyBorder="1" applyAlignment="1">
      <alignment horizontal="left" vertical="center"/>
    </xf>
    <xf numFmtId="0" fontId="13" fillId="0" borderId="2" xfId="0" applyFont="1" applyFill="1" applyBorder="1" applyAlignment="1">
      <alignment horizontal="left" vertical="center"/>
    </xf>
    <xf numFmtId="0" fontId="8" fillId="0" borderId="3" xfId="0" applyFont="1" applyBorder="1" applyAlignment="1">
      <alignment horizontal="left" vertical="top" wrapText="1"/>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185" fontId="12" fillId="2" borderId="20" xfId="0" applyNumberFormat="1" applyFont="1" applyFill="1" applyBorder="1" applyAlignment="1">
      <alignment horizontal="center" vertical="center" wrapText="1"/>
    </xf>
    <xf numFmtId="185" fontId="12" fillId="2" borderId="17" xfId="0" applyNumberFormat="1" applyFont="1" applyFill="1" applyBorder="1" applyAlignment="1">
      <alignment horizontal="center" vertical="center" wrapText="1"/>
    </xf>
    <xf numFmtId="185" fontId="12" fillId="2" borderId="2" xfId="0" applyNumberFormat="1"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xf>
    <xf numFmtId="0" fontId="12" fillId="2" borderId="2"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185" fontId="12" fillId="2" borderId="6" xfId="0" applyNumberFormat="1" applyFont="1" applyFill="1" applyBorder="1" applyAlignment="1">
      <alignment horizontal="center" vertical="center" wrapText="1"/>
    </xf>
    <xf numFmtId="185" fontId="12" fillId="2" borderId="21" xfId="0" applyNumberFormat="1"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0" borderId="17" xfId="0" applyFont="1" applyFill="1" applyBorder="1" applyAlignment="1">
      <alignment horizontal="left" vertical="center"/>
    </xf>
    <xf numFmtId="0" fontId="8" fillId="3" borderId="19" xfId="0" applyFont="1" applyFill="1" applyBorder="1" applyAlignment="1">
      <alignment horizontal="center" vertical="center"/>
    </xf>
    <xf numFmtId="0" fontId="8" fillId="3" borderId="6"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31" fontId="12" fillId="0" borderId="1" xfId="0" applyNumberFormat="1" applyFont="1" applyBorder="1" applyAlignment="1">
      <alignment horizontal="center" vertical="center" wrapText="1"/>
    </xf>
    <xf numFmtId="0" fontId="25" fillId="2" borderId="1" xfId="1" applyFont="1" applyFill="1" applyBorder="1" applyAlignment="1" applyProtection="1">
      <alignment horizontal="center" vertical="center"/>
    </xf>
    <xf numFmtId="0" fontId="18" fillId="0" borderId="1" xfId="1" applyFont="1" applyFill="1" applyBorder="1" applyAlignment="1" applyProtection="1">
      <alignment horizontal="left" vertical="center" wrapText="1"/>
    </xf>
    <xf numFmtId="0" fontId="25" fillId="0" borderId="1" xfId="1" applyFont="1" applyFill="1" applyBorder="1" applyAlignment="1" applyProtection="1">
      <alignment horizontal="left" vertical="center" wrapText="1"/>
    </xf>
    <xf numFmtId="0" fontId="18" fillId="0" borderId="0" xfId="1" applyFont="1" applyFill="1" applyAlignment="1" applyProtection="1">
      <alignment vertical="center"/>
    </xf>
    <xf numFmtId="0" fontId="25" fillId="0" borderId="0" xfId="1" applyFont="1" applyFill="1" applyProtection="1">
      <alignment vertical="center"/>
    </xf>
    <xf numFmtId="0" fontId="18" fillId="0" borderId="0" xfId="1" applyFont="1" applyAlignment="1" applyProtection="1">
      <alignment horizontal="right" vertical="center"/>
    </xf>
    <xf numFmtId="0" fontId="18" fillId="2" borderId="3" xfId="1" applyFont="1" applyFill="1" applyBorder="1" applyAlignment="1" applyProtection="1">
      <alignment horizontal="center" vertical="center" shrinkToFit="1"/>
    </xf>
    <xf numFmtId="0" fontId="18" fillId="2" borderId="4" xfId="1" applyFont="1" applyFill="1" applyBorder="1" applyAlignment="1" applyProtection="1">
      <alignment horizontal="center" vertical="center" shrinkToFit="1"/>
    </xf>
    <xf numFmtId="0" fontId="18" fillId="2" borderId="20" xfId="1" applyFont="1" applyFill="1" applyBorder="1" applyAlignment="1" applyProtection="1">
      <alignment horizontal="center" vertical="center" textRotation="255"/>
      <protection locked="0"/>
    </xf>
    <xf numFmtId="0" fontId="18" fillId="2" borderId="16" xfId="1" applyFont="1" applyFill="1" applyBorder="1" applyAlignment="1" applyProtection="1">
      <alignment horizontal="center" vertical="center" textRotation="255"/>
      <protection locked="0"/>
    </xf>
    <xf numFmtId="0" fontId="18" fillId="2" borderId="21" xfId="1" applyFont="1" applyFill="1" applyBorder="1" applyAlignment="1" applyProtection="1">
      <alignment horizontal="center" vertical="center"/>
      <protection locked="0"/>
    </xf>
    <xf numFmtId="0" fontId="18" fillId="2" borderId="2" xfId="1" applyFont="1" applyFill="1" applyBorder="1" applyAlignment="1" applyProtection="1">
      <alignment horizontal="center" vertical="center"/>
      <protection locked="0"/>
    </xf>
    <xf numFmtId="0" fontId="18" fillId="2" borderId="3" xfId="1"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protection locked="0"/>
    </xf>
    <xf numFmtId="0" fontId="18" fillId="2" borderId="19" xfId="1" applyFont="1" applyFill="1" applyBorder="1" applyAlignment="1" applyProtection="1">
      <alignment horizontal="center" vertical="center" textRotation="255"/>
      <protection locked="0"/>
    </xf>
    <xf numFmtId="0" fontId="18" fillId="2" borderId="37" xfId="1" applyFont="1" applyFill="1" applyBorder="1" applyAlignment="1" applyProtection="1">
      <alignment horizontal="center" vertical="center"/>
      <protection locked="0"/>
    </xf>
    <xf numFmtId="0" fontId="18" fillId="2" borderId="38"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textRotation="255"/>
    </xf>
    <xf numFmtId="0" fontId="18" fillId="2" borderId="0" xfId="1" applyFont="1" applyFill="1" applyBorder="1" applyAlignment="1" applyProtection="1">
      <alignment horizontal="center" vertical="center" textRotation="255"/>
    </xf>
    <xf numFmtId="0" fontId="18" fillId="2" borderId="21" xfId="1" applyFont="1" applyFill="1" applyBorder="1" applyAlignment="1" applyProtection="1">
      <alignment horizontal="center" vertical="center" textRotation="255"/>
    </xf>
    <xf numFmtId="0" fontId="18" fillId="2" borderId="2" xfId="1" applyFont="1" applyFill="1" applyBorder="1" applyAlignment="1" applyProtection="1">
      <alignment horizontal="center" vertical="center" textRotation="255"/>
    </xf>
    <xf numFmtId="0" fontId="27" fillId="0" borderId="0" xfId="1" applyFont="1" applyFill="1" applyProtection="1">
      <alignment vertical="center"/>
    </xf>
    <xf numFmtId="0" fontId="18" fillId="2" borderId="3" xfId="1" applyFont="1" applyFill="1" applyBorder="1" applyAlignment="1" applyProtection="1">
      <alignment horizontal="center" vertical="center"/>
    </xf>
    <xf numFmtId="0" fontId="18" fillId="2" borderId="4" xfId="1" applyFont="1" applyFill="1" applyBorder="1" applyAlignment="1" applyProtection="1">
      <alignment horizontal="center" vertical="center"/>
    </xf>
    <xf numFmtId="0" fontId="12" fillId="0" borderId="0" xfId="1" applyFont="1" applyAlignment="1" applyProtection="1">
      <alignment horizontal="left" vertical="center"/>
    </xf>
    <xf numFmtId="0" fontId="8" fillId="0" borderId="0" xfId="1" applyFont="1" applyFill="1" applyBorder="1" applyAlignment="1" applyProtection="1">
      <alignment horizontal="right" vertical="center"/>
    </xf>
    <xf numFmtId="0" fontId="25" fillId="0" borderId="0" xfId="1" applyFont="1" applyProtection="1">
      <alignment vertical="center"/>
    </xf>
    <xf numFmtId="0" fontId="24" fillId="0" borderId="3" xfId="1" applyFont="1" applyBorder="1" applyAlignment="1" applyProtection="1">
      <alignment horizontal="left" vertical="top" wrapText="1"/>
      <protection locked="0"/>
    </xf>
    <xf numFmtId="0" fontId="24" fillId="0" borderId="4" xfId="1" applyFont="1" applyBorder="1" applyAlignment="1" applyProtection="1">
      <alignment horizontal="left" vertical="top" wrapText="1"/>
      <protection locked="0"/>
    </xf>
    <xf numFmtId="0" fontId="24" fillId="0" borderId="5" xfId="1" applyFont="1" applyBorder="1" applyAlignment="1" applyProtection="1">
      <alignment horizontal="left" vertical="top" wrapText="1"/>
      <protection locked="0"/>
    </xf>
    <xf numFmtId="38" fontId="24" fillId="0" borderId="3" xfId="11" applyFont="1" applyFill="1" applyBorder="1" applyAlignment="1" applyProtection="1">
      <alignment vertical="center"/>
      <protection locked="0"/>
    </xf>
    <xf numFmtId="38" fontId="24" fillId="0" borderId="4" xfId="11" applyFont="1" applyFill="1" applyBorder="1" applyAlignment="1" applyProtection="1">
      <alignment vertical="center"/>
      <protection locked="0"/>
    </xf>
    <xf numFmtId="179" fontId="24" fillId="0" borderId="4" xfId="15" applyNumberFormat="1" applyFont="1" applyFill="1" applyBorder="1" applyAlignment="1" applyProtection="1">
      <alignment vertical="center"/>
      <protection locked="0"/>
    </xf>
    <xf numFmtId="179" fontId="24" fillId="0" borderId="5" xfId="15" applyNumberFormat="1" applyFont="1" applyFill="1" applyBorder="1" applyAlignment="1" applyProtection="1">
      <alignment vertical="center"/>
      <protection locked="0"/>
    </xf>
    <xf numFmtId="0" fontId="24" fillId="0" borderId="1" xfId="1" applyFont="1" applyBorder="1" applyAlignment="1" applyProtection="1">
      <alignment horizontal="left" vertical="top" wrapText="1"/>
      <protection locked="0"/>
    </xf>
    <xf numFmtId="0" fontId="24" fillId="0" borderId="19" xfId="1" applyFont="1" applyBorder="1" applyAlignment="1" applyProtection="1">
      <alignment horizontal="left" vertical="top" wrapText="1"/>
      <protection locked="0"/>
    </xf>
    <xf numFmtId="178" fontId="24" fillId="0" borderId="1" xfId="1" applyNumberFormat="1" applyFont="1" applyFill="1" applyBorder="1" applyAlignment="1" applyProtection="1">
      <alignment horizontal="center" vertical="center" shrinkToFit="1"/>
      <protection locked="0"/>
    </xf>
    <xf numFmtId="177" fontId="24" fillId="2" borderId="1" xfId="1" applyNumberFormat="1" applyFont="1" applyFill="1" applyBorder="1" applyAlignment="1" applyProtection="1">
      <alignment horizontal="center" vertical="center" shrinkToFit="1"/>
      <protection locked="0"/>
    </xf>
    <xf numFmtId="0" fontId="24" fillId="0" borderId="1" xfId="1" applyFont="1" applyBorder="1" applyAlignment="1" applyProtection="1">
      <alignment horizontal="center" vertical="center" wrapText="1"/>
      <protection locked="0"/>
    </xf>
    <xf numFmtId="0" fontId="24" fillId="0" borderId="3" xfId="1" applyFont="1" applyBorder="1" applyAlignment="1" applyProtection="1">
      <alignment horizontal="left" vertical="center" wrapText="1"/>
      <protection locked="0"/>
    </xf>
    <xf numFmtId="0" fontId="24" fillId="0" borderId="4" xfId="1" applyFont="1" applyBorder="1" applyAlignment="1" applyProtection="1">
      <alignment horizontal="left" vertical="center" wrapText="1"/>
      <protection locked="0"/>
    </xf>
    <xf numFmtId="0" fontId="24" fillId="0" borderId="5" xfId="1" applyFont="1" applyBorder="1" applyAlignment="1" applyProtection="1">
      <alignment horizontal="left" vertical="center" wrapText="1"/>
      <protection locked="0"/>
    </xf>
    <xf numFmtId="0" fontId="24" fillId="0" borderId="3" xfId="1" applyNumberFormat="1" applyFont="1" applyBorder="1" applyAlignment="1" applyProtection="1">
      <alignment horizontal="left" vertical="center"/>
      <protection locked="0"/>
    </xf>
    <xf numFmtId="0" fontId="24" fillId="0" borderId="4" xfId="1" applyNumberFormat="1" applyFont="1" applyBorder="1" applyAlignment="1" applyProtection="1">
      <alignment horizontal="left" vertical="center"/>
      <protection locked="0"/>
    </xf>
    <xf numFmtId="0" fontId="24" fillId="0" borderId="5" xfId="1" applyNumberFormat="1" applyFont="1" applyBorder="1" applyAlignment="1" applyProtection="1">
      <alignment horizontal="left" vertical="center"/>
      <protection locked="0"/>
    </xf>
    <xf numFmtId="0" fontId="19" fillId="0" borderId="0" xfId="1" applyFont="1" applyAlignment="1">
      <alignment vertical="center"/>
    </xf>
    <xf numFmtId="0" fontId="22" fillId="0" borderId="0" xfId="1" applyFont="1" applyBorder="1" applyAlignment="1">
      <alignment vertical="top" wrapText="1"/>
    </xf>
    <xf numFmtId="0" fontId="24" fillId="2" borderId="19" xfId="1" applyFont="1" applyFill="1" applyBorder="1" applyAlignment="1" applyProtection="1">
      <alignment horizontal="center" vertical="center"/>
      <protection locked="0"/>
    </xf>
    <xf numFmtId="0" fontId="24" fillId="2" borderId="20" xfId="1" applyFont="1" applyFill="1" applyBorder="1" applyAlignment="1" applyProtection="1">
      <alignment horizontal="center" vertical="center"/>
      <protection locked="0"/>
    </xf>
    <xf numFmtId="0" fontId="24" fillId="2" borderId="16" xfId="1" applyFont="1" applyFill="1" applyBorder="1" applyAlignment="1" applyProtection="1">
      <alignment horizontal="center" vertical="center"/>
      <protection locked="0"/>
    </xf>
    <xf numFmtId="0" fontId="35" fillId="2" borderId="1" xfId="1" applyFont="1" applyFill="1" applyBorder="1" applyAlignment="1">
      <alignment horizontal="center" vertical="center"/>
    </xf>
    <xf numFmtId="0" fontId="35" fillId="0" borderId="1" xfId="1" applyNumberFormat="1" applyFont="1" applyFill="1" applyBorder="1" applyAlignment="1">
      <alignment horizontal="center" vertical="center"/>
    </xf>
  </cellXfs>
  <cellStyles count="17">
    <cellStyle name="パーセント" xfId="12" builtinId="5"/>
    <cellStyle name="パーセント 2" xfId="4"/>
    <cellStyle name="パーセント 3" xfId="5"/>
    <cellStyle name="ハイパーリンク" xfId="16" builtinId="8"/>
    <cellStyle name="ハイパーリンク 2" xfId="6"/>
    <cellStyle name="桁区切り" xfId="11" builtinId="6"/>
    <cellStyle name="桁区切り 2" xfId="2"/>
    <cellStyle name="桁区切り 2 2" xfId="10"/>
    <cellStyle name="桁区切り 3" xfId="7"/>
    <cellStyle name="桁区切り 3 2" xfId="15"/>
    <cellStyle name="桁区切り 4" xfId="8"/>
    <cellStyle name="標準" xfId="0" builtinId="0"/>
    <cellStyle name="標準 2" xfId="1"/>
    <cellStyle name="標準 3" xfId="3"/>
    <cellStyle name="標準 3 2" xfId="14"/>
    <cellStyle name="標準 4" xfId="9"/>
    <cellStyle name="標準 5" xfId="13"/>
  </cellStyles>
  <dxfs count="196">
    <dxf>
      <font>
        <b val="0"/>
        <i val="0"/>
        <strike val="0"/>
        <condense val="0"/>
        <extend val="0"/>
        <outline val="0"/>
        <shadow val="0"/>
        <u val="none"/>
        <vertAlign val="baseline"/>
        <sz val="9"/>
        <color theme="1"/>
        <name val="ＭＳ Ｐゴシック"/>
        <scheme val="minor"/>
      </font>
    </dxf>
    <dxf>
      <font>
        <strike val="0"/>
        <outline val="0"/>
        <shadow val="0"/>
        <u val="none"/>
        <vertAlign val="baseline"/>
        <sz val="9"/>
        <name val="ＭＳ Ｐゴシック"/>
        <scheme val="minor"/>
      </font>
      <fill>
        <patternFill patternType="none">
          <fgColor indexed="64"/>
          <bgColor auto="1"/>
        </patternFill>
      </fill>
    </dxf>
    <dxf>
      <font>
        <b val="0"/>
        <i val="0"/>
        <strike val="0"/>
        <condense val="0"/>
        <extend val="0"/>
        <outline val="0"/>
        <shadow val="0"/>
        <u val="none"/>
        <vertAlign val="baseline"/>
        <sz val="9"/>
        <color theme="1"/>
        <name val="ＭＳ Ｐゴシック"/>
        <scheme val="minor"/>
      </font>
      <numFmt numFmtId="6" formatCode="#,##0;[Red]\-#,##0"/>
      <fill>
        <patternFill patternType="none">
          <fgColor indexed="64"/>
          <bgColor indexed="65"/>
        </patternFill>
      </fill>
    </dxf>
    <dxf>
      <font>
        <strike val="0"/>
        <outline val="0"/>
        <shadow val="0"/>
        <u val="none"/>
        <vertAlign val="baseline"/>
        <sz val="9"/>
        <name val="ＭＳ Ｐゴシック"/>
        <scheme val="minor"/>
      </font>
      <numFmt numFmtId="6" formatCode="#,##0;[Red]\-#,##0"/>
      <fill>
        <patternFill patternType="none">
          <fgColor indexed="64"/>
          <bgColor auto="1"/>
        </patternFill>
      </fill>
    </dxf>
    <dxf>
      <font>
        <b val="0"/>
        <i val="0"/>
        <strike val="0"/>
        <condense val="0"/>
        <extend val="0"/>
        <outline val="0"/>
        <shadow val="0"/>
        <u val="none"/>
        <vertAlign val="baseline"/>
        <sz val="9"/>
        <color theme="1"/>
        <name val="ＭＳ Ｐゴシック"/>
        <scheme val="minor"/>
      </font>
      <numFmt numFmtId="6" formatCode="#,##0;[Red]\-#,##0"/>
      <fill>
        <patternFill patternType="none">
          <fgColor indexed="64"/>
          <bgColor indexed="65"/>
        </patternFill>
      </fill>
    </dxf>
    <dxf>
      <font>
        <strike val="0"/>
        <outline val="0"/>
        <shadow val="0"/>
        <u val="none"/>
        <vertAlign val="baseline"/>
        <sz val="9"/>
        <color auto="1"/>
        <name val="ＭＳ Ｐゴシック"/>
        <scheme val="minor"/>
      </font>
      <numFmt numFmtId="6" formatCode="#,##0;[Red]\-#,##0"/>
      <fill>
        <patternFill patternType="none">
          <fgColor indexed="64"/>
          <bgColor auto="1"/>
        </patternFill>
      </fill>
      <protection locked="1"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dxf>
    <dxf>
      <font>
        <strike val="0"/>
        <outline val="0"/>
        <shadow val="0"/>
        <u val="none"/>
        <vertAlign val="baseline"/>
        <sz val="9"/>
        <name val="ＭＳ Ｐゴシック"/>
        <scheme val="minor"/>
      </font>
      <numFmt numFmtId="6" formatCode="#,##0;[Red]\-#,##0"/>
      <fill>
        <patternFill patternType="none">
          <fgColor indexed="64"/>
          <bgColor auto="1"/>
        </patternFill>
      </fill>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border diagonalUp="0" diagonalDown="0" outline="0">
        <left style="thin">
          <color theme="0" tint="-0.24994659260841701"/>
        </left>
        <right style="thin">
          <color theme="0" tint="-0.24994659260841701"/>
        </right>
        <top/>
        <bottom/>
      </border>
    </dxf>
    <dxf>
      <font>
        <strike val="0"/>
        <outline val="0"/>
        <shadow val="0"/>
        <u val="none"/>
        <vertAlign val="baseline"/>
        <sz val="9"/>
        <name val="ＭＳ Ｐゴシック"/>
        <scheme val="minor"/>
      </font>
      <fill>
        <patternFill patternType="none">
          <fgColor indexed="64"/>
          <bgColor auto="1"/>
        </patternFill>
      </fill>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border diagonalUp="0" diagonalDown="0" outline="0">
        <left style="thin">
          <color theme="0" tint="-0.24994659260841701"/>
        </left>
        <right style="thin">
          <color theme="0" tint="-0.24994659260841701"/>
        </right>
        <top/>
        <bottom/>
      </border>
    </dxf>
    <dxf>
      <font>
        <strike val="0"/>
        <outline val="0"/>
        <shadow val="0"/>
        <u val="none"/>
        <vertAlign val="baseline"/>
        <sz val="9"/>
        <name val="ＭＳ Ｐゴシック"/>
        <scheme val="minor"/>
      </font>
      <fill>
        <patternFill patternType="none">
          <fgColor indexed="64"/>
          <bgColor auto="1"/>
        </patternFill>
      </fill>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name val="ＭＳ Ｐゴシック"/>
        <scheme val="minor"/>
      </font>
      <fill>
        <patternFill patternType="none">
          <fgColor indexed="64"/>
          <bgColor auto="1"/>
        </patternFill>
      </fill>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9"/>
        <name val="ＭＳ Ｐゴシック"/>
        <scheme val="minor"/>
      </font>
      <numFmt numFmtId="180" formatCode="&quot;他&quot;\-General"/>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inor"/>
      </font>
    </dxf>
    <dxf>
      <font>
        <strike val="0"/>
        <outline val="0"/>
        <shadow val="0"/>
        <u val="none"/>
        <vertAlign val="baseline"/>
        <sz val="9"/>
        <name val="ＭＳ Ｐゴシック"/>
        <scheme val="minor"/>
      </font>
      <fill>
        <patternFill patternType="none">
          <fgColor indexed="64"/>
          <bgColor auto="1"/>
        </patternFill>
      </fill>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0"/>
        <name val="ＭＳ Ｐゴシック"/>
        <scheme val="minor"/>
      </font>
      <fill>
        <patternFill patternType="solid">
          <fgColor indexed="64"/>
          <bgColor theme="0"/>
        </patternFill>
      </fill>
      <border diagonalUp="0" diagonalDown="0" outline="0">
        <left style="thin">
          <color indexed="64"/>
        </left>
        <right/>
        <top style="thin">
          <color theme="0"/>
        </top>
        <bottom/>
      </border>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auto="1"/>
        </patternFill>
      </fill>
      <protection locked="1"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minor"/>
      </font>
      <numFmt numFmtId="6" formatCode="#,##0;[Red]\-#,##0"/>
      <protection locked="0"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minor"/>
      </font>
      <numFmt numFmtId="6" formatCode="#,##0;[Red]\-#,##0"/>
      <protection locked="0"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bottom style="thin">
          <color indexed="64"/>
        </bottom>
      </border>
      <protection locked="1" hidden="0"/>
    </dxf>
    <dxf>
      <font>
        <b val="0"/>
        <i val="0"/>
        <strike val="0"/>
        <condense val="0"/>
        <extend val="0"/>
        <outline val="0"/>
        <shadow val="0"/>
        <u val="none"/>
        <vertAlign val="baseline"/>
        <sz val="9"/>
        <color auto="1"/>
        <name val="ＭＳ Ｐゴシック"/>
        <scheme val="minor"/>
      </font>
      <fill>
        <patternFill patternType="none">
          <fgColor indexed="64"/>
          <bgColor indexed="65"/>
        </patternFill>
      </fill>
      <protection locked="0" hidden="0"/>
    </dxf>
    <dxf>
      <font>
        <b val="0"/>
        <i val="0"/>
        <strike val="0"/>
        <condense val="0"/>
        <extend val="0"/>
        <outline val="0"/>
        <shadow val="0"/>
        <u val="none"/>
        <vertAlign val="baseline"/>
        <sz val="9"/>
        <color auto="1"/>
        <name val="ＭＳ Ｐゴシック"/>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bottom style="thin">
          <color indexed="64"/>
        </bottom>
      </border>
      <protection locked="1" hidden="0"/>
    </dxf>
    <dxf>
      <font>
        <b val="0"/>
        <i val="0"/>
        <strike val="0"/>
        <condense val="0"/>
        <extend val="0"/>
        <outline val="0"/>
        <shadow val="0"/>
        <u val="none"/>
        <vertAlign val="baseline"/>
        <sz val="9"/>
        <color auto="1"/>
        <name val="ＭＳ Ｐゴシック"/>
        <scheme val="minor"/>
      </font>
      <fill>
        <patternFill patternType="none">
          <fgColor indexed="64"/>
          <bgColor indexed="65"/>
        </patternFill>
      </fill>
      <protection locked="0"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bottom style="thin">
          <color indexed="64"/>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solid">
          <fgColor indexed="64"/>
          <bgColor theme="0" tint="-0.2499465926084170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bottom style="thin">
          <color indexed="64"/>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bottom style="thin">
          <color indexed="64"/>
        </bottom>
      </border>
      <protection locked="1" hidden="0"/>
    </dxf>
    <dxf>
      <font>
        <b val="0"/>
        <i val="0"/>
        <strike val="0"/>
        <condense val="0"/>
        <extend val="0"/>
        <outline val="0"/>
        <shadow val="0"/>
        <u val="none"/>
        <vertAlign val="baseline"/>
        <sz val="9"/>
        <color auto="1"/>
        <name val="ＭＳ Ｐゴシック"/>
        <scheme val="minor"/>
      </font>
      <numFmt numFmtId="178" formatCode="&quot;委&quot;\-General"/>
      <fill>
        <patternFill patternType="solid">
          <fgColor indexed="64"/>
          <bgColor theme="0" tint="-0.249977111117893"/>
        </patternFill>
      </fill>
      <alignment horizontal="center" vertical="center" textRotation="0" wrapText="0" indent="0" justifyLastLine="0" shrinkToFit="0" readingOrder="0"/>
      <protection locked="0" hidden="0"/>
    </dxf>
    <dxf>
      <font>
        <strike val="0"/>
        <outline val="0"/>
        <shadow val="0"/>
        <u val="none"/>
        <vertAlign val="baseline"/>
        <sz val="9"/>
        <name val="ＭＳ Ｐゴシック"/>
        <scheme val="minor"/>
      </font>
    </dxf>
    <dxf>
      <font>
        <b val="0"/>
        <i val="0"/>
        <strike val="0"/>
        <condense val="0"/>
        <extend val="0"/>
        <outline val="0"/>
        <shadow val="0"/>
        <u val="none"/>
        <vertAlign val="baseline"/>
        <sz val="9"/>
        <color auto="1"/>
        <name val="ＭＳ Ｐゴシック"/>
        <scheme val="minor"/>
      </font>
      <protection locked="1" hidden="0"/>
    </dxf>
    <dxf>
      <font>
        <strike val="0"/>
        <outline val="0"/>
        <shadow val="0"/>
        <u val="none"/>
        <vertAlign val="baseline"/>
        <sz val="9"/>
        <name val="ＭＳ Ｐゴシック"/>
        <scheme val="minor"/>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9"/>
        <color theme="1"/>
        <name val="ＭＳ Ｐゴシック"/>
        <scheme val="minor"/>
      </font>
      <fill>
        <patternFill patternType="solid">
          <fgColor indexed="64"/>
          <bgColor theme="0"/>
        </patternFill>
      </fill>
      <border diagonalUp="0" diagonalDown="0" outline="0">
        <left/>
        <right/>
        <top style="thin">
          <color theme="0"/>
        </top>
        <bottom/>
      </border>
      <protection locked="1" hidden="0"/>
    </dxf>
    <dxf>
      <font>
        <strike val="0"/>
        <outline val="0"/>
        <shadow val="0"/>
        <u val="none"/>
        <vertAlign val="baseline"/>
        <sz val="9"/>
        <name val="ＭＳ Ｐゴシック"/>
        <scheme val="minor"/>
      </font>
      <numFmt numFmtId="0" formatCode="General"/>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style="thin">
          <color indexed="64"/>
        </bottom>
      </border>
      <protection locked="1" hidden="0"/>
    </dxf>
    <dxf>
      <font>
        <b val="0"/>
        <i val="0"/>
        <strike val="0"/>
        <condense val="0"/>
        <extend val="0"/>
        <outline val="0"/>
        <shadow val="0"/>
        <u val="none"/>
        <vertAlign val="baseline"/>
        <sz val="9"/>
        <color auto="1"/>
        <name val="ＭＳ Ｐゴシック"/>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minor"/>
      </font>
      <numFmt numFmtId="6" formatCode="#,##0;[Red]\-#,##0"/>
      <protection locked="0"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tint="-0.24994659260841701"/>
        </right>
        <top/>
        <bottom style="thin">
          <color indexed="64"/>
        </bottom>
      </border>
      <protection locked="1" hidden="0"/>
    </dxf>
    <dxf>
      <font>
        <b val="0"/>
        <i val="0"/>
        <strike val="0"/>
        <condense val="0"/>
        <extend val="0"/>
        <outline val="0"/>
        <shadow val="0"/>
        <u val="none"/>
        <vertAlign val="baseline"/>
        <sz val="9"/>
        <color auto="1"/>
        <name val="ＭＳ Ｐゴシック"/>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bottom style="thin">
          <color indexed="64"/>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style="thin">
          <color indexed="64"/>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solid">
          <fgColor indexed="64"/>
          <bgColor theme="0" tint="-0.24994659260841701"/>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bottom style="thin">
          <color indexed="64"/>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bottom style="thin">
          <color indexed="64"/>
        </bottom>
      </border>
      <protection locked="1" hidden="0"/>
    </dxf>
    <dxf>
      <font>
        <b val="0"/>
        <i val="0"/>
        <strike val="0"/>
        <condense val="0"/>
        <extend val="0"/>
        <outline val="0"/>
        <shadow val="0"/>
        <u val="none"/>
        <vertAlign val="baseline"/>
        <sz val="9"/>
        <color auto="1"/>
        <name val="ＭＳ Ｐゴシック"/>
        <scheme val="minor"/>
      </font>
      <numFmt numFmtId="181" formatCode="&quot;原&quot;\-General"/>
      <fill>
        <patternFill patternType="solid">
          <fgColor indexed="64"/>
          <bgColor theme="0" tint="-0.249977111117893"/>
        </patternFill>
      </fill>
      <alignment horizontal="center" vertical="center" textRotation="0" wrapText="0" indent="0" justifyLastLine="0" shrinkToFit="0" readingOrder="0"/>
      <protection locked="0" hidden="0"/>
    </dxf>
    <dxf>
      <font>
        <strike val="0"/>
        <outline val="0"/>
        <shadow val="0"/>
        <u val="none"/>
        <vertAlign val="baseline"/>
        <sz val="9"/>
        <name val="ＭＳ Ｐゴシック"/>
        <scheme val="minor"/>
      </font>
    </dxf>
    <dxf>
      <font>
        <b val="0"/>
        <i val="0"/>
        <strike val="0"/>
        <condense val="0"/>
        <extend val="0"/>
        <outline val="0"/>
        <shadow val="0"/>
        <u val="none"/>
        <vertAlign val="baseline"/>
        <sz val="9"/>
        <color auto="1"/>
        <name val="ＭＳ Ｐゴシック"/>
        <scheme val="minor"/>
      </font>
      <protection locked="0" hidden="0"/>
    </dxf>
    <dxf>
      <font>
        <strike val="0"/>
        <outline val="0"/>
        <shadow val="0"/>
        <u val="none"/>
        <vertAlign val="baseline"/>
        <sz val="9"/>
        <name val="ＭＳ Ｐゴシック"/>
        <scheme val="minor"/>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9"/>
        <color auto="1"/>
        <name val="ＭＳ Ｐゴシック"/>
        <scheme val="minor"/>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1" diagonalDown="0" outline="0">
        <left style="thin">
          <color auto="1"/>
        </left>
        <right/>
        <top/>
        <bottom/>
        <diagonal style="thin">
          <color auto="1"/>
        </diagonal>
      </border>
      <protection locked="0"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9"/>
        <color auto="1"/>
        <name val="ＭＳ Ｐゴシック"/>
        <scheme val="minor"/>
      </font>
      <numFmt numFmtId="182" formatCode="#,##0_ "/>
      <fill>
        <patternFill patternType="solid">
          <fgColor indexed="64"/>
          <bgColor theme="0" tint="-0.14999847407452621"/>
        </patternFill>
      </fill>
      <alignment horizontal="center" vertical="center" textRotation="0" wrapText="0" indent="0" justifyLastLine="0" shrinkToFit="1" readingOrder="0"/>
      <border diagonalUp="1" diagonalDown="0" outline="0">
        <left style="thin">
          <color auto="1"/>
        </left>
        <right/>
        <top/>
        <bottom/>
        <diagonal style="thin">
          <color auto="1"/>
        </diagonal>
      </border>
      <protection locked="0" hidden="0"/>
    </dxf>
    <dxf>
      <font>
        <b val="0"/>
        <i val="0"/>
        <strike val="0"/>
        <condense val="0"/>
        <extend val="0"/>
        <outline val="0"/>
        <shadow val="0"/>
        <u val="none"/>
        <vertAlign val="baseline"/>
        <sz val="9"/>
        <color auto="1"/>
        <name val="ＭＳ Ｐゴシック"/>
        <scheme val="minor"/>
      </font>
      <numFmt numFmtId="182" formatCode="#,##0_ "/>
      <fill>
        <patternFill patternType="none">
          <fgColor indexed="64"/>
          <bgColor indexed="65"/>
        </patternFill>
      </fill>
      <alignment horizontal="center"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9"/>
        <color auto="1"/>
        <name val="ＭＳ Ｐゴシック"/>
        <scheme val="minor"/>
      </font>
      <protection locked="1"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1" readingOrder="0"/>
      <border diagonalUp="0" diagonalDown="0">
        <left/>
        <right/>
        <top style="thin">
          <color indexed="64"/>
        </top>
        <bottom/>
        <vertical/>
        <horizontal/>
      </border>
      <protection locked="0" hidden="0"/>
    </dxf>
    <dxf>
      <font>
        <strike val="0"/>
        <outline val="0"/>
        <shadow val="0"/>
        <u val="none"/>
        <vertAlign val="baseline"/>
        <sz val="9"/>
        <color auto="1"/>
        <name val="ＭＳ Ｐゴシック"/>
        <scheme val="minor"/>
      </font>
      <numFmt numFmtId="0" formatCode="General"/>
      <protection locked="1" hidden="0"/>
    </dxf>
    <dxf>
      <border diagonalDown="0">
        <left style="double">
          <color indexed="64"/>
        </left>
        <right style="thin">
          <color indexed="64"/>
        </right>
        <top style="thin">
          <color indexed="64"/>
        </top>
        <bottom style="thin">
          <color indexed="64"/>
        </bottom>
      </border>
    </dxf>
    <dxf>
      <font>
        <strike val="0"/>
        <outline val="0"/>
        <shadow val="0"/>
        <u val="none"/>
        <vertAlign val="baseline"/>
        <sz val="9"/>
        <color auto="1"/>
        <name val="ＭＳ Ｐゴシック"/>
        <scheme val="minor"/>
      </font>
      <numFmt numFmtId="0" formatCode="General"/>
      <protection locked="1" hidden="0"/>
    </dxf>
    <dxf>
      <border>
        <bottom style="thin">
          <color indexed="64"/>
        </bottom>
      </border>
    </dxf>
    <dxf>
      <font>
        <b val="0"/>
        <i val="0"/>
        <strike val="0"/>
        <condense val="0"/>
        <extend val="0"/>
        <outline val="0"/>
        <shadow val="0"/>
        <u val="none"/>
        <vertAlign val="baseline"/>
        <sz val="9"/>
        <color auto="1"/>
        <name val="ＭＳ Ｐゴシック"/>
        <scheme val="minor"/>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Ｐゴシック"/>
        <scheme val="minor"/>
      </font>
      <protection locked="0" hidden="0"/>
    </dxf>
    <dxf>
      <font>
        <b val="0"/>
        <i val="0"/>
        <strike val="0"/>
        <condense val="0"/>
        <extend val="0"/>
        <outline val="0"/>
        <shadow val="0"/>
        <u val="none"/>
        <vertAlign val="baseline"/>
        <sz val="9"/>
        <color auto="1"/>
        <name val="ＭＳ Ｐゴシック"/>
        <scheme val="minor"/>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Ｐゴシック"/>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auto="1"/>
        </right>
        <top/>
        <bottom/>
      </border>
      <protection locked="1" hidden="0"/>
    </dxf>
    <dxf>
      <font>
        <b val="0"/>
        <i val="0"/>
        <strike val="0"/>
        <condense val="0"/>
        <extend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double">
          <color auto="1"/>
        </top>
        <bottom style="double">
          <color auto="1"/>
        </bottom>
      </border>
      <protection locked="1" hidden="0"/>
    </dxf>
    <dxf>
      <font>
        <strike val="0"/>
        <outline val="0"/>
        <shadow val="0"/>
        <u val="none"/>
        <vertAlign val="baseline"/>
        <sz val="9"/>
        <color auto="1"/>
        <name val="ＭＳ Ｐゴシック"/>
        <scheme val="minor"/>
      </font>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protection locked="1" hidden="0"/>
    </dxf>
    <dxf>
      <font>
        <strike val="0"/>
        <outline val="0"/>
        <shadow val="0"/>
        <u val="none"/>
        <vertAlign val="baseline"/>
        <sz val="9"/>
        <color auto="1"/>
        <name val="ＭＳ Ｐゴシック"/>
        <scheme val="minor"/>
      </font>
      <numFmt numFmtId="184" formatCode="0.0%"/>
      <alignment horizontal="right" vertical="center" textRotation="0" wrapText="0" indent="0" justifyLastLine="0" shrinkToFit="0" readingOrder="0"/>
      <border diagonalUp="0" diagonalDown="0" outline="0">
        <left style="thin">
          <color theme="1" tint="0.24994659260841701"/>
        </left>
        <right/>
        <top style="thin">
          <color theme="1" tint="0.24994659260841701"/>
        </top>
        <bottom style="thin">
          <color theme="1" tint="0.24994659260841701"/>
        </bottom>
      </border>
      <protection locked="1" hidden="0"/>
    </dxf>
    <dxf>
      <border>
        <bottom style="thin">
          <color indexed="64"/>
        </bottom>
      </border>
    </dxf>
    <dxf>
      <font>
        <strike val="0"/>
        <outline val="0"/>
        <shadow val="0"/>
        <u val="none"/>
        <vertAlign val="baseline"/>
        <sz val="9"/>
        <color auto="1"/>
        <name val="ＭＳ Ｐゴシック"/>
        <scheme val="minor"/>
      </font>
      <alignment horizontal="center" vertical="center" textRotation="0" wrapText="0" indent="0" justifyLastLine="0" shrinkToFit="0" readingOrder="0"/>
      <border diagonalUp="0" diagonalDown="0" outline="0">
        <left/>
        <right/>
        <top/>
        <bottom/>
      </border>
      <protection locked="1" hidden="0"/>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right style="dotted">
          <color auto="1"/>
        </right>
        <top/>
        <bottom/>
        <vertical style="dotted">
          <color auto="1"/>
        </vertical>
        <horizontal/>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numFmt numFmtId="185"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255"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ＭＳ Ｐゴシック"/>
        <scheme val="minor"/>
      </font>
      <numFmt numFmtId="18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Ｐゴシック"/>
        <scheme val="minor"/>
      </font>
      <numFmt numFmtId="184" formatCode="0.0%"/>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numFmt numFmtId="188" formatCode="0_);[Red]\(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name val="ＭＳ Ｐゴシック"/>
        <scheme val="minor"/>
      </font>
      <numFmt numFmtId="188" formatCode="0_);[Red]\(0\)"/>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top/>
        <bottom/>
      </border>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14996795556505021"/>
        </right>
        <top/>
        <bottom/>
      </border>
    </dxf>
    <dxf>
      <font>
        <b val="0"/>
        <strike val="0"/>
        <outline val="0"/>
        <shadow val="0"/>
        <u val="none"/>
        <vertAlign val="baseline"/>
        <sz val="9"/>
        <color auto="1"/>
        <name val="ＭＳ Ｐゴシック"/>
        <scheme val="minor"/>
      </font>
      <numFmt numFmtId="185" formatCode="\(General\)"/>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inor"/>
      </font>
      <fill>
        <patternFill patternType="none">
          <fgColor indexed="64"/>
          <bgColor auto="1"/>
        </patternFill>
      </fill>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1" tint="0.24994659260841701"/>
        </left>
        <right style="thin">
          <color theme="1" tint="0.24994659260841701"/>
        </right>
        <top/>
        <bottom/>
      </border>
    </dxf>
    <dxf>
      <font>
        <strike val="0"/>
        <outline val="0"/>
        <shadow val="0"/>
        <u val="none"/>
        <vertAlign val="baseline"/>
        <sz val="9"/>
        <name val="ＭＳ Ｐゴシック"/>
        <scheme val="minor"/>
      </font>
      <alignment horizontal="center" vertical="center" textRotation="0" wrapText="0" indent="0" justifyLastLine="0" shrinkToFit="0" readingOrder="0"/>
    </dxf>
    <dxf>
      <font>
        <strike val="0"/>
        <outline val="0"/>
        <shadow val="0"/>
        <u val="none"/>
        <vertAlign val="baseline"/>
        <sz val="9"/>
        <name val="ＭＳ Ｐゴシック"/>
        <scheme val="minor"/>
      </font>
      <alignment horizontal="center" vertical="center" textRotation="0" wrapText="0" indent="0" justifyLastLine="0" shrinkToFit="0" readingOrder="0"/>
    </dxf>
    <dxf>
      <font>
        <strike val="0"/>
        <outline val="0"/>
        <shadow val="0"/>
        <u val="none"/>
        <vertAlign val="baseline"/>
        <sz val="9"/>
        <name val="ＭＳ Ｐゴシック"/>
        <scheme val="minor"/>
      </font>
    </dxf>
    <dxf>
      <font>
        <strike val="0"/>
        <outline val="0"/>
        <shadow val="0"/>
        <u val="none"/>
        <vertAlign val="baseline"/>
        <sz val="9"/>
        <name val="ＭＳ Ｐゴシック"/>
        <scheme val="minor"/>
      </font>
      <alignment horizontal="left" vertical="center" textRotation="0" wrapText="1" indent="0" justifyLastLine="0" shrinkToFit="0" readingOrder="0"/>
    </dxf>
    <dxf>
      <font>
        <strike val="0"/>
        <outline val="0"/>
        <shadow val="0"/>
        <u val="none"/>
        <vertAlign val="baseline"/>
        <sz val="9"/>
        <name val="ＭＳ Ｐゴシック"/>
        <scheme val="minor"/>
      </font>
      <alignment horizontal="left" vertical="center" textRotation="0" wrapText="1" indent="0" justifyLastLine="0" shrinkToFit="0" readingOrder="0"/>
    </dxf>
    <dxf>
      <font>
        <strike val="0"/>
        <outline val="0"/>
        <shadow val="0"/>
        <u val="none"/>
        <vertAlign val="baseline"/>
        <sz val="9"/>
        <name val="ＭＳ Ｐゴシック"/>
        <scheme val="minor"/>
      </font>
      <alignment horizontal="left" vertical="center" textRotation="0" wrapText="1" indent="0" justifyLastLine="0" shrinkToFit="0" readingOrder="0"/>
    </dxf>
    <dxf>
      <font>
        <strike val="0"/>
        <outline val="0"/>
        <shadow val="0"/>
        <u val="none"/>
        <vertAlign val="baseline"/>
        <sz val="9"/>
        <name val="ＭＳ Ｐゴシック"/>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9"/>
        <name val="ＭＳ Ｐゴシック"/>
        <scheme val="minor"/>
      </font>
    </dxf>
    <dxf>
      <font>
        <strike val="0"/>
        <outline val="0"/>
        <shadow val="0"/>
        <u val="none"/>
        <vertAlign val="baseline"/>
        <sz val="9"/>
        <name val="ＭＳ Ｐゴシック"/>
        <scheme val="minor"/>
      </font>
      <fill>
        <patternFill>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numFmt numFmtId="0" formatCode="General"/>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left" vertical="center" textRotation="0" wrapText="0" indent="0" justifyLastLine="0" shrinkToFit="1" readingOrder="0"/>
    </dxf>
    <dxf>
      <font>
        <b/>
        <i val="0"/>
        <strike val="0"/>
        <condense val="0"/>
        <extend val="0"/>
        <outline val="0"/>
        <shadow val="0"/>
        <u val="none"/>
        <vertAlign val="baseline"/>
        <sz val="9"/>
        <color theme="0"/>
        <name val="ＭＳ Ｐゴシック"/>
        <scheme val="minor"/>
      </font>
      <fill>
        <patternFill patternType="none">
          <fgColor indexed="64"/>
          <bgColor auto="1"/>
        </patternFill>
      </fill>
      <alignment horizontal="center"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numFmt numFmtId="0" formatCode="General"/>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left" vertical="center" textRotation="0" wrapText="0" indent="0" justifyLastLine="0" shrinkToFit="1" readingOrder="0"/>
    </dxf>
    <dxf>
      <font>
        <b/>
        <i val="0"/>
        <strike val="0"/>
        <condense val="0"/>
        <extend val="0"/>
        <outline val="0"/>
        <shadow val="0"/>
        <u val="none"/>
        <vertAlign val="baseline"/>
        <sz val="9"/>
        <color theme="0"/>
        <name val="ＭＳ Ｐゴシック"/>
        <scheme val="minor"/>
      </font>
      <fill>
        <patternFill patternType="none">
          <fgColor indexed="64"/>
          <bgColor auto="1"/>
        </patternFill>
      </fill>
      <alignment horizontal="center"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numFmt numFmtId="0" formatCode="General"/>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left" vertical="center" textRotation="0" wrapText="0" indent="0" justifyLastLine="0" shrinkToFit="1" readingOrder="0"/>
    </dxf>
    <dxf>
      <font>
        <b/>
        <i val="0"/>
        <strike val="0"/>
        <condense val="0"/>
        <extend val="0"/>
        <outline val="0"/>
        <shadow val="0"/>
        <u val="none"/>
        <vertAlign val="baseline"/>
        <sz val="9"/>
        <color theme="0"/>
        <name val="ＭＳ Ｐゴシック"/>
        <scheme val="minor"/>
      </font>
      <fill>
        <patternFill patternType="none">
          <fgColor indexed="64"/>
          <bgColor auto="1"/>
        </patternFill>
      </fill>
      <alignment horizontal="center"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numFmt numFmtId="30" formatCode="@"/>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left" vertical="center" textRotation="0" wrapText="0" indent="0" justifyLastLine="0" shrinkToFit="1" readingOrder="0"/>
    </dxf>
    <dxf>
      <font>
        <b/>
        <i val="0"/>
        <strike val="0"/>
        <condense val="0"/>
        <extend val="0"/>
        <outline val="0"/>
        <shadow val="0"/>
        <u val="none"/>
        <vertAlign val="baseline"/>
        <sz val="9"/>
        <color theme="0"/>
        <name val="ＭＳ Ｐゴシック"/>
        <scheme val="minor"/>
      </font>
      <fill>
        <patternFill patternType="none">
          <fgColor indexed="64"/>
          <bgColor auto="1"/>
        </patternFill>
      </fill>
      <alignment horizontal="center" vertical="center" textRotation="0" wrapText="0" indent="0" justifyLastLine="0" shrinkToFit="1" readingOrder="0"/>
    </dxf>
    <dxf>
      <font>
        <b/>
        <i val="0"/>
        <color theme="0"/>
      </font>
      <fill>
        <patternFill>
          <bgColor rgb="FFFF0000"/>
        </patternFill>
      </fill>
    </dxf>
    <dxf>
      <font>
        <b/>
        <i val="0"/>
        <color theme="0"/>
      </font>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7" defaultTableStyle="TableStyleMedium2" defaultPivotStyle="PivotStyleLight16">
    <tableStyle name="テーブル スタイル 1" pivot="0" count="2">
      <tableStyleElement type="wholeTable" dxfId="195"/>
      <tableStyleElement type="headerRow" dxfId="194"/>
    </tableStyle>
    <tableStyle name="テーブル スタイル 1 2" pivot="0" count="7">
      <tableStyleElement type="wholeTable" dxfId="193"/>
      <tableStyleElement type="headerRow" dxfId="192"/>
      <tableStyleElement type="totalRow" dxfId="191"/>
      <tableStyleElement type="firstColumn" dxfId="190"/>
      <tableStyleElement type="firstRowStripe" dxfId="189"/>
      <tableStyleElement type="secondRowStripe" dxfId="188"/>
      <tableStyleElement type="firstTotalCell" dxfId="187"/>
    </tableStyle>
    <tableStyle name="テーブル スタイル 1 3" pivot="0" count="7">
      <tableStyleElement type="wholeTable" dxfId="186"/>
      <tableStyleElement type="headerRow" dxfId="185"/>
      <tableStyleElement type="totalRow" dxfId="184"/>
      <tableStyleElement type="firstColumn" dxfId="183"/>
      <tableStyleElement type="firstRowStripe" dxfId="182"/>
      <tableStyleElement type="secondRowStripe" dxfId="181"/>
      <tableStyleElement type="firstTotalCell" dxfId="180"/>
    </tableStyle>
    <tableStyle name="テーブル スタイル 1 4" pivot="0" count="7">
      <tableStyleElement type="wholeTable" dxfId="179"/>
      <tableStyleElement type="headerRow" dxfId="178"/>
      <tableStyleElement type="totalRow" dxfId="177"/>
      <tableStyleElement type="firstColumn" dxfId="176"/>
      <tableStyleElement type="firstRowStripe" dxfId="175"/>
      <tableStyleElement type="secondRowStripe" dxfId="174"/>
      <tableStyleElement type="firstTotalCell" dxfId="173"/>
    </tableStyle>
    <tableStyle name="テーブル スタイル 4" pivot="0" count="8">
      <tableStyleElement type="wholeTable" dxfId="172"/>
      <tableStyleElement type="headerRow" dxfId="171"/>
      <tableStyleElement type="totalRow" dxfId="170"/>
      <tableStyleElement type="firstColumn" dxfId="169"/>
      <tableStyleElement type="lastColumn" dxfId="168"/>
      <tableStyleElement type="firstRowStripe" dxfId="167"/>
      <tableStyleElement type="lastHeaderCell" dxfId="166"/>
      <tableStyleElement type="lastTotalCell" dxfId="165"/>
    </tableStyle>
    <tableStyle name="テーブル スタイル 4 2" pivot="0" count="7">
      <tableStyleElement type="wholeTable" dxfId="164"/>
      <tableStyleElement type="headerRow" dxfId="163"/>
      <tableStyleElement type="totalRow" dxfId="162"/>
      <tableStyleElement type="firstColumn" dxfId="161"/>
      <tableStyleElement type="lastColumn" dxfId="160"/>
      <tableStyleElement type="lastHeaderCell" dxfId="159"/>
      <tableStyleElement type="lastTotalCell" dxfId="158"/>
    </tableStyle>
    <tableStyle name="テーブル スタイル 8" pivot="0" count="6">
      <tableStyleElement type="wholeTable" dxfId="157"/>
      <tableStyleElement type="headerRow" dxfId="156"/>
      <tableStyleElement type="totalRow" dxfId="155"/>
      <tableStyleElement type="firstColumn" dxfId="154"/>
      <tableStyleElement type="lastColumn" dxfId="153"/>
      <tableStyleElement type="firstRowStripe" dxfId="152"/>
    </tableStyle>
  </tableStyles>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66675</xdr:colOff>
      <xdr:row>15</xdr:row>
      <xdr:rowOff>191645</xdr:rowOff>
    </xdr:from>
    <xdr:to>
      <xdr:col>8</xdr:col>
      <xdr:colOff>209550</xdr:colOff>
      <xdr:row>17</xdr:row>
      <xdr:rowOff>188280</xdr:rowOff>
    </xdr:to>
    <xdr:sp macro="" textlink="">
      <xdr:nvSpPr>
        <xdr:cNvPr id="2" name="右矢印 1"/>
        <xdr:cNvSpPr/>
      </xdr:nvSpPr>
      <xdr:spPr>
        <a:xfrm>
          <a:off x="3876675" y="4382645"/>
          <a:ext cx="857250" cy="56813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900"/>
            <a:t>解決</a:t>
          </a:r>
        </a:p>
      </xdr:txBody>
    </xdr:sp>
    <xdr:clientData/>
  </xdr:twoCellAnchor>
  <xdr:twoCellAnchor>
    <xdr:from>
      <xdr:col>6</xdr:col>
      <xdr:colOff>171450</xdr:colOff>
      <xdr:row>8</xdr:row>
      <xdr:rowOff>85725</xdr:rowOff>
    </xdr:from>
    <xdr:to>
      <xdr:col>8</xdr:col>
      <xdr:colOff>85725</xdr:colOff>
      <xdr:row>10</xdr:row>
      <xdr:rowOff>114300</xdr:rowOff>
    </xdr:to>
    <xdr:sp macro="" textlink="">
      <xdr:nvSpPr>
        <xdr:cNvPr id="3" name="下矢印 2"/>
        <xdr:cNvSpPr/>
      </xdr:nvSpPr>
      <xdr:spPr>
        <a:xfrm>
          <a:off x="3981450" y="2562225"/>
          <a:ext cx="628650" cy="6000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xdr:row>
      <xdr:rowOff>57150</xdr:rowOff>
    </xdr:from>
    <xdr:to>
      <xdr:col>5</xdr:col>
      <xdr:colOff>1066800</xdr:colOff>
      <xdr:row>4</xdr:row>
      <xdr:rowOff>342900</xdr:rowOff>
    </xdr:to>
    <xdr:sp macro="" textlink="">
      <xdr:nvSpPr>
        <xdr:cNvPr id="6" name="角丸四角形 5"/>
        <xdr:cNvSpPr/>
      </xdr:nvSpPr>
      <xdr:spPr>
        <a:xfrm>
          <a:off x="2181225" y="247650"/>
          <a:ext cx="4600575" cy="2190750"/>
        </a:xfrm>
        <a:prstGeom prst="roundRect">
          <a:avLst/>
        </a:prstGeom>
        <a:solidFill>
          <a:srgbClr val="FF0000">
            <a:alpha val="10196"/>
          </a:srgbClr>
        </a:solidFill>
        <a:ln>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19049</xdr:colOff>
      <xdr:row>6</xdr:row>
      <xdr:rowOff>104775</xdr:rowOff>
    </xdr:from>
    <xdr:to>
      <xdr:col>6</xdr:col>
      <xdr:colOff>47625</xdr:colOff>
      <xdr:row>10</xdr:row>
      <xdr:rowOff>47625</xdr:rowOff>
    </xdr:to>
    <xdr:sp macro="" textlink="">
      <xdr:nvSpPr>
        <xdr:cNvPr id="2" name="角丸四角形 1"/>
        <xdr:cNvSpPr/>
      </xdr:nvSpPr>
      <xdr:spPr>
        <a:xfrm>
          <a:off x="257174" y="2771775"/>
          <a:ext cx="6696076" cy="3467100"/>
        </a:xfrm>
        <a:prstGeom prst="roundRect">
          <a:avLst/>
        </a:prstGeom>
        <a:solidFill>
          <a:srgbClr val="FF0000">
            <a:alpha val="10196"/>
          </a:srgbClr>
        </a:solidFill>
        <a:ln>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2171700</xdr:colOff>
      <xdr:row>1</xdr:row>
      <xdr:rowOff>568324</xdr:rowOff>
    </xdr:from>
    <xdr:to>
      <xdr:col>5</xdr:col>
      <xdr:colOff>939825</xdr:colOff>
      <xdr:row>2</xdr:row>
      <xdr:rowOff>346324</xdr:rowOff>
    </xdr:to>
    <xdr:sp macro="" textlink="">
      <xdr:nvSpPr>
        <xdr:cNvPr id="3" name="正方形/長方形 2"/>
        <xdr:cNvSpPr/>
      </xdr:nvSpPr>
      <xdr:spPr>
        <a:xfrm>
          <a:off x="4314825" y="758824"/>
          <a:ext cx="2340000" cy="540000"/>
        </a:xfrm>
        <a:prstGeom prst="rect">
          <a:avLst/>
        </a:prstGeom>
        <a:solidFill>
          <a:schemeClr val="bg1"/>
        </a:solidFill>
        <a:ln>
          <a:solidFill>
            <a:sysClr val="windowText" lastClr="00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rgbClr val="FF0000"/>
              </a:solidFill>
            </a:rPr>
            <a:t>製品・サービス全体ではなく、</a:t>
          </a:r>
          <a:r>
            <a:rPr kumimoji="1" lang="ja-JP" altLang="en-US" sz="900" b="1">
              <a:solidFill>
                <a:srgbClr val="FF0000"/>
              </a:solidFill>
            </a:rPr>
            <a:t>技術開発要素について記載</a:t>
          </a:r>
          <a:r>
            <a:rPr kumimoji="1" lang="ja-JP" altLang="en-US" sz="900">
              <a:solidFill>
                <a:srgbClr val="FF0000"/>
              </a:solidFill>
            </a:rPr>
            <a:t>してください。</a:t>
          </a:r>
          <a:endParaRPr kumimoji="1" lang="ja-JP" altLang="en-US" sz="900" b="1">
            <a:solidFill>
              <a:srgbClr val="FF0000"/>
            </a:solidFill>
          </a:endParaRPr>
        </a:p>
      </xdr:txBody>
    </xdr:sp>
    <xdr:clientData/>
  </xdr:twoCellAnchor>
  <xdr:twoCellAnchor>
    <xdr:from>
      <xdr:col>4</xdr:col>
      <xdr:colOff>523875</xdr:colOff>
      <xdr:row>7</xdr:row>
      <xdr:rowOff>28575</xdr:rowOff>
    </xdr:from>
    <xdr:to>
      <xdr:col>5</xdr:col>
      <xdr:colOff>942976</xdr:colOff>
      <xdr:row>7</xdr:row>
      <xdr:rowOff>295275</xdr:rowOff>
    </xdr:to>
    <xdr:sp macro="" textlink="">
      <xdr:nvSpPr>
        <xdr:cNvPr id="4" name="正方形/長方形 3"/>
        <xdr:cNvSpPr/>
      </xdr:nvSpPr>
      <xdr:spPr>
        <a:xfrm>
          <a:off x="2667000" y="2886075"/>
          <a:ext cx="3990976" cy="266700"/>
        </a:xfrm>
        <a:prstGeom prst="rect">
          <a:avLst/>
        </a:prstGeom>
        <a:solidFill>
          <a:schemeClr val="bg1"/>
        </a:solidFill>
        <a:ln>
          <a:solidFill>
            <a:sysClr val="windowText" lastClr="00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b="1">
              <a:solidFill>
                <a:srgbClr val="FF0000"/>
              </a:solidFill>
            </a:rPr>
            <a:t>開発する製品・サービス</a:t>
          </a:r>
          <a:r>
            <a:rPr kumimoji="1" lang="ja-JP" altLang="en-US" sz="900">
              <a:solidFill>
                <a:srgbClr val="FF0000"/>
              </a:solidFill>
            </a:rPr>
            <a:t>のターゲットとなる市場、顧客について説明してください。</a:t>
          </a:r>
        </a:p>
      </xdr:txBody>
    </xdr:sp>
    <xdr:clientData/>
  </xdr:twoCellAnchor>
  <xdr:twoCellAnchor>
    <xdr:from>
      <xdr:col>4</xdr:col>
      <xdr:colOff>552450</xdr:colOff>
      <xdr:row>9</xdr:row>
      <xdr:rowOff>85725</xdr:rowOff>
    </xdr:from>
    <xdr:to>
      <xdr:col>5</xdr:col>
      <xdr:colOff>952500</xdr:colOff>
      <xdr:row>9</xdr:row>
      <xdr:rowOff>504825</xdr:rowOff>
    </xdr:to>
    <xdr:sp macro="" textlink="">
      <xdr:nvSpPr>
        <xdr:cNvPr id="5" name="正方形/長方形 4"/>
        <xdr:cNvSpPr/>
      </xdr:nvSpPr>
      <xdr:spPr>
        <a:xfrm>
          <a:off x="2695575" y="4638675"/>
          <a:ext cx="3971925" cy="419100"/>
        </a:xfrm>
        <a:prstGeom prst="rect">
          <a:avLst/>
        </a:prstGeom>
        <a:solidFill>
          <a:schemeClr val="bg1"/>
        </a:solidFill>
        <a:ln>
          <a:solidFill>
            <a:sysClr val="windowText" lastClr="00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rgbClr val="FF0000"/>
              </a:solidFill>
            </a:rPr>
            <a:t>全体の市場規模のうち、どの程度のシェアを得られると考えるかを記入してください。</a:t>
          </a:r>
        </a:p>
      </xdr:txBody>
    </xdr:sp>
    <xdr:clientData/>
  </xdr:twoCellAnchor>
</xdr:wsDr>
</file>

<file path=xl/tables/table1.xml><?xml version="1.0" encoding="utf-8"?>
<table xmlns="http://schemas.openxmlformats.org/spreadsheetml/2006/main" id="1" name="テーブル12" displayName="テーブル12" ref="M1:M58" totalsRowShown="0" headerRowDxfId="145" dataDxfId="144" headerRowCellStyle="標準 3" dataCellStyle="標準 3">
  <autoFilter ref="M1:M58"/>
  <tableColumns count="1">
    <tableColumn id="1" name="製造業その他" dataDxfId="143" dataCellStyle="標準 3"/>
  </tableColumns>
  <tableStyleInfo name="TableStyleMedium9" showFirstColumn="0" showLastColumn="0" showRowStripes="1" showColumnStripes="0"/>
</table>
</file>

<file path=xl/tables/table10.xml><?xml version="1.0" encoding="utf-8"?>
<table xmlns="http://schemas.openxmlformats.org/spreadsheetml/2006/main" id="7" name="原材料・副資材費" displayName="原材料・副資材費" ref="A4:K15" totalsRowCount="1" headerRowDxfId="66" dataDxfId="65" totalsRowDxfId="64" dataCellStyle="標準 2">
  <tableColumns count="11">
    <tableColumn id="1" name="番　号" dataDxfId="63" totalsRowDxfId="62" dataCellStyle="標準 2">
      <calculatedColumnFormula>ROW()-ROW(原材料・副資材費[[#Headers],[番　号]])</calculatedColumnFormula>
    </tableColumn>
    <tableColumn id="2" name="品　名" dataDxfId="61" totalsRowDxfId="60" dataCellStyle="標準 2"/>
    <tableColumn id="3" name="仕　様" dataDxfId="59" totalsRowDxfId="58" dataCellStyle="標準 2"/>
    <tableColumn id="4" name="用　途" totalsRowLabel="合計" dataDxfId="57" totalsRowDxfId="56" dataCellStyle="標準 2"/>
    <tableColumn id="5" name="数量_x000a_(A)" dataDxfId="55" totalsRowDxfId="54" dataCellStyle="桁区切り"/>
    <tableColumn id="10" name="単位" dataDxfId="53" totalsRowDxfId="52" dataCellStyle="桁区切り"/>
    <tableColumn id="6" name="単価(B)_x000a_（税抜）" dataDxfId="51" totalsRowDxfId="50" dataCellStyle="桁区切り"/>
    <tableColumn id="13" name="助成対象経費_x000a_(A)×(B)" totalsRowFunction="custom" dataDxfId="49" totalsRowDxfId="48" dataCellStyle="桁区切り">
      <calculatedColumnFormula>原材料・副資材費[[#This Row],[数量
(A)]]*原材料・副資材費[[#This Row],[単価(B)
（税抜）]]</calculatedColumnFormula>
      <totalsRowFormula>SUM(H5:H14)</totalsRowFormula>
    </tableColumn>
    <tableColumn id="7" name="助成事業に_x000a_要する経費_x000a_（税込）" totalsRowFunction="custom" dataDxfId="47" totalsRowDxfId="46" dataCellStyle="桁区切り">
      <calculatedColumnFormula>ROUNDDOWN(原材料・副資材費[[#This Row],[助成対象経費
(A)×(B)]]*1.08,0)</calculatedColumnFormula>
      <totalsRowFormula>SUM(I5:I14)</totalsRowFormula>
    </tableColumn>
    <tableColumn id="9" name="購入企業名" dataDxfId="45" totalsRowDxfId="44" dataCellStyle="標準 2"/>
    <tableColumn id="12" name="列1" dataDxfId="43" totalsRowDxfId="42" dataCellStyle="標準 2">
      <calculatedColumnFormula>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calculatedColumnFormula>
    </tableColumn>
  </tableColumns>
  <tableStyleInfo name="テーブル スタイル 8" showFirstColumn="0" showLastColumn="1" showRowStripes="1" showColumnStripes="0"/>
</table>
</file>

<file path=xl/tables/table11.xml><?xml version="1.0" encoding="utf-8"?>
<table xmlns="http://schemas.openxmlformats.org/spreadsheetml/2006/main" id="5" name="委託・外注費" displayName="委託・外注費" ref="A3:I15" totalsRowCount="1" headerRowDxfId="39" dataDxfId="38" totalsRowDxfId="37" dataCellStyle="標準 2">
  <tableColumns count="9">
    <tableColumn id="1" name="番　号" dataDxfId="36" totalsRowDxfId="35" dataCellStyle="標準 2">
      <calculatedColumnFormula>ROW()-ROW(委託・外注費[[#Headers],[番　号]])</calculatedColumnFormula>
    </tableColumn>
    <tableColumn id="2" name="委託・外注内容" totalsRowLabel="合計" dataDxfId="34" totalsRowDxfId="33" dataCellStyle="標準 2"/>
    <tableColumn id="4" name="数量(A)" dataDxfId="32" totalsRowDxfId="31" dataCellStyle="桁区切り"/>
    <tableColumn id="6" name="単位" dataDxfId="30" totalsRowDxfId="29" dataCellStyle="桁区切り"/>
    <tableColumn id="10" name="単価(B)_x000a_(税抜)" dataDxfId="28" totalsRowDxfId="27" dataCellStyle="桁区切り"/>
    <tableColumn id="7" name="助成対象経費_x000a_(A)×(B)" totalsRowFunction="custom" dataDxfId="26" totalsRowDxfId="25" dataCellStyle="桁区切り">
      <calculatedColumnFormula>委託・外注費[[#This Row],[数量(A)]]*委託・外注費[[#This Row],[単価(B)
(税抜)]]</calculatedColumnFormula>
      <totalsRowFormula>SUM(F4:F14)</totalsRowFormula>
    </tableColumn>
    <tableColumn id="8" name="助成事業に_x000a_要する経費_x000a_（税込）" totalsRowFunction="custom" dataDxfId="24" totalsRowDxfId="23" dataCellStyle="桁区切り">
      <calculatedColumnFormula>ROUNDDOWN(委託・外注費[[#This Row],[助成対象経費
(A)×(B)]]*1.08,0)</calculatedColumnFormula>
      <totalsRowFormula>SUM(G4:G14)</totalsRowFormula>
    </tableColumn>
    <tableColumn id="9" name="委託・外注先" dataDxfId="22" totalsRowDxfId="21" dataCellStyle="標準 2"/>
    <tableColumn id="12" name="列1" dataDxfId="20" totalsRowDxfId="19" dataCellStyle="標準 2">
      <calculatedColumnFormula>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calculatedColumnFormula>
    </tableColumn>
  </tableColumns>
  <tableStyleInfo name="テーブル スタイル 8" showFirstColumn="0" showLastColumn="1" showRowStripes="1" showColumnStripes="0"/>
</table>
</file>

<file path=xl/tables/table12.xml><?xml version="1.0" encoding="utf-8"?>
<table xmlns="http://schemas.openxmlformats.org/spreadsheetml/2006/main" id="6" name="その他助成対象外経費" displayName="その他助成対象外経費" ref="A18:H22" totalsRowCount="1" headerRowDxfId="18" dataDxfId="17" totalsRowDxfId="16">
  <autoFilter ref="A18:H21"/>
  <tableColumns count="8">
    <tableColumn id="1" name="番　号" dataDxfId="15" totalsRowDxfId="14">
      <calculatedColumnFormula>ROW()-ROW(その他助成対象外経費[[#Headers],[番　号]])</calculatedColumnFormula>
    </tableColumn>
    <tableColumn id="2" name="経費項目" totalsRowLabel="合計" dataDxfId="13" totalsRowDxfId="12"/>
    <tableColumn id="3" name="数量(A)" dataDxfId="11" totalsRowDxfId="10"/>
    <tableColumn id="4" name="単位" dataDxfId="9" totalsRowDxfId="8"/>
    <tableColumn id="5" name="単価(B)_x000a_(税抜)" dataDxfId="7" totalsRowDxfId="6"/>
    <tableColumn id="6" name="助成事業に_x000a_要する経費_x000a_(A)×(B)" totalsRowFunction="sum" dataDxfId="5" totalsRowDxfId="4" dataCellStyle="標準 2">
      <calculatedColumnFormula>その他助成対象外経費[[#This Row],[数量(A)]]*その他助成対象外経費[[#This Row],[単価(B)
(税抜)]]</calculatedColumnFormula>
    </tableColumn>
    <tableColumn id="7" name="助成事業に_x000a_要する経費_x000a_（税込）" totalsRowFunction="sum" dataDxfId="3" totalsRowDxfId="2">
      <calculatedColumnFormula>ROUNDDOWN(その他助成対象外経費[[#This Row],[助成事業に
要する経費
(A)×(B)]]*1.08,0)</calculatedColumnFormula>
    </tableColumn>
    <tableColumn id="8" name="支払先" dataDxfId="1" totalsRowDxfId="0"/>
  </tableColumns>
  <tableStyleInfo name="テーブル スタイル 8" showFirstColumn="1" showLastColumn="0" showRowStripes="1" showColumnStripes="0"/>
</table>
</file>

<file path=xl/tables/table2.xml><?xml version="1.0" encoding="utf-8"?>
<table xmlns="http://schemas.openxmlformats.org/spreadsheetml/2006/main" id="2" name="テーブル13" displayName="テーブル13" ref="N1:N7" totalsRowShown="0" headerRowDxfId="142" dataDxfId="141" headerRowCellStyle="標準 3" dataCellStyle="標準 3">
  <autoFilter ref="N1:N7"/>
  <tableColumns count="1">
    <tableColumn id="1" name="卸売業" dataDxfId="140" dataCellStyle="標準 3"/>
  </tableColumns>
  <tableStyleInfo name="TableStyleMedium10" showFirstColumn="0" showLastColumn="0" showRowStripes="1" showColumnStripes="0"/>
</table>
</file>

<file path=xl/tables/table3.xml><?xml version="1.0" encoding="utf-8"?>
<table xmlns="http://schemas.openxmlformats.org/spreadsheetml/2006/main" id="3" name="テーブル14" displayName="テーブル14" ref="O1:O30" totalsRowShown="0" headerRowDxfId="139" dataDxfId="138" headerRowCellStyle="標準 3" dataCellStyle="標準 3">
  <autoFilter ref="O1:O30"/>
  <tableColumns count="1">
    <tableColumn id="1" name="サービス業" dataDxfId="137" dataCellStyle="標準 3"/>
  </tableColumns>
  <tableStyleInfo name="TableStyleMedium11" showFirstColumn="0" showLastColumn="0" showRowStripes="1" showColumnStripes="0"/>
</table>
</file>

<file path=xl/tables/table4.xml><?xml version="1.0" encoding="utf-8"?>
<table xmlns="http://schemas.openxmlformats.org/spreadsheetml/2006/main" id="4" name="テーブル15" displayName="テーブル15" ref="P1:P9" totalsRowShown="0" headerRowDxfId="136" dataDxfId="135" headerRowCellStyle="標準 3" dataCellStyle="標準 3">
  <autoFilter ref="P1:P9"/>
  <tableColumns count="1">
    <tableColumn id="1" name="小売業" dataDxfId="134" dataCellStyle="標準 3"/>
  </tableColumns>
  <tableStyleInfo name="TableStyleMedium12" showFirstColumn="0" showLastColumn="0" showRowStripes="1" showColumnStripes="0"/>
</table>
</file>

<file path=xl/tables/table5.xml><?xml version="1.0" encoding="utf-8"?>
<table xmlns="http://schemas.openxmlformats.org/spreadsheetml/2006/main" id="12" name="テーブル6" displayName="テーブル6" ref="A12:G17" totalsRowShown="0" headerRowDxfId="133" dataDxfId="132">
  <tableColumns count="7">
    <tableColumn id="1" name="年  度" dataDxfId="131"/>
    <tableColumn id="2" name="申請先" dataDxfId="130"/>
    <tableColumn id="3" name="助成事業名" dataDxfId="129"/>
    <tableColumn id="4" name="申請テーマ" dataDxfId="128"/>
    <tableColumn id="5" name="助成金額（円）" dataDxfId="127" dataCellStyle="桁区切り"/>
    <tableColumn id="6" name="経費の重複" dataDxfId="126"/>
    <tableColumn id="7" name="本申請との重複" dataDxfId="125"/>
  </tableColumns>
  <tableStyleInfo name="テーブル スタイル 8" showFirstColumn="0" showLastColumn="0" showRowStripes="1" showColumnStripes="0"/>
</table>
</file>

<file path=xl/tables/table6.xml><?xml version="1.0" encoding="utf-8"?>
<table xmlns="http://schemas.openxmlformats.org/spreadsheetml/2006/main" id="11" name="テーブル1" displayName="テーブル1" ref="A4:G15" totalsRowCount="1" headerRowDxfId="124" dataDxfId="123" totalsRowDxfId="122">
  <tableColumns count="7">
    <tableColumn id="8" name="No." dataDxfId="121" totalsRowDxfId="120">
      <calculatedColumnFormula>ROW()-ROW(テーブル1[[#Headers],[No.]])</calculatedColumnFormula>
    </tableColumn>
    <tableColumn id="1" name="氏　　　名" dataDxfId="119" totalsRowDxfId="118"/>
    <tableColumn id="2" name="役　員" totalsRowLabel="合" dataDxfId="117" totalsRowDxfId="116"/>
    <tableColumn id="3" name="株　主" totalsRowLabel="計" dataDxfId="115" totalsRowDxfId="114"/>
    <tableColumn id="4" name="役　職　等" dataDxfId="113" totalsRowDxfId="112"/>
    <tableColumn id="5" name="持ち株数" totalsRowFunction="sum" dataDxfId="111" totalsRowDxfId="110" dataCellStyle="桁区切り"/>
    <tableColumn id="6" name="持ち株比率" totalsRowFunction="sum" dataDxfId="109" totalsRowDxfId="108" dataCellStyle="パーセント">
      <calculatedColumnFormula>IFERROR(テーブル1[[#This Row],[持ち株数]]/テーブル1[[#Totals],[持ち株数]],"―")</calculatedColumnFormula>
    </tableColumn>
  </tableColumns>
  <tableStyleInfo name="テーブル スタイル 4" showFirstColumn="1" showLastColumn="0" showRowStripes="1" showColumnStripes="0"/>
</table>
</file>

<file path=xl/tables/table7.xml><?xml version="1.0" encoding="utf-8"?>
<table xmlns="http://schemas.openxmlformats.org/spreadsheetml/2006/main" id="10" name="スケジュール" displayName="スケジュール" ref="A8:O23" totalsRowShown="0" headerRowDxfId="107" dataDxfId="106">
  <tableColumns count="15">
    <tableColumn id="2" name="No." dataDxfId="105">
      <calculatedColumnFormula>ROW()-ROW(スケジュール[[#Headers],[No.]])</calculatedColumnFormula>
    </tableColumn>
    <tableColumn id="17" name="作業項目" dataDxfId="104"/>
    <tableColumn id="3" name="7月" dataDxfId="103"/>
    <tableColumn id="4" name="8月" dataDxfId="102"/>
    <tableColumn id="5" name="9月" dataDxfId="101"/>
    <tableColumn id="6" name="10月" dataDxfId="100"/>
    <tableColumn id="7" name="11月" dataDxfId="99"/>
    <tableColumn id="8" name="12月" dataDxfId="98"/>
    <tableColumn id="9" name="1月" dataDxfId="97"/>
    <tableColumn id="10" name="2月" dataDxfId="96"/>
    <tableColumn id="11" name="3月" dataDxfId="95"/>
    <tableColumn id="12" name="4月" dataDxfId="94"/>
    <tableColumn id="13" name="5月" dataDxfId="93"/>
    <tableColumn id="14" name="6月" dataDxfId="92"/>
    <tableColumn id="15" name="使用する経費の費用番号" dataDxfId="91"/>
  </tableColumns>
  <tableStyleInfo name="テーブル スタイル 8" showFirstColumn="1" showLastColumn="0" showRowStripes="1" showColumnStripes="0"/>
</table>
</file>

<file path=xl/tables/table8.xml><?xml version="1.0" encoding="utf-8"?>
<table xmlns="http://schemas.openxmlformats.org/spreadsheetml/2006/main" id="8" name="経費区分別内訳" displayName="経費区分別内訳" ref="C5:F9" totalsRowCount="1" headerRowDxfId="88" dataDxfId="86" totalsRowDxfId="85" headerRowBorderDxfId="87" headerRowCellStyle="標準 2" dataCellStyle="標準 2">
  <tableColumns count="4">
    <tableColumn id="1" name="経　費　区　分" totalsRowLabel="合　　計【注５】" dataDxfId="84" totalsRowDxfId="83" dataCellStyle="標準 5"/>
    <tableColumn id="2" name="助成事業に要する_x000a_経費（税込）_x000a_【注１】" totalsRowFunction="sum" dataDxfId="82" totalsRowDxfId="81" dataCellStyle="桁区切り"/>
    <tableColumn id="3" name="助成対象経費_x000a_（税抜）_x000a_【注２】" totalsRowFunction="sum" totalsRowDxfId="80" dataCellStyle="標準 5"/>
    <tableColumn id="4" name="助成金交付申請額_x000a_(千円未満切捨)_x000a_【注３】" totalsRowFunction="sum" totalsRowDxfId="79" dataCellStyle="標準 5"/>
  </tableColumns>
  <tableStyleInfo name="テーブル スタイル 4" showFirstColumn="1" showLastColumn="0" showRowStripes="1" showColumnStripes="0"/>
</table>
</file>

<file path=xl/tables/table9.xml><?xml version="1.0" encoding="utf-8"?>
<table xmlns="http://schemas.openxmlformats.org/spreadsheetml/2006/main" id="9" name="資金調達内訳" displayName="資金調達内訳" ref="D13:F19" totalsRowCount="1" headerRowDxfId="78" dataDxfId="76" totalsRowDxfId="74" headerRowBorderDxfId="77" tableBorderDxfId="75" headerRowCellStyle="標準 2">
  <tableColumns count="3">
    <tableColumn id="1" name="資金調達金額" totalsRowFunction="sum" dataDxfId="73" totalsRowDxfId="72" dataCellStyle="桁区切り"/>
    <tableColumn id="2" name="調達先（名称等）" dataDxfId="71" totalsRowDxfId="70" dataCellStyle="標準 5"/>
    <tableColumn id="3" name="進捗状況等" dataDxfId="69" totalsRowDxfId="68" dataCellStyle="標準 5"/>
  </tableColumns>
  <tableStyleInfo name="テーブル スタイル 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view="pageBreakPreview" topLeftCell="A7" zoomScale="90" zoomScaleNormal="100" zoomScaleSheetLayoutView="90" workbookViewId="0">
      <selection activeCell="J21" sqref="J21"/>
    </sheetView>
  </sheetViews>
  <sheetFormatPr defaultRowHeight="11.25" x14ac:dyDescent="0.15"/>
  <cols>
    <col min="1" max="1" width="6.25" style="1" customWidth="1"/>
    <col min="2" max="2" width="43.75" style="1" customWidth="1"/>
    <col min="3" max="4" width="6.25" style="1" customWidth="1"/>
    <col min="5" max="5" width="9.375" style="1" customWidth="1"/>
    <col min="6" max="6" width="12.5" style="1" customWidth="1"/>
    <col min="7" max="7" width="6.25" style="1" customWidth="1"/>
    <col min="8" max="8" width="3.125" style="1" customWidth="1"/>
    <col min="9" max="9" width="9" style="1" customWidth="1"/>
    <col min="10" max="16384" width="9" style="1"/>
  </cols>
  <sheetData>
    <row r="1" spans="1:8" ht="22.5" customHeight="1" x14ac:dyDescent="0.15">
      <c r="A1" s="311" t="s">
        <v>329</v>
      </c>
      <c r="B1" s="311"/>
      <c r="C1" s="311"/>
      <c r="D1" s="311"/>
      <c r="E1" s="312" t="s">
        <v>0</v>
      </c>
      <c r="F1" s="312"/>
      <c r="G1" s="312"/>
      <c r="H1" s="286"/>
    </row>
    <row r="2" spans="1:8" ht="22.5" customHeight="1" x14ac:dyDescent="0.15">
      <c r="A2" s="311"/>
      <c r="B2" s="311"/>
      <c r="C2" s="311"/>
      <c r="D2" s="311"/>
      <c r="E2" s="287" t="s">
        <v>1</v>
      </c>
      <c r="F2" s="313"/>
      <c r="G2" s="313"/>
      <c r="H2" s="286"/>
    </row>
    <row r="3" spans="1:8" ht="22.5" customHeight="1" x14ac:dyDescent="0.15">
      <c r="A3" s="311" t="s">
        <v>2</v>
      </c>
      <c r="B3" s="311"/>
      <c r="C3" s="311"/>
      <c r="D3" s="311"/>
      <c r="E3" s="287" t="s">
        <v>3</v>
      </c>
      <c r="F3" s="313"/>
      <c r="G3" s="313"/>
      <c r="H3" s="286"/>
    </row>
    <row r="4" spans="1:8" ht="22.5" customHeight="1" x14ac:dyDescent="0.15">
      <c r="A4" s="314" t="s">
        <v>4</v>
      </c>
      <c r="B4" s="314"/>
      <c r="C4" s="314"/>
      <c r="D4" s="314"/>
      <c r="E4" s="287" t="s">
        <v>5</v>
      </c>
      <c r="F4" s="313"/>
      <c r="G4" s="313"/>
      <c r="H4" s="286"/>
    </row>
    <row r="5" spans="1:8" ht="30" customHeight="1" x14ac:dyDescent="0.15"/>
    <row r="6" spans="1:8" ht="30" customHeight="1" x14ac:dyDescent="0.15">
      <c r="C6" s="286" t="s">
        <v>6</v>
      </c>
      <c r="D6" s="315" t="str">
        <f>IF('2'!E7="","0",'2'!E7)</f>
        <v>0</v>
      </c>
      <c r="E6" s="315"/>
      <c r="F6" s="315"/>
      <c r="G6" s="315"/>
      <c r="H6" s="2"/>
    </row>
    <row r="7" spans="1:8" ht="30" customHeight="1" x14ac:dyDescent="0.15">
      <c r="C7" s="286" t="s">
        <v>7</v>
      </c>
      <c r="D7" s="310" t="str">
        <f>IF('2'!B5="","0",'2'!B5)</f>
        <v>0</v>
      </c>
      <c r="E7" s="310"/>
      <c r="F7" s="310"/>
      <c r="G7" s="310"/>
      <c r="H7" s="2"/>
    </row>
    <row r="8" spans="1:8" ht="30" customHeight="1" x14ac:dyDescent="0.15">
      <c r="C8" s="286" t="s">
        <v>8</v>
      </c>
      <c r="D8" s="286" t="s">
        <v>9</v>
      </c>
      <c r="E8" s="310" t="str">
        <f>IF('2'!H6="","0",'2'!H6)</f>
        <v>0</v>
      </c>
      <c r="F8" s="310"/>
      <c r="H8" s="2"/>
    </row>
    <row r="9" spans="1:8" ht="30" customHeight="1" x14ac:dyDescent="0.15">
      <c r="D9" s="286" t="s">
        <v>10</v>
      </c>
      <c r="E9" s="310" t="str">
        <f>IF('2'!H5="","0",'2'!H5)</f>
        <v>0</v>
      </c>
      <c r="F9" s="310"/>
      <c r="G9" s="1" t="s">
        <v>11</v>
      </c>
      <c r="H9" s="2"/>
    </row>
    <row r="10" spans="1:8" ht="30" customHeight="1" x14ac:dyDescent="0.15"/>
    <row r="11" spans="1:8" ht="30" customHeight="1" x14ac:dyDescent="0.15">
      <c r="A11" s="303" t="s">
        <v>357</v>
      </c>
      <c r="B11" s="303"/>
      <c r="C11" s="303"/>
      <c r="D11" s="303"/>
      <c r="E11" s="303"/>
      <c r="F11" s="303"/>
      <c r="G11" s="303"/>
    </row>
    <row r="12" spans="1:8" ht="30" customHeight="1" x14ac:dyDescent="0.15">
      <c r="C12" s="3"/>
      <c r="D12" s="3"/>
    </row>
    <row r="13" spans="1:8" ht="30" customHeight="1" x14ac:dyDescent="0.15">
      <c r="A13" s="304" t="s">
        <v>12</v>
      </c>
      <c r="B13" s="304"/>
      <c r="C13" s="304"/>
      <c r="D13" s="304"/>
      <c r="E13" s="304"/>
      <c r="F13" s="304"/>
      <c r="G13" s="304"/>
    </row>
    <row r="14" spans="1:8" ht="30" customHeight="1" x14ac:dyDescent="0.15"/>
    <row r="15" spans="1:8" ht="30" customHeight="1" x14ac:dyDescent="0.15">
      <c r="A15" s="305" t="s">
        <v>13</v>
      </c>
      <c r="B15" s="305"/>
      <c r="C15" s="305"/>
      <c r="D15" s="305"/>
      <c r="E15" s="305"/>
      <c r="F15" s="305"/>
      <c r="G15" s="305"/>
      <c r="H15" s="4"/>
    </row>
    <row r="16" spans="1:8" ht="30" customHeight="1" x14ac:dyDescent="0.15">
      <c r="B16" s="304"/>
      <c r="C16" s="304"/>
      <c r="D16" s="304"/>
    </row>
    <row r="17" spans="1:8" ht="30" customHeight="1" x14ac:dyDescent="0.15">
      <c r="A17" s="5">
        <v>1</v>
      </c>
      <c r="B17" s="6" t="s">
        <v>14</v>
      </c>
    </row>
    <row r="18" spans="1:8" ht="30" customHeight="1" x14ac:dyDescent="0.15">
      <c r="A18" s="286"/>
      <c r="B18" s="306">
        <f>IF('5'!D3="0","",'5'!D3)</f>
        <v>0</v>
      </c>
      <c r="C18" s="306"/>
      <c r="D18" s="306"/>
      <c r="E18" s="307" t="s">
        <v>15</v>
      </c>
      <c r="F18" s="307"/>
      <c r="G18" s="307"/>
      <c r="H18" s="2"/>
    </row>
    <row r="19" spans="1:8" ht="15" customHeight="1" x14ac:dyDescent="0.15">
      <c r="A19" s="286"/>
      <c r="H19" s="2"/>
    </row>
    <row r="20" spans="1:8" ht="30" customHeight="1" x14ac:dyDescent="0.15">
      <c r="A20" s="286"/>
      <c r="B20" s="308">
        <f>IF('5'!D4="0","",'5'!D4)</f>
        <v>0</v>
      </c>
      <c r="C20" s="308"/>
      <c r="D20" s="308"/>
      <c r="E20" s="309" t="s">
        <v>16</v>
      </c>
      <c r="F20" s="309"/>
      <c r="G20" s="309"/>
    </row>
    <row r="21" spans="1:8" ht="30" customHeight="1" x14ac:dyDescent="0.15">
      <c r="A21" s="286"/>
    </row>
    <row r="22" spans="1:8" ht="30" customHeight="1" x14ac:dyDescent="0.15">
      <c r="A22" s="5">
        <v>2</v>
      </c>
      <c r="B22" s="6" t="s">
        <v>17</v>
      </c>
      <c r="C22" s="301">
        <f>IF('11'!F9="","0",'11'!F9)</f>
        <v>0</v>
      </c>
      <c r="D22" s="301"/>
      <c r="E22" s="301"/>
      <c r="F22" s="1" t="s">
        <v>18</v>
      </c>
      <c r="H22" s="2"/>
    </row>
    <row r="23" spans="1:8" ht="30" customHeight="1" x14ac:dyDescent="0.15">
      <c r="A23" s="286"/>
      <c r="C23" s="304"/>
      <c r="D23" s="304"/>
      <c r="E23" s="304"/>
    </row>
    <row r="24" spans="1:8" ht="30" customHeight="1" x14ac:dyDescent="0.15">
      <c r="A24" s="5">
        <v>3</v>
      </c>
      <c r="B24" s="6" t="s">
        <v>19</v>
      </c>
      <c r="C24" s="302" t="str">
        <f>IF('10'!C5="","0",'10'!C5:O5)</f>
        <v>年　　 月　   日</v>
      </c>
      <c r="D24" s="302"/>
      <c r="E24" s="302"/>
    </row>
  </sheetData>
  <sheetProtection sheet="1" objects="1" scenarios="1"/>
  <mergeCells count="23">
    <mergeCell ref="E9:F9"/>
    <mergeCell ref="A1:D1"/>
    <mergeCell ref="E1:G1"/>
    <mergeCell ref="A2:D2"/>
    <mergeCell ref="F2:G2"/>
    <mergeCell ref="A3:D3"/>
    <mergeCell ref="F3:G3"/>
    <mergeCell ref="A4:D4"/>
    <mergeCell ref="F4:G4"/>
    <mergeCell ref="D6:G6"/>
    <mergeCell ref="D7:G7"/>
    <mergeCell ref="E8:F8"/>
    <mergeCell ref="C22:E22"/>
    <mergeCell ref="C24:E24"/>
    <mergeCell ref="A11:G11"/>
    <mergeCell ref="A13:G13"/>
    <mergeCell ref="A15:G15"/>
    <mergeCell ref="B18:D18"/>
    <mergeCell ref="E18:G18"/>
    <mergeCell ref="B20:D20"/>
    <mergeCell ref="E20:G20"/>
    <mergeCell ref="B16:D16"/>
    <mergeCell ref="C23:E23"/>
  </mergeCells>
  <phoneticPr fontId="1"/>
  <conditionalFormatting sqref="D6:G7">
    <cfRule type="cellIs" dxfId="151" priority="8" operator="equal">
      <formula>0</formula>
    </cfRule>
  </conditionalFormatting>
  <conditionalFormatting sqref="E8:F8">
    <cfRule type="cellIs" dxfId="150" priority="7" operator="equal">
      <formula>0</formula>
    </cfRule>
  </conditionalFormatting>
  <conditionalFormatting sqref="E9:F9">
    <cfRule type="cellIs" dxfId="149" priority="6" operator="equal">
      <formula>0</formula>
    </cfRule>
  </conditionalFormatting>
  <conditionalFormatting sqref="C24">
    <cfRule type="cellIs" dxfId="148" priority="2" operator="equal">
      <formula>0</formula>
    </cfRule>
  </conditionalFormatting>
  <printOptions horizontalCentered="1"/>
  <pageMargins left="0.59055118110236227" right="0.59055118110236227" top="0.39370078740157483" bottom="0.78740157480314965" header="0.31496062992125984" footer="0.31496062992125984"/>
  <pageSetup paperSize="9" fitToWidth="0" fitToHeight="0" orientation="portrait" r:id="rId1"/>
  <headerFooter>
    <oddFooter>&amp;C&amp;"Century,標準"&amp;10&amp;A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32"/>
  <sheetViews>
    <sheetView view="pageBreakPreview" zoomScale="90" zoomScaleNormal="100" zoomScaleSheetLayoutView="90" workbookViewId="0">
      <selection activeCell="C5" sqref="C5:P5"/>
    </sheetView>
  </sheetViews>
  <sheetFormatPr defaultRowHeight="13.5" x14ac:dyDescent="0.15"/>
  <cols>
    <col min="1" max="1" width="6.25" customWidth="1"/>
    <col min="2" max="2" width="22.625" customWidth="1"/>
    <col min="3" max="14" width="3.125" customWidth="1"/>
    <col min="15" max="15" width="7.5" customWidth="1"/>
    <col min="16" max="16" width="9" customWidth="1"/>
  </cols>
  <sheetData>
    <row r="1" spans="1:19" s="149" customFormat="1" ht="30" customHeight="1" x14ac:dyDescent="0.15">
      <c r="A1" s="434" t="s">
        <v>356</v>
      </c>
      <c r="B1" s="434"/>
      <c r="C1" s="434"/>
      <c r="D1" s="434"/>
      <c r="E1" s="434"/>
      <c r="F1" s="434"/>
      <c r="G1" s="434"/>
      <c r="H1" s="434"/>
      <c r="I1" s="434"/>
      <c r="J1" s="434"/>
      <c r="K1" s="434"/>
      <c r="L1" s="434"/>
      <c r="M1" s="434"/>
      <c r="N1" s="434"/>
      <c r="O1" s="434"/>
    </row>
    <row r="2" spans="1:19" s="149" customFormat="1" ht="15" customHeight="1" x14ac:dyDescent="0.15">
      <c r="A2" s="403" t="s">
        <v>330</v>
      </c>
      <c r="B2" s="403"/>
      <c r="C2" s="403"/>
      <c r="D2" s="403"/>
      <c r="E2" s="403"/>
      <c r="F2" s="403"/>
      <c r="G2" s="403"/>
      <c r="H2" s="403"/>
      <c r="I2" s="403"/>
      <c r="J2" s="403"/>
      <c r="K2" s="403"/>
      <c r="L2" s="403"/>
      <c r="M2" s="403"/>
      <c r="N2" s="403"/>
      <c r="O2" s="403"/>
    </row>
    <row r="3" spans="1:19" ht="74.25" customHeight="1" x14ac:dyDescent="0.15">
      <c r="A3" s="573" t="s">
        <v>387</v>
      </c>
      <c r="B3" s="574"/>
      <c r="C3" s="574"/>
      <c r="D3" s="574"/>
      <c r="E3" s="574"/>
      <c r="F3" s="574"/>
      <c r="G3" s="574"/>
      <c r="H3" s="574"/>
      <c r="I3" s="574"/>
      <c r="J3" s="574"/>
      <c r="K3" s="574"/>
      <c r="L3" s="574"/>
      <c r="M3" s="574"/>
      <c r="N3" s="574"/>
      <c r="O3" s="574"/>
      <c r="P3" s="575"/>
    </row>
    <row r="4" spans="1:19" ht="15" customHeight="1" x14ac:dyDescent="0.15">
      <c r="A4" s="150"/>
      <c r="B4" s="150"/>
      <c r="C4" s="150"/>
      <c r="D4" s="150"/>
      <c r="E4" s="150"/>
      <c r="F4" s="150"/>
      <c r="G4" s="150"/>
      <c r="H4" s="150"/>
      <c r="I4" s="150"/>
      <c r="J4" s="150"/>
      <c r="K4" s="150"/>
      <c r="L4" s="150"/>
      <c r="M4" s="150"/>
      <c r="N4" s="150"/>
      <c r="O4" s="150"/>
    </row>
    <row r="5" spans="1:19" ht="30.75" customHeight="1" x14ac:dyDescent="0.15">
      <c r="A5" s="571" t="s">
        <v>319</v>
      </c>
      <c r="B5" s="572"/>
      <c r="C5" s="576" t="s">
        <v>406</v>
      </c>
      <c r="D5" s="576"/>
      <c r="E5" s="576"/>
      <c r="F5" s="576"/>
      <c r="G5" s="576"/>
      <c r="H5" s="576"/>
      <c r="I5" s="576"/>
      <c r="J5" s="576"/>
      <c r="K5" s="576"/>
      <c r="L5" s="576"/>
      <c r="M5" s="576"/>
      <c r="N5" s="576"/>
      <c r="O5" s="576"/>
      <c r="P5" s="576"/>
    </row>
    <row r="6" spans="1:19" ht="15" customHeight="1" x14ac:dyDescent="0.15">
      <c r="B6" s="145"/>
      <c r="C6" s="145"/>
      <c r="M6" s="151"/>
      <c r="N6" s="151"/>
      <c r="P6" s="152"/>
      <c r="Q6" s="152"/>
      <c r="R6" s="152"/>
      <c r="S6" s="152"/>
    </row>
    <row r="7" spans="1:19" ht="18.75" customHeight="1" x14ac:dyDescent="0.15">
      <c r="A7" s="153"/>
      <c r="B7" s="153"/>
      <c r="C7" s="569" t="s">
        <v>229</v>
      </c>
      <c r="D7" s="569"/>
      <c r="E7" s="569"/>
      <c r="F7" s="569"/>
      <c r="G7" s="569"/>
      <c r="H7" s="569"/>
      <c r="I7" s="569"/>
      <c r="J7" s="569"/>
      <c r="K7" s="569"/>
      <c r="L7" s="569" t="s">
        <v>230</v>
      </c>
      <c r="M7" s="569"/>
      <c r="N7" s="570"/>
      <c r="O7" s="153"/>
      <c r="P7" s="153"/>
    </row>
    <row r="8" spans="1:19" ht="33.75" customHeight="1" x14ac:dyDescent="0.15">
      <c r="A8" s="154" t="s">
        <v>231</v>
      </c>
      <c r="B8" s="154" t="s">
        <v>232</v>
      </c>
      <c r="C8" s="155" t="s">
        <v>233</v>
      </c>
      <c r="D8" s="156" t="s">
        <v>234</v>
      </c>
      <c r="E8" s="156" t="s">
        <v>235</v>
      </c>
      <c r="F8" s="156" t="s">
        <v>236</v>
      </c>
      <c r="G8" s="156" t="s">
        <v>237</v>
      </c>
      <c r="H8" s="156" t="s">
        <v>238</v>
      </c>
      <c r="I8" s="156" t="s">
        <v>239</v>
      </c>
      <c r="J8" s="156" t="s">
        <v>240</v>
      </c>
      <c r="K8" s="157" t="s">
        <v>241</v>
      </c>
      <c r="L8" s="155" t="s">
        <v>242</v>
      </c>
      <c r="M8" s="156" t="s">
        <v>243</v>
      </c>
      <c r="N8" s="157" t="s">
        <v>244</v>
      </c>
      <c r="O8" s="251" t="s">
        <v>245</v>
      </c>
      <c r="P8" s="252" t="s">
        <v>404</v>
      </c>
    </row>
    <row r="9" spans="1:19" ht="37.5" customHeight="1" x14ac:dyDescent="0.15">
      <c r="A9" s="158">
        <f>ROW()-ROW(スケジュール[[#Headers],[No.]])</f>
        <v>1</v>
      </c>
      <c r="B9" s="249"/>
      <c r="C9" s="160"/>
      <c r="D9" s="161"/>
      <c r="E9" s="161"/>
      <c r="F9" s="161"/>
      <c r="G9" s="161"/>
      <c r="H9" s="161"/>
      <c r="I9" s="161"/>
      <c r="J9" s="161"/>
      <c r="K9" s="162"/>
      <c r="L9" s="160"/>
      <c r="M9" s="161"/>
      <c r="N9" s="162"/>
      <c r="O9" s="253"/>
      <c r="P9" s="275"/>
    </row>
    <row r="10" spans="1:19" ht="37.5" customHeight="1" x14ac:dyDescent="0.15">
      <c r="A10" s="158">
        <f>ROW()-ROW(スケジュール[[#Headers],[No.]])</f>
        <v>2</v>
      </c>
      <c r="B10" s="249"/>
      <c r="C10" s="160"/>
      <c r="D10" s="161"/>
      <c r="E10" s="161"/>
      <c r="F10" s="161"/>
      <c r="G10" s="161"/>
      <c r="H10" s="161"/>
      <c r="I10" s="161"/>
      <c r="J10" s="161"/>
      <c r="K10" s="162"/>
      <c r="L10" s="160"/>
      <c r="M10" s="161"/>
      <c r="N10" s="162"/>
      <c r="O10" s="253"/>
      <c r="P10" s="253"/>
    </row>
    <row r="11" spans="1:19" ht="37.5" customHeight="1" x14ac:dyDescent="0.15">
      <c r="A11" s="158">
        <f>ROW()-ROW(スケジュール[[#Headers],[No.]])</f>
        <v>3</v>
      </c>
      <c r="B11" s="249"/>
      <c r="C11" s="160"/>
      <c r="D11" s="161"/>
      <c r="E11" s="161"/>
      <c r="F11" s="161"/>
      <c r="G11" s="161"/>
      <c r="H11" s="161"/>
      <c r="I11" s="161"/>
      <c r="J11" s="161"/>
      <c r="K11" s="162"/>
      <c r="L11" s="160"/>
      <c r="M11" s="161"/>
      <c r="N11" s="162"/>
      <c r="O11" s="253"/>
      <c r="P11" s="275"/>
    </row>
    <row r="12" spans="1:19" ht="37.5" customHeight="1" x14ac:dyDescent="0.15">
      <c r="A12" s="158">
        <f>ROW()-ROW(スケジュール[[#Headers],[No.]])</f>
        <v>4</v>
      </c>
      <c r="B12" s="249"/>
      <c r="C12" s="160"/>
      <c r="D12" s="161"/>
      <c r="E12" s="161"/>
      <c r="F12" s="161"/>
      <c r="G12" s="161"/>
      <c r="H12" s="161"/>
      <c r="I12" s="161"/>
      <c r="J12" s="161"/>
      <c r="K12" s="162"/>
      <c r="L12" s="160"/>
      <c r="M12" s="161"/>
      <c r="N12" s="162"/>
      <c r="O12" s="253"/>
      <c r="P12" s="253"/>
    </row>
    <row r="13" spans="1:19" ht="37.5" customHeight="1" x14ac:dyDescent="0.15">
      <c r="A13" s="158">
        <f>ROW()-ROW(スケジュール[[#Headers],[No.]])</f>
        <v>5</v>
      </c>
      <c r="B13" s="249"/>
      <c r="C13" s="160"/>
      <c r="D13" s="161"/>
      <c r="E13" s="161"/>
      <c r="F13" s="161"/>
      <c r="G13" s="161"/>
      <c r="H13" s="161"/>
      <c r="I13" s="161"/>
      <c r="J13" s="161"/>
      <c r="K13" s="162"/>
      <c r="L13" s="160"/>
      <c r="M13" s="161"/>
      <c r="N13" s="162"/>
      <c r="O13" s="253"/>
      <c r="P13" s="253"/>
    </row>
    <row r="14" spans="1:19" ht="37.5" customHeight="1" x14ac:dyDescent="0.15">
      <c r="A14" s="158">
        <f>ROW()-ROW(スケジュール[[#Headers],[No.]])</f>
        <v>6</v>
      </c>
      <c r="B14" s="249"/>
      <c r="C14" s="160"/>
      <c r="D14" s="161"/>
      <c r="E14" s="161"/>
      <c r="F14" s="161"/>
      <c r="G14" s="161"/>
      <c r="H14" s="161"/>
      <c r="I14" s="161"/>
      <c r="J14" s="161"/>
      <c r="K14" s="162"/>
      <c r="L14" s="160"/>
      <c r="M14" s="161"/>
      <c r="N14" s="162"/>
      <c r="O14" s="253"/>
      <c r="P14" s="253"/>
    </row>
    <row r="15" spans="1:19" ht="37.5" customHeight="1" x14ac:dyDescent="0.15">
      <c r="A15" s="158">
        <f>ROW()-ROW(スケジュール[[#Headers],[No.]])</f>
        <v>7</v>
      </c>
      <c r="B15" s="159"/>
      <c r="C15" s="160"/>
      <c r="D15" s="161"/>
      <c r="E15" s="161"/>
      <c r="F15" s="161"/>
      <c r="G15" s="161"/>
      <c r="H15" s="161"/>
      <c r="I15" s="161"/>
      <c r="J15" s="161"/>
      <c r="K15" s="162"/>
      <c r="L15" s="160"/>
      <c r="M15" s="161"/>
      <c r="N15" s="162"/>
      <c r="O15" s="253"/>
      <c r="P15" s="253"/>
    </row>
    <row r="16" spans="1:19" ht="37.5" customHeight="1" x14ac:dyDescent="0.15">
      <c r="A16" s="158">
        <f>ROW()-ROW(スケジュール[[#Headers],[No.]])</f>
        <v>8</v>
      </c>
      <c r="B16" s="159"/>
      <c r="C16" s="160"/>
      <c r="D16" s="161"/>
      <c r="E16" s="161"/>
      <c r="F16" s="161"/>
      <c r="G16" s="161"/>
      <c r="H16" s="161"/>
      <c r="I16" s="161"/>
      <c r="J16" s="161"/>
      <c r="K16" s="162"/>
      <c r="L16" s="160"/>
      <c r="M16" s="161"/>
      <c r="N16" s="162"/>
      <c r="O16" s="253"/>
      <c r="P16" s="253"/>
    </row>
    <row r="17" spans="1:16" ht="37.5" customHeight="1" x14ac:dyDescent="0.15">
      <c r="A17" s="158">
        <f>ROW()-ROW(スケジュール[[#Headers],[No.]])</f>
        <v>9</v>
      </c>
      <c r="B17" s="159"/>
      <c r="C17" s="160"/>
      <c r="D17" s="161"/>
      <c r="E17" s="161"/>
      <c r="F17" s="161"/>
      <c r="G17" s="161"/>
      <c r="H17" s="161"/>
      <c r="I17" s="161"/>
      <c r="J17" s="161"/>
      <c r="K17" s="162"/>
      <c r="L17" s="160"/>
      <c r="M17" s="161"/>
      <c r="N17" s="162"/>
      <c r="O17" s="253"/>
      <c r="P17" s="253"/>
    </row>
    <row r="18" spans="1:16" ht="37.5" customHeight="1" x14ac:dyDescent="0.15">
      <c r="A18" s="158">
        <f>ROW()-ROW(スケジュール[[#Headers],[No.]])</f>
        <v>10</v>
      </c>
      <c r="B18" s="159"/>
      <c r="C18" s="160"/>
      <c r="D18" s="161"/>
      <c r="E18" s="161"/>
      <c r="F18" s="161"/>
      <c r="G18" s="161"/>
      <c r="H18" s="161"/>
      <c r="I18" s="161"/>
      <c r="J18" s="161"/>
      <c r="K18" s="162"/>
      <c r="L18" s="160"/>
      <c r="M18" s="161"/>
      <c r="N18" s="162"/>
      <c r="O18" s="253"/>
      <c r="P18" s="253"/>
    </row>
    <row r="19" spans="1:16" ht="37.5" customHeight="1" x14ac:dyDescent="0.15">
      <c r="A19" s="158">
        <f>ROW()-ROW(スケジュール[[#Headers],[No.]])</f>
        <v>11</v>
      </c>
      <c r="B19" s="159"/>
      <c r="C19" s="160"/>
      <c r="D19" s="161"/>
      <c r="E19" s="161"/>
      <c r="F19" s="161"/>
      <c r="G19" s="161"/>
      <c r="H19" s="161"/>
      <c r="I19" s="161"/>
      <c r="J19" s="161"/>
      <c r="K19" s="162"/>
      <c r="L19" s="160"/>
      <c r="M19" s="161"/>
      <c r="N19" s="162"/>
      <c r="O19" s="253"/>
      <c r="P19" s="253"/>
    </row>
    <row r="20" spans="1:16" ht="37.5" customHeight="1" x14ac:dyDescent="0.15">
      <c r="A20" s="158">
        <f>ROW()-ROW(スケジュール[[#Headers],[No.]])</f>
        <v>12</v>
      </c>
      <c r="B20" s="159"/>
      <c r="C20" s="160"/>
      <c r="D20" s="161"/>
      <c r="E20" s="161"/>
      <c r="F20" s="161"/>
      <c r="G20" s="161"/>
      <c r="H20" s="161"/>
      <c r="I20" s="161"/>
      <c r="J20" s="161"/>
      <c r="K20" s="162"/>
      <c r="L20" s="160"/>
      <c r="M20" s="161"/>
      <c r="N20" s="162"/>
      <c r="O20" s="253"/>
      <c r="P20" s="253"/>
    </row>
    <row r="21" spans="1:16" ht="37.5" customHeight="1" x14ac:dyDescent="0.15">
      <c r="A21" s="158">
        <f>ROW()-ROW(スケジュール[[#Headers],[No.]])</f>
        <v>13</v>
      </c>
      <c r="B21" s="159"/>
      <c r="C21" s="160"/>
      <c r="D21" s="161"/>
      <c r="E21" s="161"/>
      <c r="F21" s="161"/>
      <c r="G21" s="161"/>
      <c r="H21" s="161"/>
      <c r="I21" s="161"/>
      <c r="J21" s="161"/>
      <c r="K21" s="162"/>
      <c r="L21" s="160"/>
      <c r="M21" s="161"/>
      <c r="N21" s="162"/>
      <c r="O21" s="253"/>
      <c r="P21" s="253"/>
    </row>
    <row r="22" spans="1:16" ht="37.5" customHeight="1" x14ac:dyDescent="0.15">
      <c r="A22" s="158">
        <f>ROW()-ROW(スケジュール[[#Headers],[No.]])</f>
        <v>14</v>
      </c>
      <c r="B22" s="159"/>
      <c r="C22" s="160"/>
      <c r="D22" s="161"/>
      <c r="E22" s="161"/>
      <c r="F22" s="161"/>
      <c r="G22" s="161"/>
      <c r="H22" s="161"/>
      <c r="I22" s="161"/>
      <c r="J22" s="161"/>
      <c r="K22" s="162"/>
      <c r="L22" s="160"/>
      <c r="M22" s="161"/>
      <c r="N22" s="162"/>
      <c r="O22" s="253"/>
      <c r="P22" s="253"/>
    </row>
    <row r="23" spans="1:16" ht="37.5" customHeight="1" x14ac:dyDescent="0.15">
      <c r="A23" s="158">
        <f>ROW()-ROW(スケジュール[[#Headers],[No.]])</f>
        <v>15</v>
      </c>
      <c r="B23" s="159"/>
      <c r="C23" s="160"/>
      <c r="D23" s="161"/>
      <c r="E23" s="161"/>
      <c r="F23" s="161"/>
      <c r="G23" s="161"/>
      <c r="H23" s="161"/>
      <c r="I23" s="161"/>
      <c r="J23" s="161"/>
      <c r="K23" s="162"/>
      <c r="L23" s="160"/>
      <c r="M23" s="161"/>
      <c r="N23" s="162"/>
      <c r="O23" s="253"/>
      <c r="P23" s="253"/>
    </row>
    <row r="24" spans="1:16" ht="12" customHeight="1" x14ac:dyDescent="0.15"/>
    <row r="25" spans="1:16" ht="12" customHeight="1" x14ac:dyDescent="0.15"/>
    <row r="26" spans="1:16" ht="12" customHeight="1" x14ac:dyDescent="0.15"/>
    <row r="27" spans="1:16" ht="12" customHeight="1" x14ac:dyDescent="0.15"/>
    <row r="28" spans="1:16" ht="12" customHeight="1" x14ac:dyDescent="0.15"/>
    <row r="29" spans="1:16" ht="12" customHeight="1" x14ac:dyDescent="0.15"/>
    <row r="30" spans="1:16" ht="12" customHeight="1" x14ac:dyDescent="0.15"/>
    <row r="31" spans="1:16" ht="12" customHeight="1" x14ac:dyDescent="0.15"/>
    <row r="32" spans="1:16" ht="12" customHeight="1" x14ac:dyDescent="0.15"/>
  </sheetData>
  <mergeCells count="7">
    <mergeCell ref="C7:K7"/>
    <mergeCell ref="L7:N7"/>
    <mergeCell ref="A1:O1"/>
    <mergeCell ref="A2:O2"/>
    <mergeCell ref="A5:B5"/>
    <mergeCell ref="A3:P3"/>
    <mergeCell ref="C5:P5"/>
  </mergeCells>
  <phoneticPr fontId="1"/>
  <dataValidations count="1">
    <dataValidation type="list" imeMode="hiragana" allowBlank="1" showInputMessage="1" showErrorMessage="1" sqref="C9:N23">
      <formula1>"○,●"</formula1>
    </dataValidation>
  </dataValidations>
  <printOptions horizontalCentered="1"/>
  <pageMargins left="0.59055118110236215" right="0.59055118110236215" top="0.39370078740157483" bottom="0.78740157480314965" header="0.31496062992125984" footer="0.31496062992125984"/>
  <pageSetup paperSize="9" fitToWidth="0" fitToHeight="0" orientation="portrait" r:id="rId1"/>
  <headerFooter>
    <oddFooter>&amp;C&amp;"Century,標準"&amp;10&amp;A</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O25"/>
  <sheetViews>
    <sheetView view="pageBreakPreview" zoomScale="90" zoomScaleNormal="100" zoomScaleSheetLayoutView="90" workbookViewId="0">
      <selection activeCell="S17" sqref="S17"/>
    </sheetView>
  </sheetViews>
  <sheetFormatPr defaultColWidth="2.125" defaultRowHeight="11.25" x14ac:dyDescent="0.15"/>
  <cols>
    <col min="1" max="2" width="3.125" style="61" customWidth="1"/>
    <col min="3" max="3" width="28.125" style="61" customWidth="1"/>
    <col min="4" max="6" width="18.75" style="61" customWidth="1"/>
    <col min="7" max="23" width="2.125" style="61"/>
    <col min="24" max="32" width="2" style="61" customWidth="1"/>
    <col min="33" max="41" width="1.875" style="61" customWidth="1"/>
    <col min="42" max="42" width="2.125" style="61" customWidth="1"/>
    <col min="43" max="16384" width="2.125" style="61"/>
  </cols>
  <sheetData>
    <row r="1" spans="1:41" s="93" customFormat="1" ht="30" customHeight="1" x14ac:dyDescent="0.15">
      <c r="A1" s="598" t="s">
        <v>388</v>
      </c>
      <c r="B1" s="598"/>
      <c r="C1" s="598"/>
      <c r="D1" s="598"/>
      <c r="E1" s="598"/>
      <c r="F1" s="598"/>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41" ht="15" customHeight="1" x14ac:dyDescent="0.15">
      <c r="A2" s="580"/>
      <c r="B2" s="580"/>
      <c r="C2" s="580"/>
      <c r="D2" s="580"/>
      <c r="E2" s="580"/>
      <c r="F2" s="580"/>
      <c r="G2" s="114"/>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row>
    <row r="3" spans="1:41" ht="15" customHeight="1" x14ac:dyDescent="0.15">
      <c r="A3" s="581" t="s">
        <v>201</v>
      </c>
      <c r="B3" s="581"/>
      <c r="C3" s="581"/>
      <c r="D3" s="581"/>
      <c r="E3" s="581"/>
      <c r="F3" s="581"/>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J3" s="116"/>
      <c r="AK3" s="116"/>
      <c r="AL3" s="116"/>
      <c r="AM3" s="116"/>
      <c r="AN3" s="116"/>
      <c r="AO3" s="116"/>
    </row>
    <row r="4" spans="1:41" ht="15" customHeight="1" x14ac:dyDescent="0.15">
      <c r="A4" s="582" t="s">
        <v>202</v>
      </c>
      <c r="B4" s="582"/>
      <c r="C4" s="582"/>
      <c r="D4" s="582"/>
      <c r="E4" s="582"/>
      <c r="F4" s="582"/>
      <c r="L4" s="115"/>
      <c r="M4" s="115"/>
      <c r="N4" s="115"/>
      <c r="O4" s="115"/>
      <c r="P4" s="115"/>
      <c r="Q4" s="115"/>
      <c r="R4" s="115"/>
      <c r="S4" s="115"/>
      <c r="T4" s="115"/>
      <c r="U4" s="115"/>
      <c r="V4" s="115"/>
      <c r="W4" s="115"/>
      <c r="X4" s="115"/>
      <c r="Y4" s="115"/>
      <c r="Z4" s="115"/>
      <c r="AA4" s="115"/>
      <c r="AB4" s="115"/>
      <c r="AC4" s="115"/>
      <c r="AD4" s="115"/>
      <c r="AE4" s="115"/>
      <c r="AF4" s="115"/>
      <c r="AG4" s="115"/>
      <c r="AH4" s="115"/>
      <c r="AI4" s="116"/>
      <c r="AJ4" s="115"/>
      <c r="AK4" s="115"/>
      <c r="AL4" s="115"/>
      <c r="AM4" s="115"/>
    </row>
    <row r="5" spans="1:41" ht="45" customHeight="1" x14ac:dyDescent="0.15">
      <c r="A5" s="599"/>
      <c r="B5" s="600"/>
      <c r="C5" s="117" t="s">
        <v>203</v>
      </c>
      <c r="D5" s="118" t="s">
        <v>204</v>
      </c>
      <c r="E5" s="118" t="s">
        <v>205</v>
      </c>
      <c r="F5" s="118" t="s">
        <v>206</v>
      </c>
    </row>
    <row r="6" spans="1:41" ht="30" customHeight="1" x14ac:dyDescent="0.15">
      <c r="A6" s="594" t="s">
        <v>207</v>
      </c>
      <c r="B6" s="595"/>
      <c r="C6" s="119" t="s">
        <v>332</v>
      </c>
      <c r="D6" s="120">
        <f>原材料・副資材費[[#Totals],[助成事業に
要する経費
（税込）]]</f>
        <v>0</v>
      </c>
      <c r="E6" s="120">
        <f>'12'!H15</f>
        <v>0</v>
      </c>
      <c r="F6" s="120">
        <f>ROUNDDOWN(経費区分別内訳[[#This Row],[助成対象経費
（税抜）
【注２】]]/2,-3)</f>
        <v>0</v>
      </c>
    </row>
    <row r="7" spans="1:41" ht="30" customHeight="1" x14ac:dyDescent="0.15">
      <c r="A7" s="594"/>
      <c r="B7" s="595"/>
      <c r="C7" s="119" t="s">
        <v>333</v>
      </c>
      <c r="D7" s="120">
        <f>委託・外注費[[#Totals],[助成事業に
要する経費
（税込）]]</f>
        <v>0</v>
      </c>
      <c r="E7" s="120">
        <f>委託・外注費[[#Totals],[助成対象経費
(A)×(B)]]</f>
        <v>0</v>
      </c>
      <c r="F7" s="120">
        <f>ROUNDDOWN(経費区分別内訳[[#This Row],[助成対象経費
（税抜）
【注２】]]/2,-3)</f>
        <v>0</v>
      </c>
    </row>
    <row r="8" spans="1:41" ht="30" customHeight="1" x14ac:dyDescent="0.15">
      <c r="A8" s="594"/>
      <c r="B8" s="595"/>
      <c r="C8" s="119" t="s">
        <v>334</v>
      </c>
      <c r="D8" s="120">
        <f>'13'!G19</f>
        <v>0</v>
      </c>
      <c r="E8" s="121"/>
      <c r="F8" s="121"/>
    </row>
    <row r="9" spans="1:41" ht="30" customHeight="1" x14ac:dyDescent="0.15">
      <c r="A9" s="596"/>
      <c r="B9" s="597"/>
      <c r="C9" s="122" t="s">
        <v>208</v>
      </c>
      <c r="D9" s="71">
        <f>SUBTOTAL(109,経費区分別内訳[助成事業に要する
経費（税込）
【注１】])</f>
        <v>0</v>
      </c>
      <c r="E9" s="123">
        <f>SUBTOTAL(109,経費区分別内訳[助成対象経費
（税抜）
【注２】])</f>
        <v>0</v>
      </c>
      <c r="F9" s="123">
        <f>SUBTOTAL(109,経費区分別内訳[助成金交付申請額
(千円未満切捨)
【注３】])</f>
        <v>0</v>
      </c>
      <c r="G9" s="124" t="str">
        <f>IF(経費区分別内訳[[#Totals],[助成金交付申請額
(千円未満切捨)
【注３】]]&gt;80000000,"←助成金交付申請額の上限は、80,000,000円です。","")</f>
        <v/>
      </c>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row>
    <row r="10" spans="1:41" ht="15" customHeight="1" x14ac:dyDescent="0.15">
      <c r="A10" s="580"/>
      <c r="B10" s="580"/>
      <c r="C10" s="580"/>
      <c r="D10" s="580"/>
      <c r="E10" s="580"/>
      <c r="F10" s="580"/>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1:41" ht="15" customHeight="1" x14ac:dyDescent="0.15">
      <c r="A11" s="581" t="s">
        <v>209</v>
      </c>
      <c r="B11" s="581"/>
      <c r="C11" s="581"/>
      <c r="D11" s="581"/>
      <c r="E11" s="581"/>
      <c r="F11" s="581"/>
      <c r="I11" s="125"/>
      <c r="P11" s="115"/>
      <c r="Q11" s="115"/>
      <c r="R11" s="115"/>
      <c r="S11" s="115"/>
      <c r="T11" s="115"/>
      <c r="U11" s="115"/>
      <c r="V11" s="126"/>
      <c r="W11" s="126"/>
      <c r="X11" s="115"/>
      <c r="Y11" s="115"/>
      <c r="Z11" s="115"/>
      <c r="AA11" s="115"/>
      <c r="AB11" s="115"/>
      <c r="AC11" s="115"/>
      <c r="AD11" s="115"/>
      <c r="AE11" s="115"/>
      <c r="AF11" s="115"/>
      <c r="AG11" s="115"/>
      <c r="AH11" s="115"/>
      <c r="AI11" s="115"/>
      <c r="AJ11" s="115"/>
      <c r="AK11" s="115"/>
      <c r="AL11" s="115"/>
      <c r="AM11" s="115"/>
    </row>
    <row r="12" spans="1:41" ht="15" customHeight="1" x14ac:dyDescent="0.15">
      <c r="A12" s="582" t="s">
        <v>210</v>
      </c>
      <c r="B12" s="582"/>
      <c r="C12" s="582"/>
      <c r="D12" s="582"/>
      <c r="E12" s="582"/>
      <c r="F12" s="582"/>
      <c r="P12" s="115"/>
      <c r="Q12" s="115"/>
      <c r="R12" s="115"/>
      <c r="S12" s="115"/>
      <c r="T12" s="115"/>
      <c r="U12" s="115"/>
      <c r="V12" s="115"/>
      <c r="W12" s="115"/>
      <c r="X12" s="115"/>
      <c r="Y12" s="115"/>
      <c r="Z12" s="115"/>
      <c r="AA12" s="115"/>
      <c r="AB12" s="115"/>
      <c r="AC12" s="115"/>
      <c r="AD12" s="115"/>
      <c r="AE12" s="115"/>
      <c r="AF12" s="115"/>
      <c r="AG12" s="115"/>
      <c r="AH12" s="115"/>
    </row>
    <row r="13" spans="1:41" ht="30" customHeight="1" x14ac:dyDescent="0.15">
      <c r="A13" s="127"/>
      <c r="B13" s="583" t="s">
        <v>211</v>
      </c>
      <c r="C13" s="584"/>
      <c r="D13" s="128" t="s">
        <v>212</v>
      </c>
      <c r="E13" s="129" t="s">
        <v>213</v>
      </c>
      <c r="F13" s="129" t="s">
        <v>214</v>
      </c>
    </row>
    <row r="14" spans="1:41" s="69" customFormat="1" ht="30" customHeight="1" x14ac:dyDescent="0.15">
      <c r="A14" s="585" t="s">
        <v>215</v>
      </c>
      <c r="B14" s="587" t="s">
        <v>216</v>
      </c>
      <c r="C14" s="588"/>
      <c r="D14" s="130"/>
      <c r="E14" s="131"/>
      <c r="F14" s="132"/>
    </row>
    <row r="15" spans="1:41" s="69" customFormat="1" ht="30" customHeight="1" x14ac:dyDescent="0.15">
      <c r="A15" s="585"/>
      <c r="B15" s="589" t="s">
        <v>217</v>
      </c>
      <c r="C15" s="590" t="s">
        <v>218</v>
      </c>
      <c r="D15" s="133"/>
      <c r="E15" s="134"/>
      <c r="F15" s="135"/>
    </row>
    <row r="16" spans="1:41" s="69" customFormat="1" ht="30" customHeight="1" x14ac:dyDescent="0.15">
      <c r="A16" s="585"/>
      <c r="B16" s="589" t="s">
        <v>219</v>
      </c>
      <c r="C16" s="590" t="s">
        <v>220</v>
      </c>
      <c r="D16" s="133"/>
      <c r="E16" s="134"/>
      <c r="F16" s="135"/>
    </row>
    <row r="17" spans="1:41" s="69" customFormat="1" ht="30" customHeight="1" x14ac:dyDescent="0.15">
      <c r="A17" s="585"/>
      <c r="B17" s="591" t="s">
        <v>221</v>
      </c>
      <c r="C17" s="136"/>
      <c r="D17" s="133"/>
      <c r="E17" s="134"/>
      <c r="F17" s="137"/>
    </row>
    <row r="18" spans="1:41" s="69" customFormat="1" ht="30" customHeight="1" thickBot="1" x14ac:dyDescent="0.2">
      <c r="A18" s="585"/>
      <c r="B18" s="585"/>
      <c r="C18" s="138"/>
      <c r="D18" s="133"/>
      <c r="E18" s="134"/>
      <c r="F18" s="137"/>
    </row>
    <row r="19" spans="1:41" s="69" customFormat="1" ht="30" customHeight="1" thickTop="1" x14ac:dyDescent="0.15">
      <c r="A19" s="586"/>
      <c r="B19" s="592" t="s">
        <v>222</v>
      </c>
      <c r="C19" s="593"/>
      <c r="D19" s="248">
        <f>SUBTOTAL(109,資金調達内訳[資金調達金額])</f>
        <v>0</v>
      </c>
      <c r="E19" s="139"/>
      <c r="F19" s="140"/>
    </row>
    <row r="20" spans="1:41" ht="15" customHeight="1" x14ac:dyDescent="0.15">
      <c r="D20" s="141"/>
      <c r="E20" s="142"/>
      <c r="F20" s="142"/>
    </row>
    <row r="21" spans="1:41" ht="30" customHeight="1" x14ac:dyDescent="0.15">
      <c r="A21" s="577" t="s">
        <v>223</v>
      </c>
      <c r="B21" s="577"/>
      <c r="C21" s="578" t="s">
        <v>402</v>
      </c>
      <c r="D21" s="578"/>
      <c r="E21" s="578"/>
      <c r="F21" s="578"/>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4"/>
    </row>
    <row r="22" spans="1:41" ht="30" customHeight="1" x14ac:dyDescent="0.15">
      <c r="A22" s="577" t="s">
        <v>224</v>
      </c>
      <c r="B22" s="577"/>
      <c r="C22" s="578" t="s">
        <v>403</v>
      </c>
      <c r="D22" s="578"/>
      <c r="E22" s="578"/>
      <c r="F22" s="578"/>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4"/>
    </row>
    <row r="23" spans="1:41" ht="30" customHeight="1" x14ac:dyDescent="0.15">
      <c r="A23" s="577" t="s">
        <v>225</v>
      </c>
      <c r="B23" s="577"/>
      <c r="C23" s="578" t="s">
        <v>393</v>
      </c>
      <c r="D23" s="578"/>
      <c r="E23" s="578"/>
      <c r="F23" s="578"/>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4"/>
    </row>
    <row r="24" spans="1:41" ht="30" customHeight="1" x14ac:dyDescent="0.15">
      <c r="A24" s="577" t="s">
        <v>226</v>
      </c>
      <c r="B24" s="577"/>
      <c r="C24" s="578" t="s">
        <v>337</v>
      </c>
      <c r="D24" s="578"/>
      <c r="E24" s="578"/>
      <c r="F24" s="578"/>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4"/>
    </row>
    <row r="25" spans="1:41" ht="30" customHeight="1" x14ac:dyDescent="0.15">
      <c r="A25" s="577" t="s">
        <v>227</v>
      </c>
      <c r="B25" s="577"/>
      <c r="C25" s="579" t="s">
        <v>401</v>
      </c>
      <c r="D25" s="578"/>
      <c r="E25" s="578"/>
      <c r="F25" s="578"/>
    </row>
  </sheetData>
  <sheetProtection formatCells="0" formatRows="0" insertRows="0" deleteRows="0" selectLockedCells="1"/>
  <mergeCells count="26">
    <mergeCell ref="A6:B9"/>
    <mergeCell ref="A1:F1"/>
    <mergeCell ref="A2:F2"/>
    <mergeCell ref="A3:F3"/>
    <mergeCell ref="A4:F4"/>
    <mergeCell ref="A5:B5"/>
    <mergeCell ref="A10:F10"/>
    <mergeCell ref="A11:F11"/>
    <mergeCell ref="A12:F12"/>
    <mergeCell ref="B13:C13"/>
    <mergeCell ref="A14:A19"/>
    <mergeCell ref="B14:C14"/>
    <mergeCell ref="B15:C15"/>
    <mergeCell ref="B16:C16"/>
    <mergeCell ref="B17:B18"/>
    <mergeCell ref="B19:C19"/>
    <mergeCell ref="A24:B24"/>
    <mergeCell ref="C24:F24"/>
    <mergeCell ref="A25:B25"/>
    <mergeCell ref="C25:F25"/>
    <mergeCell ref="A21:B21"/>
    <mergeCell ref="C21:F21"/>
    <mergeCell ref="A22:B22"/>
    <mergeCell ref="C22:F22"/>
    <mergeCell ref="A23:B23"/>
    <mergeCell ref="C23:F23"/>
  </mergeCells>
  <phoneticPr fontId="1"/>
  <conditionalFormatting sqref="F9">
    <cfRule type="cellIs" dxfId="90" priority="1" operator="greaterThan">
      <formula>80000000</formula>
    </cfRule>
    <cfRule type="cellIs" dxfId="89" priority="2" operator="greaterThan">
      <formula>80000000</formula>
    </cfRule>
  </conditionalFormatting>
  <dataValidations count="3">
    <dataValidation imeMode="hiragana" allowBlank="1" showInputMessage="1" showErrorMessage="1" sqref="E15:E18 C17:C18"/>
    <dataValidation type="list" imeMode="hiragana" allowBlank="1" showInputMessage="1" showErrorMessage="1" promptTitle="プルダウンメニューから選択してください" prompt="　各資金調達先との折衝状況を「調達済」、「内諾済」、「折衝中」、「相談前」から選択してください。" sqref="F14:F18">
      <formula1>"調達済,内諾済,折衝中,相談前"</formula1>
    </dataValidation>
    <dataValidation imeMode="halfAlpha" allowBlank="1" showInputMessage="1" showErrorMessage="1" sqref="D14:D18"/>
  </dataValidations>
  <printOptions horizontalCentered="1"/>
  <pageMargins left="0.59055118110236215" right="0.59055118110236215" top="0.39370078740157483" bottom="0.78740157480314965" header="0.31496062992125984" footer="0.31496062992125984"/>
  <pageSetup paperSize="9" orientation="portrait" r:id="rId1"/>
  <headerFooter>
    <oddFooter>&amp;C&amp;"Century,標準"&amp;10&amp;A</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2"/>
  <sheetViews>
    <sheetView view="pageBreakPreview" zoomScale="90" zoomScaleNormal="100" zoomScaleSheetLayoutView="90" workbookViewId="0">
      <selection activeCell="J5" sqref="J5"/>
    </sheetView>
  </sheetViews>
  <sheetFormatPr defaultColWidth="2.125" defaultRowHeight="11.25" x14ac:dyDescent="0.15"/>
  <cols>
    <col min="1" max="1" width="5" style="61" customWidth="1"/>
    <col min="2" max="3" width="10.625" style="61" customWidth="1"/>
    <col min="4" max="4" width="11.5" style="61" customWidth="1"/>
    <col min="5" max="5" width="6.25" style="61" customWidth="1"/>
    <col min="6" max="6" width="5" style="61" customWidth="1"/>
    <col min="7" max="10" width="10.625" style="61" customWidth="1"/>
    <col min="11" max="213" width="2.125" style="61" customWidth="1"/>
    <col min="214" max="16384" width="2.125" style="61"/>
  </cols>
  <sheetData>
    <row r="1" spans="1:14" s="93" customFormat="1" ht="30" customHeight="1" x14ac:dyDescent="0.15">
      <c r="A1" s="598" t="s">
        <v>389</v>
      </c>
      <c r="B1" s="598"/>
      <c r="C1" s="598"/>
      <c r="D1" s="598"/>
      <c r="E1" s="598"/>
      <c r="F1" s="598"/>
      <c r="G1" s="598"/>
      <c r="H1" s="598"/>
      <c r="I1" s="598"/>
      <c r="J1" s="598"/>
    </row>
    <row r="2" spans="1:14" ht="15" customHeight="1" x14ac:dyDescent="0.15">
      <c r="A2" s="601" t="s">
        <v>190</v>
      </c>
      <c r="B2" s="601"/>
      <c r="C2" s="601"/>
      <c r="D2" s="601"/>
      <c r="E2" s="601"/>
      <c r="F2" s="601"/>
      <c r="G2" s="601"/>
      <c r="H2" s="601"/>
      <c r="I2" s="601"/>
      <c r="J2" s="601"/>
    </row>
    <row r="3" spans="1:14" ht="15" customHeight="1" x14ac:dyDescent="0.15">
      <c r="A3" s="602" t="s">
        <v>177</v>
      </c>
      <c r="B3" s="602"/>
      <c r="C3" s="602"/>
      <c r="D3" s="602"/>
      <c r="E3" s="602"/>
      <c r="F3" s="602"/>
      <c r="G3" s="602"/>
      <c r="H3" s="602"/>
      <c r="I3" s="602"/>
      <c r="J3" s="602"/>
    </row>
    <row r="4" spans="1:14" ht="45" customHeight="1" x14ac:dyDescent="0.15">
      <c r="A4" s="62" t="s">
        <v>178</v>
      </c>
      <c r="B4" s="62" t="s">
        <v>191</v>
      </c>
      <c r="C4" s="62" t="s">
        <v>192</v>
      </c>
      <c r="D4" s="62" t="s">
        <v>193</v>
      </c>
      <c r="E4" s="62" t="s">
        <v>194</v>
      </c>
      <c r="F4" s="62" t="s">
        <v>195</v>
      </c>
      <c r="G4" s="62" t="s">
        <v>196</v>
      </c>
      <c r="H4" s="62" t="s">
        <v>338</v>
      </c>
      <c r="I4" s="62" t="s">
        <v>197</v>
      </c>
      <c r="J4" s="62" t="s">
        <v>198</v>
      </c>
      <c r="K4" s="94" t="s">
        <v>199</v>
      </c>
    </row>
    <row r="5" spans="1:14" s="69" customFormat="1" ht="45" customHeight="1" x14ac:dyDescent="0.15">
      <c r="A5" s="95">
        <f>ROW()-ROW(原材料・副資材費[[#Headers],[番　号]])</f>
        <v>1</v>
      </c>
      <c r="B5" s="1"/>
      <c r="C5" s="1"/>
      <c r="D5" s="1"/>
      <c r="E5" s="67"/>
      <c r="F5" s="96"/>
      <c r="G5" s="67"/>
      <c r="H5" s="67">
        <f>原材料・副資材費[[#This Row],[数量
(A)]]*原材料・副資材費[[#This Row],[単価(B)
（税抜）]]</f>
        <v>0</v>
      </c>
      <c r="I5" s="67">
        <f>ROUNDDOWN(原材料・副資材費[[#This Row],[助成対象経費
(A)×(B)]]*1.08,0)</f>
        <v>0</v>
      </c>
      <c r="J5" s="97"/>
      <c r="K5" s="98"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6" spans="1:14" s="69" customFormat="1" ht="45" customHeight="1" x14ac:dyDescent="0.15">
      <c r="A6" s="95">
        <f>ROW()-ROW(原材料・副資材費[[#Headers],[番　号]])</f>
        <v>2</v>
      </c>
      <c r="B6" s="1"/>
      <c r="C6" s="1"/>
      <c r="D6" s="1"/>
      <c r="E6" s="67"/>
      <c r="F6" s="96"/>
      <c r="G6" s="67"/>
      <c r="H6" s="67">
        <f>原材料・副資材費[[#This Row],[数量
(A)]]*原材料・副資材費[[#This Row],[単価(B)
（税抜）]]</f>
        <v>0</v>
      </c>
      <c r="I6" s="67">
        <f>ROUNDDOWN(原材料・副資材費[[#This Row],[助成対象経費
(A)×(B)]]*1.08,0)</f>
        <v>0</v>
      </c>
      <c r="J6" s="97"/>
      <c r="K6" s="99"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c r="M6" s="100"/>
      <c r="N6" s="100"/>
    </row>
    <row r="7" spans="1:14" s="69" customFormat="1" ht="45" customHeight="1" x14ac:dyDescent="0.15">
      <c r="A7" s="95">
        <f>ROW()-ROW(原材料・副資材費[[#Headers],[番　号]])</f>
        <v>3</v>
      </c>
      <c r="B7" s="1"/>
      <c r="C7" s="1"/>
      <c r="D7" s="1"/>
      <c r="E7" s="67"/>
      <c r="F7" s="96"/>
      <c r="G7" s="67"/>
      <c r="H7" s="67">
        <f>原材料・副資材費[[#This Row],[数量
(A)]]*原材料・副資材費[[#This Row],[単価(B)
（税抜）]]</f>
        <v>0</v>
      </c>
      <c r="I7" s="67">
        <f>ROUNDDOWN(原材料・副資材費[[#This Row],[助成対象経費
(A)×(B)]]*1.08,0)</f>
        <v>0</v>
      </c>
      <c r="J7" s="97"/>
      <c r="K7" s="98"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8" spans="1:14" s="69" customFormat="1" ht="45" customHeight="1" x14ac:dyDescent="0.15">
      <c r="A8" s="95">
        <f>ROW()-ROW(原材料・副資材費[[#Headers],[番　号]])</f>
        <v>4</v>
      </c>
      <c r="B8" s="1"/>
      <c r="C8" s="1"/>
      <c r="D8" s="1"/>
      <c r="E8" s="67"/>
      <c r="F8" s="96"/>
      <c r="G8" s="67"/>
      <c r="H8" s="67">
        <f>原材料・副資材費[[#This Row],[数量
(A)]]*原材料・副資材費[[#This Row],[単価(B)
（税抜）]]</f>
        <v>0</v>
      </c>
      <c r="I8" s="67">
        <f>ROUNDDOWN(原材料・副資材費[[#This Row],[助成対象経費
(A)×(B)]]*1.08,0)</f>
        <v>0</v>
      </c>
      <c r="J8" s="97"/>
      <c r="K8" s="98"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9" spans="1:14" s="69" customFormat="1" ht="45" customHeight="1" x14ac:dyDescent="0.15">
      <c r="A9" s="95">
        <f>ROW()-ROW(原材料・副資材費[[#Headers],[番　号]])</f>
        <v>5</v>
      </c>
      <c r="B9" s="1"/>
      <c r="C9" s="1"/>
      <c r="D9" s="1"/>
      <c r="E9" s="67"/>
      <c r="F9" s="96"/>
      <c r="G9" s="67"/>
      <c r="H9" s="67">
        <f>原材料・副資材費[[#This Row],[数量
(A)]]*原材料・副資材費[[#This Row],[単価(B)
（税抜）]]</f>
        <v>0</v>
      </c>
      <c r="I9" s="67">
        <f>ROUNDDOWN(原材料・副資材費[[#This Row],[助成対象経費
(A)×(B)]]*1.08,0)</f>
        <v>0</v>
      </c>
      <c r="J9" s="97"/>
      <c r="K9" s="98"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10" spans="1:14" s="69" customFormat="1" ht="45" customHeight="1" x14ac:dyDescent="0.15">
      <c r="A10" s="95">
        <f>ROW()-ROW(原材料・副資材費[[#Headers],[番　号]])</f>
        <v>6</v>
      </c>
      <c r="E10" s="71"/>
      <c r="F10" s="101"/>
      <c r="G10" s="71"/>
      <c r="H10" s="67">
        <f>原材料・副資材費[[#This Row],[数量
(A)]]*原材料・副資材費[[#This Row],[単価(B)
（税抜）]]</f>
        <v>0</v>
      </c>
      <c r="I10" s="67">
        <f>ROUNDDOWN(原材料・副資材費[[#This Row],[助成対象経費
(A)×(B)]]*1.08,0)</f>
        <v>0</v>
      </c>
      <c r="J10" s="102"/>
      <c r="K10" s="98"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11" spans="1:14" s="69" customFormat="1" ht="45" customHeight="1" x14ac:dyDescent="0.15">
      <c r="A11" s="95">
        <f>ROW()-ROW(原材料・副資材費[[#Headers],[番　号]])</f>
        <v>7</v>
      </c>
      <c r="E11" s="71"/>
      <c r="F11" s="101"/>
      <c r="G11" s="71"/>
      <c r="H11" s="67">
        <f>原材料・副資材費[[#This Row],[数量
(A)]]*原材料・副資材費[[#This Row],[単価(B)
（税抜）]]</f>
        <v>0</v>
      </c>
      <c r="I11" s="67">
        <f>ROUNDDOWN(原材料・副資材費[[#This Row],[助成対象経費
(A)×(B)]]*1.08,0)</f>
        <v>0</v>
      </c>
      <c r="J11" s="102"/>
      <c r="K11" s="98"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12" spans="1:14" s="69" customFormat="1" ht="45" customHeight="1" x14ac:dyDescent="0.15">
      <c r="A12" s="95">
        <f>ROW()-ROW(原材料・副資材費[[#Headers],[番　号]])</f>
        <v>8</v>
      </c>
      <c r="E12" s="71"/>
      <c r="F12" s="101"/>
      <c r="G12" s="71"/>
      <c r="H12" s="67">
        <f>原材料・副資材費[[#This Row],[数量
(A)]]*原材料・副資材費[[#This Row],[単価(B)
（税抜）]]</f>
        <v>0</v>
      </c>
      <c r="I12" s="67">
        <f>ROUNDDOWN(原材料・副資材費[[#This Row],[助成対象経費
(A)×(B)]]*1.08,0)</f>
        <v>0</v>
      </c>
      <c r="J12" s="102"/>
      <c r="K12" s="98"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13" spans="1:14" s="69" customFormat="1" ht="45" customHeight="1" x14ac:dyDescent="0.15">
      <c r="A13" s="95">
        <f>ROW()-ROW(原材料・副資材費[[#Headers],[番　号]])</f>
        <v>9</v>
      </c>
      <c r="E13" s="71"/>
      <c r="F13" s="101"/>
      <c r="G13" s="71"/>
      <c r="H13" s="67">
        <f>原材料・副資材費[[#This Row],[数量
(A)]]*原材料・副資材費[[#This Row],[単価(B)
（税抜）]]</f>
        <v>0</v>
      </c>
      <c r="I13" s="67">
        <f>ROUNDDOWN(原材料・副資材費[[#This Row],[助成対象経費
(A)×(B)]]*1.08,0)</f>
        <v>0</v>
      </c>
      <c r="J13" s="102"/>
      <c r="K13" s="98"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14" spans="1:14" s="69" customFormat="1" ht="45" customHeight="1" x14ac:dyDescent="0.15">
      <c r="A14" s="103">
        <f>ROW()-ROW(原材料・副資材費[[#Headers],[番　号]])</f>
        <v>10</v>
      </c>
      <c r="B14" s="73"/>
      <c r="C14" s="73"/>
      <c r="D14" s="73"/>
      <c r="E14" s="74"/>
      <c r="F14" s="104"/>
      <c r="G14" s="71"/>
      <c r="H14" s="67">
        <f>原材料・副資材費[[#This Row],[数量
(A)]]*原材料・副資材費[[#This Row],[単価(B)
（税抜）]]</f>
        <v>0</v>
      </c>
      <c r="I14" s="67">
        <f>ROUNDDOWN(原材料・副資材費[[#This Row],[助成対象経費
(A)×(B)]]*1.08,0)</f>
        <v>0</v>
      </c>
      <c r="J14" s="105"/>
      <c r="K14" s="106" t="str">
        <f>IF(OR(AND(原材料・副資材費[[#This Row],[品　名]]="",
                 原材料・副資材費[[#This Row],[仕　様]]="",
                 原材料・副資材費[[#This Row],[用　途]]="",
                 原材料・副資材費[[#This Row],[数量
(A)]]="",
                 原材料・副資材費[[#This Row],[単位]]="",
                 原材料・副資材費[[#This Row],[単価(B)
（税抜）]]="",
                 原材料・副資材費[[#This Row],[購入企業名]]=""),
          AND(原材料・副資材費[[#This Row],[品　名]]&lt;&gt;"",
                 原材料・副資材費[[#This Row],[仕　様]]&lt;&gt;"",
                 原材料・副資材費[[#This Row],[用　途]]&lt;&gt;"",
                 原材料・副資材費[[#This Row],[数量
(A)]]&lt;&gt;"",
                 原材料・副資材費[[#This Row],[単位]]&lt;&gt;"",
                 原材料・副資材費[[#This Row],[単価(B)
（税抜）]]&lt;&gt;"",
                 原材料・副資材費[[#This Row],[購入企業名]]&lt;&gt;"")),
      "",
      "←全ての項目を入力してください。")</f>
        <v/>
      </c>
    </row>
    <row r="15" spans="1:14" ht="45" customHeight="1" x14ac:dyDescent="0.15">
      <c r="A15" s="75"/>
      <c r="B15" s="76"/>
      <c r="C15" s="107"/>
      <c r="D15" s="108" t="s">
        <v>200</v>
      </c>
      <c r="E15" s="109"/>
      <c r="F15" s="110"/>
      <c r="G15" s="111"/>
      <c r="H15" s="80">
        <f>SUM(H5:H14)</f>
        <v>0</v>
      </c>
      <c r="I15" s="80">
        <f>SUM(I5:I14)</f>
        <v>0</v>
      </c>
      <c r="J15" s="228"/>
      <c r="K15" s="112"/>
    </row>
    <row r="16" spans="1:14" ht="9.75"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sheetData>
  <sheetProtection formatCells="0" formatRows="0" insertRows="0" deleteRows="0" selectLockedCells="1"/>
  <mergeCells count="3">
    <mergeCell ref="A1:J1"/>
    <mergeCell ref="A2:J2"/>
    <mergeCell ref="A3:J3"/>
  </mergeCells>
  <phoneticPr fontId="1"/>
  <conditionalFormatting sqref="J5:J14 B5:G14">
    <cfRule type="expression" dxfId="67" priority="7">
      <formula>AND(OR($B5&lt;&gt;"",$C5&lt;&gt;"",$D5&lt;&gt;"",$E5&lt;&gt;"",$F5&lt;&gt;"",$G5&lt;&gt;"",$J5&lt;&gt;""),B5="")</formula>
    </cfRule>
  </conditionalFormatting>
  <dataValidations count="7">
    <dataValidation imeMode="hiragana" allowBlank="1" showInputMessage="1" showErrorMessage="1" sqref="F5:F14"/>
    <dataValidation type="custom" imeMode="hiragana" allowBlank="1" showInputMessage="1" showErrorMessage="1" sqref="G5:G14 C5:D14">
      <formula1>ISERROR(FIND(CHAR(10),C5))</formula1>
    </dataValidation>
    <dataValidation type="custom" imeMode="halfAlpha" allowBlank="1" showInputMessage="1" showErrorMessage="1" promptTitle="数量を記載してください" prompt="　本助成事業に必要な最低限の数量を記載してください。" sqref="E5:E14">
      <formula1>ISERROR(FIND(CHAR(10),E5))</formula1>
    </dataValidation>
    <dataValidation type="custom" imeMode="hiragana" allowBlank="1" showInputMessage="1" showErrorMessage="1" promptTitle="品名を記載してください" prompt="　技術検証後の研究開発のための費用は対象外です。" sqref="B5:B14">
      <formula1>ISERROR(FIND(CHAR(10),B5))</formula1>
    </dataValidation>
    <dataValidation type="custom" imeMode="hiragana" allowBlank="1" showInputMessage="1" showErrorMessage="1" promptTitle="購入企業名を記載してください" prompt="　申請現在の予定先を記載してください。「未定、検討中」等の記入は認めらません。" sqref="J5:J14">
      <formula1>ISERROR(FIND(CHAR(10),J5))</formula1>
    </dataValidation>
    <dataValidation type="custom" allowBlank="1" showInputMessage="1" showErrorMessage="1" sqref="K5:K14 H5:H14">
      <formula1>ISERROR(FIND(CHAR(10),H5))</formula1>
    </dataValidation>
    <dataValidation type="custom" allowBlank="1" showInputMessage="1" showErrorMessage="1" promptTitle="税率について" prompt="助成事業に要する経費（税込）は税率８％（消費税を前提）の計算式となっております。海外との取引等により税率が異なる場合は、実態に合わせて算式を修正ください。_x000a_" sqref="I5:I14">
      <formula1>ISERROR(FIND(CHAR(10),I5))</formula1>
    </dataValidation>
  </dataValidations>
  <printOptions horizontalCentered="1"/>
  <pageMargins left="0.59055118110236215" right="0.59055118110236215" top="0.39370078740157483" bottom="0.78740157480314965" header="0.31496062992125984" footer="0.31496062992125984"/>
  <pageSetup paperSize="9" fitToWidth="0" fitToHeight="0" orientation="portrait" r:id="rId1"/>
  <headerFooter>
    <oddFooter>&amp;C&amp;"Century,標準"&amp;10&amp;A</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22"/>
  <sheetViews>
    <sheetView view="pageBreakPreview" zoomScale="90" zoomScaleNormal="100" zoomScaleSheetLayoutView="90" workbookViewId="0">
      <selection activeCell="H7" sqref="H7"/>
    </sheetView>
  </sheetViews>
  <sheetFormatPr defaultColWidth="2.125" defaultRowHeight="11.25" x14ac:dyDescent="0.15"/>
  <cols>
    <col min="1" max="1" width="5" style="61" customWidth="1"/>
    <col min="2" max="2" width="24.375" style="61" customWidth="1"/>
    <col min="3" max="3" width="6.25" style="61" customWidth="1"/>
    <col min="4" max="4" width="5" style="61" customWidth="1"/>
    <col min="5" max="7" width="12.5" style="61" customWidth="1"/>
    <col min="8" max="8" width="14" style="61" customWidth="1"/>
    <col min="9" max="211" width="2.125" style="61" customWidth="1"/>
    <col min="212" max="16384" width="2.125" style="61"/>
  </cols>
  <sheetData>
    <row r="1" spans="1:44" ht="15" customHeight="1" x14ac:dyDescent="0.15">
      <c r="A1" s="603" t="s">
        <v>176</v>
      </c>
      <c r="B1" s="603"/>
      <c r="C1" s="603"/>
      <c r="D1" s="603"/>
      <c r="E1" s="603"/>
      <c r="F1" s="603"/>
      <c r="G1" s="603"/>
      <c r="H1" s="603"/>
    </row>
    <row r="2" spans="1:44" ht="17.25" customHeight="1" x14ac:dyDescent="0.15">
      <c r="A2" s="602" t="s">
        <v>177</v>
      </c>
      <c r="B2" s="602"/>
      <c r="C2" s="602"/>
      <c r="D2" s="602"/>
      <c r="E2" s="602"/>
      <c r="F2" s="602"/>
      <c r="G2" s="602"/>
      <c r="H2" s="602"/>
    </row>
    <row r="3" spans="1:44" ht="45" customHeight="1" x14ac:dyDescent="0.15">
      <c r="A3" s="62" t="s">
        <v>178</v>
      </c>
      <c r="B3" s="63" t="s">
        <v>179</v>
      </c>
      <c r="C3" s="63" t="s">
        <v>180</v>
      </c>
      <c r="D3" s="63" t="s">
        <v>181</v>
      </c>
      <c r="E3" s="63" t="s">
        <v>182</v>
      </c>
      <c r="F3" s="62" t="s">
        <v>338</v>
      </c>
      <c r="G3" s="62" t="s">
        <v>197</v>
      </c>
      <c r="H3" s="63" t="s">
        <v>184</v>
      </c>
      <c r="I3" s="64" t="s">
        <v>185</v>
      </c>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row>
    <row r="4" spans="1:44" ht="45" customHeight="1" x14ac:dyDescent="0.15">
      <c r="A4" s="66">
        <f>ROW()-ROW(委託・外注費[[#Headers],[番　号]])</f>
        <v>1</v>
      </c>
      <c r="B4" s="1"/>
      <c r="C4" s="67"/>
      <c r="D4" s="67"/>
      <c r="E4" s="67"/>
      <c r="F4" s="67">
        <f>委託・外注費[[#This Row],[数量(A)]]*委託・外注費[[#This Row],[単価(B)
(税抜)]]</f>
        <v>0</v>
      </c>
      <c r="G4" s="67">
        <f>ROUNDDOWN(委託・外注費[[#This Row],[助成対象経費
(A)×(B)]]*1.08,0)</f>
        <v>0</v>
      </c>
      <c r="H4" s="1"/>
      <c r="I4"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c r="S4" s="69"/>
    </row>
    <row r="5" spans="1:44" ht="45" customHeight="1" x14ac:dyDescent="0.15">
      <c r="A5" s="66">
        <f>ROW()-ROW(委託・外注費[[#Headers],[番　号]])</f>
        <v>2</v>
      </c>
      <c r="B5" s="1"/>
      <c r="C5" s="67"/>
      <c r="D5" s="67"/>
      <c r="E5" s="67"/>
      <c r="F5" s="67">
        <f>委託・外注費[[#This Row],[数量(A)]]*委託・外注費[[#This Row],[単価(B)
(税抜)]]</f>
        <v>0</v>
      </c>
      <c r="G5" s="67">
        <f>ROUNDDOWN(委託・外注費[[#This Row],[助成対象経費
(A)×(B)]]*1.08,0)</f>
        <v>0</v>
      </c>
      <c r="H5" s="276"/>
      <c r="I5"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c r="K5" s="70"/>
      <c r="L5" s="70"/>
      <c r="Q5" s="69"/>
      <c r="R5" s="69"/>
    </row>
    <row r="6" spans="1:44" ht="45" customHeight="1" x14ac:dyDescent="0.15">
      <c r="A6" s="66">
        <f>ROW()-ROW(委託・外注費[[#Headers],[番　号]])</f>
        <v>3</v>
      </c>
      <c r="B6" s="1"/>
      <c r="C6" s="67"/>
      <c r="D6" s="67"/>
      <c r="E6" s="67"/>
      <c r="F6" s="67">
        <f>委託・外注費[[#This Row],[数量(A)]]*委託・外注費[[#This Row],[単価(B)
(税抜)]]</f>
        <v>0</v>
      </c>
      <c r="G6" s="67">
        <f>ROUNDDOWN(委託・外注費[[#This Row],[助成対象経費
(A)×(B)]]*1.08,0)</f>
        <v>0</v>
      </c>
      <c r="H6" s="1"/>
      <c r="I6"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7" spans="1:44" ht="45" customHeight="1" x14ac:dyDescent="0.15">
      <c r="A7" s="66">
        <f>ROW()-ROW(委託・外注費[[#Headers],[番　号]])</f>
        <v>4</v>
      </c>
      <c r="B7" s="1"/>
      <c r="C7" s="67"/>
      <c r="D7" s="67"/>
      <c r="E7" s="67"/>
      <c r="F7" s="67">
        <f>委託・外注費[[#This Row],[数量(A)]]*委託・外注費[[#This Row],[単価(B)
(税抜)]]</f>
        <v>0</v>
      </c>
      <c r="G7" s="67">
        <f>ROUNDDOWN(委託・外注費[[#This Row],[助成対象経費
(A)×(B)]]*1.08,0)</f>
        <v>0</v>
      </c>
      <c r="H7" s="1"/>
      <c r="I7"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8" spans="1:44" ht="45" customHeight="1" x14ac:dyDescent="0.15">
      <c r="A8" s="66">
        <f>ROW()-ROW(委託・外注費[[#Headers],[番　号]])</f>
        <v>5</v>
      </c>
      <c r="B8" s="1"/>
      <c r="C8" s="67"/>
      <c r="D8" s="67"/>
      <c r="E8" s="67"/>
      <c r="F8" s="67">
        <f>委託・外注費[[#This Row],[数量(A)]]*委託・外注費[[#This Row],[単価(B)
(税抜)]]</f>
        <v>0</v>
      </c>
      <c r="G8" s="67">
        <f>ROUNDDOWN(委託・外注費[[#This Row],[助成対象経費
(A)×(B)]]*1.08,0)</f>
        <v>0</v>
      </c>
      <c r="H8" s="1"/>
      <c r="I8"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9" spans="1:44" ht="45" customHeight="1" x14ac:dyDescent="0.15">
      <c r="A9" s="66">
        <f>ROW()-ROW(委託・外注費[[#Headers],[番　号]])</f>
        <v>6</v>
      </c>
      <c r="B9" s="69"/>
      <c r="C9" s="71"/>
      <c r="D9" s="71"/>
      <c r="E9" s="71"/>
      <c r="F9" s="67">
        <f>委託・外注費[[#This Row],[数量(A)]]*委託・外注費[[#This Row],[単価(B)
(税抜)]]</f>
        <v>0</v>
      </c>
      <c r="G9" s="67">
        <f>ROUNDDOWN(委託・外注費[[#This Row],[助成対象経費
(A)×(B)]]*1.08,0)</f>
        <v>0</v>
      </c>
      <c r="H9" s="69"/>
      <c r="I9"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0" spans="1:44" ht="45" customHeight="1" x14ac:dyDescent="0.15">
      <c r="A10" s="66">
        <f>ROW()-ROW(委託・外注費[[#Headers],[番　号]])</f>
        <v>7</v>
      </c>
      <c r="B10" s="69"/>
      <c r="C10" s="71"/>
      <c r="D10" s="71"/>
      <c r="E10" s="71"/>
      <c r="F10" s="67">
        <f>委託・外注費[[#This Row],[数量(A)]]*委託・外注費[[#This Row],[単価(B)
(税抜)]]</f>
        <v>0</v>
      </c>
      <c r="G10" s="67">
        <f>ROUNDDOWN(委託・外注費[[#This Row],[助成対象経費
(A)×(B)]]*1.08,0)</f>
        <v>0</v>
      </c>
      <c r="H10" s="69"/>
      <c r="I10"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1" spans="1:44" ht="45" customHeight="1" x14ac:dyDescent="0.15">
      <c r="A11" s="66">
        <f>ROW()-ROW(委託・外注費[[#Headers],[番　号]])</f>
        <v>8</v>
      </c>
      <c r="B11" s="69"/>
      <c r="C11" s="71"/>
      <c r="D11" s="71"/>
      <c r="E11" s="71"/>
      <c r="F11" s="67">
        <f>委託・外注費[[#This Row],[数量(A)]]*委託・外注費[[#This Row],[単価(B)
(税抜)]]</f>
        <v>0</v>
      </c>
      <c r="G11" s="67">
        <f>ROUNDDOWN(委託・外注費[[#This Row],[助成対象経費
(A)×(B)]]*1.08,0)</f>
        <v>0</v>
      </c>
      <c r="H11" s="69"/>
      <c r="I11"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2" spans="1:44" ht="45" customHeight="1" x14ac:dyDescent="0.15">
      <c r="A12" s="66">
        <f>ROW()-ROW(委託・外注費[[#Headers],[番　号]])</f>
        <v>9</v>
      </c>
      <c r="B12" s="69"/>
      <c r="C12" s="71"/>
      <c r="D12" s="71"/>
      <c r="E12" s="71"/>
      <c r="F12" s="67">
        <f>委託・外注費[[#This Row],[数量(A)]]*委託・外注費[[#This Row],[単価(B)
(税抜)]]</f>
        <v>0</v>
      </c>
      <c r="G12" s="67">
        <f>ROUNDDOWN(委託・外注費[[#This Row],[助成対象経費
(A)×(B)]]*1.08,0)</f>
        <v>0</v>
      </c>
      <c r="H12" s="69"/>
      <c r="I12"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3" spans="1:44" ht="45" customHeight="1" x14ac:dyDescent="0.15">
      <c r="A13" s="72">
        <f>ROW()-ROW(委託・外注費[[#Headers],[番　号]])</f>
        <v>10</v>
      </c>
      <c r="B13" s="73"/>
      <c r="C13" s="74"/>
      <c r="D13" s="74"/>
      <c r="E13" s="74"/>
      <c r="F13" s="67">
        <f>委託・外注費[[#This Row],[数量(A)]]*委託・外注費[[#This Row],[単価(B)
(税抜)]]</f>
        <v>0</v>
      </c>
      <c r="G13" s="67">
        <f>ROUNDDOWN(委託・外注費[[#This Row],[助成対象経費
(A)×(B)]]*1.08,0)</f>
        <v>0</v>
      </c>
      <c r="H13" s="73"/>
      <c r="I13" s="68"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4" spans="1:44" ht="45" customHeight="1" x14ac:dyDescent="0.15">
      <c r="A14" s="241">
        <f>ROW()-ROW(委託・外注費[[#Headers],[番　号]])</f>
        <v>11</v>
      </c>
      <c r="B14" s="240"/>
      <c r="C14" s="71"/>
      <c r="D14" s="242"/>
      <c r="E14" s="242"/>
      <c r="F14" s="67">
        <f>委託・外注費[[#This Row],[数量(A)]]*委託・外注費[[#This Row],[単価(B)
(税抜)]]</f>
        <v>0</v>
      </c>
      <c r="G14" s="67">
        <f>ROUNDDOWN(委託・外注費[[#This Row],[助成対象経費
(A)×(B)]]*1.08,0)</f>
        <v>0</v>
      </c>
      <c r="H14" s="240"/>
      <c r="I14" s="24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5" spans="1:44" ht="30" customHeight="1" x14ac:dyDescent="0.15">
      <c r="A15" s="75"/>
      <c r="B15" s="229" t="s">
        <v>328</v>
      </c>
      <c r="C15" s="77"/>
      <c r="D15" s="78"/>
      <c r="E15" s="79"/>
      <c r="F15" s="80">
        <f>SUM(F4:F14)</f>
        <v>0</v>
      </c>
      <c r="G15" s="80">
        <f>SUM(G4:G14)</f>
        <v>0</v>
      </c>
      <c r="H15" s="226"/>
      <c r="I15" s="81"/>
    </row>
    <row r="16" spans="1:44" ht="15" customHeight="1" x14ac:dyDescent="0.15">
      <c r="A16" s="603" t="s">
        <v>186</v>
      </c>
      <c r="B16" s="603"/>
      <c r="C16" s="603"/>
      <c r="D16" s="603"/>
      <c r="E16" s="603"/>
      <c r="F16" s="603"/>
      <c r="G16" s="603"/>
      <c r="H16" s="603"/>
    </row>
    <row r="17" spans="1:8" ht="15" customHeight="1" x14ac:dyDescent="0.15">
      <c r="A17" s="602" t="s">
        <v>177</v>
      </c>
      <c r="B17" s="602"/>
      <c r="C17" s="602"/>
      <c r="D17" s="602"/>
      <c r="E17" s="602"/>
      <c r="F17" s="602"/>
      <c r="G17" s="602"/>
      <c r="H17" s="227"/>
    </row>
    <row r="18" spans="1:8" ht="45" customHeight="1" x14ac:dyDescent="0.15">
      <c r="A18" s="82" t="s">
        <v>178</v>
      </c>
      <c r="B18" s="83" t="s">
        <v>187</v>
      </c>
      <c r="C18" s="83" t="s">
        <v>180</v>
      </c>
      <c r="D18" s="83" t="s">
        <v>181</v>
      </c>
      <c r="E18" s="83" t="s">
        <v>182</v>
      </c>
      <c r="F18" s="278" t="s">
        <v>382</v>
      </c>
      <c r="G18" s="83" t="s">
        <v>183</v>
      </c>
      <c r="H18" s="83" t="s">
        <v>188</v>
      </c>
    </row>
    <row r="19" spans="1:8" ht="30" customHeight="1" x14ac:dyDescent="0.15">
      <c r="A19" s="84">
        <f>ROW()-ROW(その他助成対象外経費[[#Headers],[番　号]])</f>
        <v>1</v>
      </c>
      <c r="B19" s="85"/>
      <c r="C19" s="86"/>
      <c r="D19" s="86"/>
      <c r="E19" s="86"/>
      <c r="F19" s="277">
        <f>その他助成対象外経費[[#This Row],[数量(A)]]*その他助成対象外経費[[#This Row],[単価(B)
(税抜)]]</f>
        <v>0</v>
      </c>
      <c r="G19" s="86">
        <f>ROUNDDOWN(その他助成対象外経費[[#This Row],[助成事業に
要する経費
(A)×(B)]]*1.08,0)</f>
        <v>0</v>
      </c>
      <c r="H19" s="86"/>
    </row>
    <row r="20" spans="1:8" ht="30" customHeight="1" x14ac:dyDescent="0.15">
      <c r="A20" s="84">
        <f>ROW()-ROW(その他助成対象外経費[[#Headers],[番　号]])</f>
        <v>2</v>
      </c>
      <c r="B20" s="85"/>
      <c r="C20" s="86"/>
      <c r="D20" s="86"/>
      <c r="E20" s="86"/>
      <c r="F20" s="277">
        <f>その他助成対象外経費[[#This Row],[数量(A)]]*その他助成対象外経費[[#This Row],[単価(B)
(税抜)]]</f>
        <v>0</v>
      </c>
      <c r="G20" s="86">
        <f>ROUNDDOWN(その他助成対象外経費[[#This Row],[助成事業に
要する経費
(A)×(B)]]*1.08,0)</f>
        <v>0</v>
      </c>
      <c r="H20" s="86"/>
    </row>
    <row r="21" spans="1:8" ht="30" customHeight="1" x14ac:dyDescent="0.15">
      <c r="A21" s="87">
        <f>ROW()-ROW(その他助成対象外経費[[#Headers],[番　号]])</f>
        <v>3</v>
      </c>
      <c r="B21" s="88"/>
      <c r="C21" s="88"/>
      <c r="D21" s="88"/>
      <c r="E21" s="88"/>
      <c r="F21" s="277">
        <f>その他助成対象外経費[[#This Row],[数量(A)]]*その他助成対象外経費[[#This Row],[単価(B)
(税抜)]]</f>
        <v>0</v>
      </c>
      <c r="G21" s="86">
        <f>ROUNDDOWN(その他助成対象外経費[[#This Row],[助成事業に
要する経費
(A)×(B)]]*1.08,0)</f>
        <v>0</v>
      </c>
      <c r="H21" s="88"/>
    </row>
    <row r="22" spans="1:8" ht="30" customHeight="1" x14ac:dyDescent="0.15">
      <c r="A22" s="89"/>
      <c r="B22" s="230" t="s">
        <v>328</v>
      </c>
      <c r="C22" s="90"/>
      <c r="D22" s="90"/>
      <c r="E22" s="91"/>
      <c r="F22" s="92">
        <f>SUBTOTAL(109,その他助成対象外経費[助成事業に
要する経費
(A)×(B)])</f>
        <v>0</v>
      </c>
      <c r="G22" s="92">
        <f>SUBTOTAL(109,その他助成対象外経費[助成事業に
要する経費
（税込）])</f>
        <v>0</v>
      </c>
      <c r="H22" s="20"/>
    </row>
  </sheetData>
  <sheetProtection formatCells="0" formatRows="0" insertRows="0" deleteRows="0" selectLockedCells="1"/>
  <mergeCells count="4">
    <mergeCell ref="A1:H1"/>
    <mergeCell ref="A2:H2"/>
    <mergeCell ref="A16:H16"/>
    <mergeCell ref="A17:G17"/>
  </mergeCells>
  <phoneticPr fontId="1"/>
  <conditionalFormatting sqref="H4:H14 B4:E14">
    <cfRule type="expression" dxfId="41" priority="2">
      <formula>AND(OR($B4&lt;&gt;"",$C4&lt;&gt;"",$D4&lt;&gt;"",$E4&lt;&gt;"",$H4&lt;&gt;""),B4="")</formula>
    </cfRule>
  </conditionalFormatting>
  <conditionalFormatting sqref="B19:E20">
    <cfRule type="expression" dxfId="40" priority="8">
      <formula>AND(OR($B19&lt;&gt;"",$C19&lt;&gt;"",$D19&lt;&gt;"",$E19&lt;&gt;"",#REF!&lt;&gt;""),B19="")</formula>
    </cfRule>
  </conditionalFormatting>
  <dataValidations count="8">
    <dataValidation type="custom" imeMode="halfAlpha" allowBlank="1" showInputMessage="1" showErrorMessage="1" sqref="E4:E14 E19:E20 H19:H20">
      <formula1>ISERROR(FIND(CHAR(10),E4))</formula1>
    </dataValidation>
    <dataValidation type="custom" imeMode="hiragana" allowBlank="1" showInputMessage="1" showErrorMessage="1" sqref="D19:D20 D4:D14">
      <formula1>ISERROR(FIND(CHAR(10),D4))</formula1>
    </dataValidation>
    <dataValidation type="custom" imeMode="halfAlpha" allowBlank="1" showInputMessage="1" showErrorMessage="1" promptTitle="数量を記載してください" prompt="　本助成事業に必要な最低限の数量を記載してください。" sqref="C4:C14 C19:C20">
      <formula1>ISERROR(FIND(CHAR(10),C4))</formula1>
    </dataValidation>
    <dataValidation type="custom" imeMode="hiragana" allowBlank="1" showInputMessage="1" showErrorMessage="1" promptTitle="委託・外注先の企業名を記載してください" prompt="　申請時点での予定先を記載してください。「未定、検討中」等の記載は認められません。" sqref="H4:H14">
      <formula1>ISERROR(FIND(CHAR(10),H4))</formula1>
    </dataValidation>
    <dataValidation type="custom" allowBlank="1" showInputMessage="1" showErrorMessage="1" promptTitle="外注内容を記載してください" prompt="　技術検証と関係のない費用は計上できません。" sqref="B19:B20 B4:B14">
      <formula1>ISERROR(FIND(CHAR(10),B4))</formula1>
    </dataValidation>
    <dataValidation type="custom" allowBlank="1" showInputMessage="1" showErrorMessage="1" sqref="I4:I14 F4:F14">
      <formula1>ISERROR(FIND(CHAR(10),F4))</formula1>
    </dataValidation>
    <dataValidation type="custom" allowBlank="1" showInputMessage="1" showErrorMessage="1" promptTitle="税率について" prompt="助成事業に要する経費（税込）は税率８％（消費税を前提）の計算式となっております。海外との取引等により税率が異なる場合は、実態に合わせて算式を修正ください。_x000a_" sqref="G4:G14">
      <formula1>ISERROR(FIND(CHAR(10),G4))</formula1>
    </dataValidation>
    <dataValidation type="custom" imeMode="halfAlpha" allowBlank="1" showInputMessage="1" showErrorMessage="1" promptTitle="税率について" prompt="助成事業に要する経費（税込）は税率８％（消費税を前提）の計算式となっております。海外との取引等により税率が異なる場合は、実態に合わせて算式を修正ください。" sqref="G19:G21">
      <formula1>ISERROR(FIND(CHAR(10),G19))</formula1>
    </dataValidation>
  </dataValidations>
  <printOptions horizontalCentered="1"/>
  <pageMargins left="0.59055118110236215" right="0.59055118110236215" top="0.39370078740157483" bottom="0.78740157480314965" header="0.31496062992125984" footer="0.31496062992125984"/>
  <pageSetup paperSize="9" fitToWidth="0" fitToHeight="0" orientation="portrait" r:id="rId1"/>
  <headerFooter>
    <oddFooter>&amp;C&amp;"Century,標準"&amp;10&amp;A</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1"/>
  <sheetViews>
    <sheetView view="pageBreakPreview" topLeftCell="A10" zoomScale="90" zoomScaleNormal="100" zoomScaleSheetLayoutView="90" workbookViewId="0">
      <selection activeCell="C30" sqref="C30"/>
    </sheetView>
  </sheetViews>
  <sheetFormatPr defaultColWidth="9" defaultRowHeight="13.5" customHeight="1" x14ac:dyDescent="0.15"/>
  <cols>
    <col min="1" max="1" width="12.5" style="57" customWidth="1"/>
    <col min="2" max="2" width="10.625" style="57" customWidth="1"/>
    <col min="3" max="3" width="9.375" style="57" customWidth="1"/>
    <col min="4" max="4" width="3.125" style="57" customWidth="1"/>
    <col min="5" max="5" width="9.375" style="57" customWidth="1"/>
    <col min="6" max="6" width="3.125" style="57" customWidth="1"/>
    <col min="7" max="7" width="7.5" style="57" customWidth="1"/>
    <col min="8" max="8" width="13.25" style="57" customWidth="1"/>
    <col min="9" max="9" width="9.375" style="57" customWidth="1"/>
    <col min="10" max="10" width="3.875" style="57" customWidth="1"/>
    <col min="11" max="11" width="8.25" style="57" customWidth="1"/>
    <col min="12" max="12" width="1.875" style="57" customWidth="1"/>
    <col min="13" max="16384" width="9" style="57"/>
  </cols>
  <sheetData>
    <row r="1" spans="1:12" s="54" customFormat="1" ht="30" customHeight="1" x14ac:dyDescent="0.15">
      <c r="A1" s="622" t="s">
        <v>166</v>
      </c>
      <c r="B1" s="622"/>
      <c r="C1" s="622"/>
      <c r="D1" s="622"/>
      <c r="E1" s="622"/>
      <c r="F1" s="622"/>
      <c r="G1" s="622"/>
      <c r="H1" s="622"/>
      <c r="I1" s="622"/>
      <c r="J1" s="622"/>
      <c r="K1" s="622"/>
      <c r="L1" s="622"/>
    </row>
    <row r="2" spans="1:12" s="55" customFormat="1" ht="30" customHeight="1" x14ac:dyDescent="0.15">
      <c r="A2" s="623" t="s">
        <v>339</v>
      </c>
      <c r="B2" s="623"/>
      <c r="C2" s="623"/>
      <c r="D2" s="623"/>
      <c r="E2" s="623"/>
      <c r="F2" s="623"/>
      <c r="G2" s="623"/>
      <c r="H2" s="623"/>
      <c r="I2" s="623"/>
      <c r="J2" s="623"/>
      <c r="K2" s="623"/>
      <c r="L2" s="623"/>
    </row>
    <row r="3" spans="1:12" ht="22.5" customHeight="1" x14ac:dyDescent="0.15">
      <c r="A3" s="624" t="s">
        <v>167</v>
      </c>
      <c r="B3" s="56" t="s">
        <v>168</v>
      </c>
      <c r="C3" s="613"/>
      <c r="D3" s="613"/>
      <c r="E3" s="613"/>
      <c r="F3" s="614" t="s">
        <v>169</v>
      </c>
      <c r="G3" s="614"/>
      <c r="H3" s="615"/>
      <c r="I3" s="615"/>
      <c r="J3" s="615"/>
      <c r="K3" s="615"/>
      <c r="L3" s="615"/>
    </row>
    <row r="4" spans="1:12" ht="22.5" customHeight="1" x14ac:dyDescent="0.15">
      <c r="A4" s="625"/>
      <c r="B4" s="56" t="s">
        <v>170</v>
      </c>
      <c r="C4" s="616"/>
      <c r="D4" s="617"/>
      <c r="E4" s="617"/>
      <c r="F4" s="617"/>
      <c r="G4" s="618"/>
      <c r="H4" s="56" t="s">
        <v>171</v>
      </c>
      <c r="I4" s="619"/>
      <c r="J4" s="620"/>
      <c r="K4" s="620"/>
      <c r="L4" s="621"/>
    </row>
    <row r="5" spans="1:12" ht="22.5" customHeight="1" x14ac:dyDescent="0.15">
      <c r="A5" s="625"/>
      <c r="B5" s="56" t="s">
        <v>172</v>
      </c>
      <c r="C5" s="616"/>
      <c r="D5" s="617"/>
      <c r="E5" s="617"/>
      <c r="F5" s="617"/>
      <c r="G5" s="617"/>
      <c r="H5" s="617"/>
      <c r="I5" s="617"/>
      <c r="J5" s="617"/>
      <c r="K5" s="617"/>
      <c r="L5" s="618"/>
    </row>
    <row r="6" spans="1:12" ht="45" customHeight="1" x14ac:dyDescent="0.15">
      <c r="A6" s="626"/>
      <c r="B6" s="58" t="s">
        <v>173</v>
      </c>
      <c r="C6" s="604"/>
      <c r="D6" s="605"/>
      <c r="E6" s="605"/>
      <c r="F6" s="605"/>
      <c r="G6" s="605"/>
      <c r="H6" s="605"/>
      <c r="I6" s="605"/>
      <c r="J6" s="605"/>
      <c r="K6" s="605"/>
      <c r="L6" s="606"/>
    </row>
    <row r="7" spans="1:12" ht="22.5" customHeight="1" x14ac:dyDescent="0.15">
      <c r="A7" s="59" t="s">
        <v>344</v>
      </c>
      <c r="B7" s="607"/>
      <c r="C7" s="608"/>
      <c r="D7" s="608"/>
      <c r="E7" s="608"/>
      <c r="F7" s="608"/>
      <c r="G7" s="608"/>
      <c r="H7" s="608"/>
      <c r="I7" s="608"/>
      <c r="J7" s="608"/>
      <c r="K7" s="609" t="s">
        <v>345</v>
      </c>
      <c r="L7" s="610"/>
    </row>
    <row r="8" spans="1:12" ht="67.5" customHeight="1" x14ac:dyDescent="0.15">
      <c r="A8" s="60" t="s">
        <v>174</v>
      </c>
      <c r="B8" s="611"/>
      <c r="C8" s="611"/>
      <c r="D8" s="611"/>
      <c r="E8" s="611"/>
      <c r="F8" s="611"/>
      <c r="G8" s="611"/>
      <c r="H8" s="611"/>
      <c r="I8" s="611"/>
      <c r="J8" s="611"/>
      <c r="K8" s="611"/>
      <c r="L8" s="611"/>
    </row>
    <row r="9" spans="1:12" ht="67.5" customHeight="1" x14ac:dyDescent="0.15">
      <c r="A9" s="60" t="s">
        <v>327</v>
      </c>
      <c r="B9" s="604"/>
      <c r="C9" s="605"/>
      <c r="D9" s="605"/>
      <c r="E9" s="605"/>
      <c r="F9" s="605"/>
      <c r="G9" s="605"/>
      <c r="H9" s="605"/>
      <c r="I9" s="605"/>
      <c r="J9" s="605"/>
      <c r="K9" s="605"/>
      <c r="L9" s="606"/>
    </row>
    <row r="10" spans="1:12" ht="45" customHeight="1" x14ac:dyDescent="0.15">
      <c r="A10" s="60" t="s">
        <v>175</v>
      </c>
      <c r="B10" s="611"/>
      <c r="C10" s="611"/>
      <c r="D10" s="611"/>
      <c r="E10" s="611"/>
      <c r="F10" s="611"/>
      <c r="G10" s="611"/>
      <c r="H10" s="611"/>
      <c r="I10" s="611"/>
      <c r="J10" s="611"/>
      <c r="K10" s="611"/>
      <c r="L10" s="611"/>
    </row>
    <row r="11" spans="1:12" ht="21" customHeight="1" x14ac:dyDescent="0.15">
      <c r="A11" s="627" t="s">
        <v>343</v>
      </c>
      <c r="B11" s="627"/>
      <c r="C11" s="627"/>
      <c r="D11" s="627"/>
      <c r="E11" s="627"/>
      <c r="F11" s="627"/>
      <c r="G11" s="627"/>
      <c r="H11" s="627"/>
      <c r="I11" s="628" t="s">
        <v>384</v>
      </c>
      <c r="J11" s="628"/>
      <c r="K11" s="628"/>
      <c r="L11" s="628"/>
    </row>
    <row r="13" spans="1:12" ht="22.5" customHeight="1" x14ac:dyDescent="0.15">
      <c r="A13" s="624" t="s">
        <v>167</v>
      </c>
      <c r="B13" s="56" t="s">
        <v>168</v>
      </c>
      <c r="C13" s="613"/>
      <c r="D13" s="613"/>
      <c r="E13" s="613"/>
      <c r="F13" s="614" t="s">
        <v>169</v>
      </c>
      <c r="G13" s="614"/>
      <c r="H13" s="615"/>
      <c r="I13" s="615"/>
      <c r="J13" s="615"/>
      <c r="K13" s="615"/>
      <c r="L13" s="615"/>
    </row>
    <row r="14" spans="1:12" ht="22.5" customHeight="1" x14ac:dyDescent="0.15">
      <c r="A14" s="625"/>
      <c r="B14" s="56" t="s">
        <v>170</v>
      </c>
      <c r="C14" s="616"/>
      <c r="D14" s="617"/>
      <c r="E14" s="617"/>
      <c r="F14" s="617"/>
      <c r="G14" s="618"/>
      <c r="H14" s="56" t="s">
        <v>171</v>
      </c>
      <c r="I14" s="619"/>
      <c r="J14" s="620"/>
      <c r="K14" s="620"/>
      <c r="L14" s="621"/>
    </row>
    <row r="15" spans="1:12" ht="22.5" customHeight="1" x14ac:dyDescent="0.15">
      <c r="A15" s="625"/>
      <c r="B15" s="56" t="s">
        <v>172</v>
      </c>
      <c r="C15" s="616"/>
      <c r="D15" s="617"/>
      <c r="E15" s="617"/>
      <c r="F15" s="617"/>
      <c r="G15" s="617"/>
      <c r="H15" s="617"/>
      <c r="I15" s="617"/>
      <c r="J15" s="617"/>
      <c r="K15" s="617"/>
      <c r="L15" s="618"/>
    </row>
    <row r="16" spans="1:12" ht="45" customHeight="1" x14ac:dyDescent="0.15">
      <c r="A16" s="626"/>
      <c r="B16" s="58" t="s">
        <v>173</v>
      </c>
      <c r="C16" s="604"/>
      <c r="D16" s="605"/>
      <c r="E16" s="605"/>
      <c r="F16" s="605"/>
      <c r="G16" s="605"/>
      <c r="H16" s="605"/>
      <c r="I16" s="605"/>
      <c r="J16" s="605"/>
      <c r="K16" s="605"/>
      <c r="L16" s="606"/>
    </row>
    <row r="17" spans="1:12" ht="22.5" customHeight="1" x14ac:dyDescent="0.15">
      <c r="A17" s="59" t="s">
        <v>344</v>
      </c>
      <c r="B17" s="607"/>
      <c r="C17" s="608"/>
      <c r="D17" s="608"/>
      <c r="E17" s="608"/>
      <c r="F17" s="608"/>
      <c r="G17" s="608"/>
      <c r="H17" s="608"/>
      <c r="I17" s="608"/>
      <c r="J17" s="608"/>
      <c r="K17" s="609" t="s">
        <v>345</v>
      </c>
      <c r="L17" s="610"/>
    </row>
    <row r="18" spans="1:12" ht="67.5" customHeight="1" x14ac:dyDescent="0.15">
      <c r="A18" s="60" t="s">
        <v>174</v>
      </c>
      <c r="B18" s="611"/>
      <c r="C18" s="611"/>
      <c r="D18" s="611"/>
      <c r="E18" s="611"/>
      <c r="F18" s="611"/>
      <c r="G18" s="611"/>
      <c r="H18" s="611"/>
      <c r="I18" s="611"/>
      <c r="J18" s="611"/>
      <c r="K18" s="611"/>
      <c r="L18" s="611"/>
    </row>
    <row r="19" spans="1:12" ht="67.5" customHeight="1" x14ac:dyDescent="0.15">
      <c r="A19" s="60" t="s">
        <v>327</v>
      </c>
      <c r="B19" s="604"/>
      <c r="C19" s="605"/>
      <c r="D19" s="605"/>
      <c r="E19" s="605"/>
      <c r="F19" s="605"/>
      <c r="G19" s="605"/>
      <c r="H19" s="605"/>
      <c r="I19" s="605"/>
      <c r="J19" s="605"/>
      <c r="K19" s="605"/>
      <c r="L19" s="606"/>
    </row>
    <row r="20" spans="1:12" ht="45" customHeight="1" x14ac:dyDescent="0.15">
      <c r="A20" s="279" t="s">
        <v>175</v>
      </c>
      <c r="B20" s="612"/>
      <c r="C20" s="612"/>
      <c r="D20" s="612"/>
      <c r="E20" s="612"/>
      <c r="F20" s="612"/>
      <c r="G20" s="612"/>
      <c r="H20" s="612"/>
      <c r="I20" s="611"/>
      <c r="J20" s="611"/>
      <c r="K20" s="611"/>
      <c r="L20" s="611"/>
    </row>
    <row r="21" spans="1:12" ht="20.25" customHeight="1" x14ac:dyDescent="0.15">
      <c r="A21" s="627" t="s">
        <v>343</v>
      </c>
      <c r="B21" s="627"/>
      <c r="C21" s="627"/>
      <c r="D21" s="627"/>
      <c r="E21" s="627"/>
      <c r="F21" s="627"/>
      <c r="G21" s="627"/>
      <c r="H21" s="627"/>
      <c r="I21" s="628" t="s">
        <v>384</v>
      </c>
      <c r="J21" s="628"/>
      <c r="K21" s="628"/>
      <c r="L21" s="628"/>
    </row>
  </sheetData>
  <sheetProtection formatRows="0" insertRows="0" deleteRows="0"/>
  <mergeCells count="32">
    <mergeCell ref="B10:L10"/>
    <mergeCell ref="A11:H11"/>
    <mergeCell ref="I11:L11"/>
    <mergeCell ref="A21:H21"/>
    <mergeCell ref="I21:L21"/>
    <mergeCell ref="A13:A16"/>
    <mergeCell ref="A1:L1"/>
    <mergeCell ref="A2:L2"/>
    <mergeCell ref="A3:A6"/>
    <mergeCell ref="C3:E3"/>
    <mergeCell ref="F3:G3"/>
    <mergeCell ref="H3:L3"/>
    <mergeCell ref="C4:G4"/>
    <mergeCell ref="I4:L4"/>
    <mergeCell ref="C5:L5"/>
    <mergeCell ref="C6:L6"/>
    <mergeCell ref="B9:L9"/>
    <mergeCell ref="B7:J7"/>
    <mergeCell ref="K7:L7"/>
    <mergeCell ref="B8:L8"/>
    <mergeCell ref="B20:L20"/>
    <mergeCell ref="C13:E13"/>
    <mergeCell ref="F13:G13"/>
    <mergeCell ref="H13:L13"/>
    <mergeCell ref="C14:G14"/>
    <mergeCell ref="I14:L14"/>
    <mergeCell ref="C15:L15"/>
    <mergeCell ref="C16:L16"/>
    <mergeCell ref="B19:L19"/>
    <mergeCell ref="B17:J17"/>
    <mergeCell ref="K17:L17"/>
    <mergeCell ref="B18:L18"/>
  </mergeCells>
  <phoneticPr fontId="1"/>
  <dataValidations count="9">
    <dataValidation imeMode="halfAlpha" operator="greaterThanOrEqual" allowBlank="1" errorTitle="無効なデータが入力されました。" error="数値以外は入力しないでください。" promptTitle="数値を記入してください" prompt="本計画書が該当する委託外注費の金額（税込）を記入してください。" sqref="K7:L7 K17:L17"/>
    <dataValidation type="whole" imeMode="halfAlpha" operator="greaterThanOrEqual" allowBlank="1" showInputMessage="1" showErrorMessage="1" promptTitle="数値を記入してください" prompt="本計画書が該当する委託外注費の一覧表左端の番号（委-1、委-2など）の数値部分を記入してください。" sqref="C3:D3 C13:D13">
      <formula1>1</formula1>
    </dataValidation>
    <dataValidation imeMode="hiragana" allowBlank="1" showInputMessage="1" showErrorMessage="1" promptTitle="選定理由を記入してください" prompt="　①経歴や②実績を記入してください。" sqref="B20:L20 B10:L10"/>
    <dataValidation imeMode="hiragana" allowBlank="1" showInputMessage="1" showErrorMessage="1" promptTitle="委託・外注内容を記入してください" prompt="　委託・外注内容を、明確かつ具体的に記入してください。" sqref="B8:L8"/>
    <dataValidation imeMode="hiragana" allowBlank="1" showInputMessage="1" showErrorMessage="1" sqref="C6:L6 C4:G4 C5:L5 C16:L16 C14:G14 C15:L15"/>
    <dataValidation imeMode="halfAlpha" allowBlank="1" showInputMessage="1" showErrorMessage="1" sqref="I4:L4 I14:L14"/>
    <dataValidation type="whole" imeMode="halfAlpha" operator="greaterThanOrEqual" allowBlank="1" showInputMessage="1" showErrorMessage="1" errorTitle="無効なデータが入力されました。" error="数値以外は入力しないでください。" promptTitle="数値を記入してください" prompt="本計画書が該当する委託外注費の金額（税込）を記入してください。" sqref="B7 B17">
      <formula1>0</formula1>
    </dataValidation>
    <dataValidation imeMode="hiragana" allowBlank="1" showInputMessage="1" showErrorMessage="1" promptTitle="委託・外注の成果物を記入してください" prompt="　委託・外注先から申請者にどのような成果物が納品されるかを、明確かつ具体的に記入してください。" sqref="B9:L9 B19:L19"/>
    <dataValidation imeMode="hiragana" allowBlank="1" showInputMessage="1" showErrorMessage="1" promptTitle="委託・外注内容を記入してください" prompt="　委託・外注内容を、明確かつ具体的に記入してください。" sqref="B18:L18"/>
  </dataValidations>
  <printOptions horizontalCentered="1"/>
  <pageMargins left="0.59055118110236215" right="0.59055118110236215" top="0.39370078740157483" bottom="0.78740157480314965" header="0.31496062992125984" footer="0.31496062992125984"/>
  <pageSetup paperSize="9" scale="98" orientation="portrait" r:id="rId1"/>
  <headerFooter>
    <oddFooter>&amp;C&amp;"Century,標準"&amp;10&amp;A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10"/>
  <sheetViews>
    <sheetView workbookViewId="0">
      <selection activeCell="I16" sqref="I16"/>
    </sheetView>
  </sheetViews>
  <sheetFormatPr defaultRowHeight="11.25" x14ac:dyDescent="0.15"/>
  <cols>
    <col min="1" max="3" width="3.125" style="20" customWidth="1"/>
    <col min="4" max="4" width="18.75" style="20" customWidth="1"/>
    <col min="5" max="5" width="46.875" style="20" customWidth="1"/>
    <col min="6" max="6" width="15.625" style="20" customWidth="1"/>
    <col min="7" max="16384" width="9" style="20"/>
  </cols>
  <sheetData>
    <row r="1" spans="1:8" ht="15" customHeight="1" x14ac:dyDescent="0.15">
      <c r="A1" s="519" t="s">
        <v>358</v>
      </c>
      <c r="B1" s="520"/>
      <c r="C1" s="520"/>
      <c r="D1" s="520"/>
      <c r="E1" s="520"/>
      <c r="F1" s="521"/>
    </row>
    <row r="2" spans="1:8" ht="60" customHeight="1" x14ac:dyDescent="0.15">
      <c r="A2" s="173"/>
      <c r="B2" s="197" t="s">
        <v>246</v>
      </c>
      <c r="C2" s="536" t="s">
        <v>277</v>
      </c>
      <c r="D2" s="537"/>
      <c r="E2" s="526" t="s">
        <v>350</v>
      </c>
      <c r="F2" s="527"/>
      <c r="H2" s="20">
        <f>LEN(E2)</f>
        <v>87</v>
      </c>
    </row>
    <row r="3" spans="1:8" ht="30" customHeight="1" x14ac:dyDescent="0.15">
      <c r="A3" s="173"/>
      <c r="B3" s="198" t="s">
        <v>247</v>
      </c>
      <c r="C3" s="534" t="s">
        <v>278</v>
      </c>
      <c r="D3" s="535"/>
      <c r="E3" s="531" t="s">
        <v>347</v>
      </c>
      <c r="F3" s="532"/>
      <c r="H3" s="20">
        <f t="shared" ref="H3:H5" si="0">LEN(E3)</f>
        <v>10</v>
      </c>
    </row>
    <row r="4" spans="1:8" ht="60" customHeight="1" x14ac:dyDescent="0.15">
      <c r="A4" s="173"/>
      <c r="B4" s="199" t="s">
        <v>252</v>
      </c>
      <c r="C4" s="536" t="s">
        <v>279</v>
      </c>
      <c r="D4" s="537"/>
      <c r="E4" s="526" t="s">
        <v>349</v>
      </c>
      <c r="F4" s="527"/>
      <c r="H4" s="20">
        <f t="shared" si="0"/>
        <v>52</v>
      </c>
    </row>
    <row r="5" spans="1:8" ht="30" customHeight="1" x14ac:dyDescent="0.15">
      <c r="A5" s="173"/>
      <c r="B5" s="198" t="s">
        <v>254</v>
      </c>
      <c r="C5" s="534" t="s">
        <v>280</v>
      </c>
      <c r="D5" s="535"/>
      <c r="E5" s="531" t="s">
        <v>348</v>
      </c>
      <c r="F5" s="532"/>
      <c r="H5" s="20">
        <f t="shared" si="0"/>
        <v>16</v>
      </c>
    </row>
    <row r="6" spans="1:8" ht="15" customHeight="1" x14ac:dyDescent="0.15">
      <c r="A6" s="519" t="s">
        <v>281</v>
      </c>
      <c r="B6" s="520"/>
      <c r="C6" s="520"/>
      <c r="D6" s="520"/>
      <c r="E6" s="520"/>
      <c r="F6" s="521"/>
    </row>
    <row r="7" spans="1:8" ht="15" customHeight="1" x14ac:dyDescent="0.15">
      <c r="A7" s="173"/>
      <c r="B7" s="510" t="s">
        <v>354</v>
      </c>
      <c r="C7" s="511"/>
      <c r="D7" s="511"/>
      <c r="E7" s="511"/>
      <c r="F7" s="512"/>
    </row>
    <row r="8" spans="1:8" ht="118.5" customHeight="1" x14ac:dyDescent="0.15">
      <c r="A8" s="173"/>
      <c r="B8" s="522" t="s">
        <v>353</v>
      </c>
      <c r="C8" s="523"/>
      <c r="D8" s="523"/>
      <c r="E8" s="523"/>
      <c r="F8" s="524"/>
      <c r="H8" s="20">
        <f>LEN(B8)</f>
        <v>85</v>
      </c>
    </row>
    <row r="9" spans="1:8" ht="15" customHeight="1" x14ac:dyDescent="0.15">
      <c r="A9" s="173"/>
      <c r="B9" s="510" t="s">
        <v>355</v>
      </c>
      <c r="C9" s="511"/>
      <c r="D9" s="511"/>
      <c r="E9" s="511"/>
      <c r="F9" s="512"/>
    </row>
    <row r="10" spans="1:8" ht="129" customHeight="1" x14ac:dyDescent="0.15">
      <c r="A10" s="196"/>
      <c r="B10" s="522" t="s">
        <v>351</v>
      </c>
      <c r="C10" s="523"/>
      <c r="D10" s="523"/>
      <c r="E10" s="523"/>
      <c r="F10" s="524"/>
      <c r="H10" s="20">
        <f>LEN(B10)</f>
        <v>63</v>
      </c>
    </row>
  </sheetData>
  <mergeCells count="14">
    <mergeCell ref="B10:F10"/>
    <mergeCell ref="B9:F9"/>
    <mergeCell ref="A1:F1"/>
    <mergeCell ref="C2:D2"/>
    <mergeCell ref="E2:F2"/>
    <mergeCell ref="C3:D3"/>
    <mergeCell ref="E3:F3"/>
    <mergeCell ref="C4:D4"/>
    <mergeCell ref="E4:F4"/>
    <mergeCell ref="C5:D5"/>
    <mergeCell ref="E5:F5"/>
    <mergeCell ref="A6:F6"/>
    <mergeCell ref="B7:F7"/>
    <mergeCell ref="B8:F8"/>
  </mergeCells>
  <phoneticPr fontId="1"/>
  <dataValidations count="1">
    <dataValidation imeMode="hiragana" allowBlank="1" showInputMessage="1" showErrorMessage="1" sqref="E2:F5 B8:F8 B10:F10"/>
  </dataValidations>
  <printOptions horizontalCentered="1"/>
  <pageMargins left="0.59055118110236215" right="0.59055118110236215" top="0.39370078740157483" bottom="0.78740157480314965" header="0.31496062992125984" footer="0.31496062992125984"/>
  <pageSetup paperSize="9" orientation="portrait" horizontalDpi="300" verticalDpi="300" r:id="rId1"/>
  <headerFooter>
    <oddFooter>&amp;C&amp;"Century,標準"&amp;10&amp;A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3"/>
  <sheetViews>
    <sheetView workbookViewId="0">
      <selection activeCell="I16" sqref="I16"/>
    </sheetView>
  </sheetViews>
  <sheetFormatPr defaultRowHeight="11.25" x14ac:dyDescent="0.15"/>
  <cols>
    <col min="1" max="1" width="90.625" style="20" customWidth="1"/>
    <col min="2" max="16384" width="9" style="20"/>
  </cols>
  <sheetData>
    <row r="1" spans="1:1" ht="14.25" x14ac:dyDescent="0.15">
      <c r="A1" s="146" t="s">
        <v>228</v>
      </c>
    </row>
    <row r="2" spans="1:1" x14ac:dyDescent="0.15">
      <c r="A2" s="147" t="s">
        <v>336</v>
      </c>
    </row>
    <row r="3" spans="1:1" x14ac:dyDescent="0.15">
      <c r="A3" s="148"/>
    </row>
  </sheetData>
  <phoneticPr fontId="1"/>
  <printOptions horizontalCentered="1"/>
  <pageMargins left="0.59055118110236215" right="0.59055118110236215" top="0.39370078740157483" bottom="0.78740157480314965" header="0.31496062992125984" footer="0.31496062992125984"/>
  <pageSetup paperSize="9" orientation="portrait" horizontalDpi="300" verticalDpi="300" r:id="rId1"/>
  <headerFooter>
    <oddFooter>&amp;C&amp;"Century,標準"&amp;10&amp;A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BreakPreview" zoomScale="90" zoomScaleNormal="100" zoomScaleSheetLayoutView="90" workbookViewId="0">
      <selection activeCell="E7" sqref="E7:J7"/>
    </sheetView>
  </sheetViews>
  <sheetFormatPr defaultRowHeight="11.25" x14ac:dyDescent="0.15"/>
  <cols>
    <col min="1" max="1" width="12.5" style="7" customWidth="1"/>
    <col min="2" max="2" width="7.625" style="7" customWidth="1"/>
    <col min="3" max="3" width="11.25" style="7" customWidth="1"/>
    <col min="4" max="4" width="7.625" style="7" customWidth="1"/>
    <col min="5" max="5" width="6.25" style="7" customWidth="1"/>
    <col min="6" max="6" width="12.5" style="7" customWidth="1"/>
    <col min="7" max="7" width="7.625" style="7" customWidth="1"/>
    <col min="8" max="8" width="11.25" style="7" customWidth="1"/>
    <col min="9" max="9" width="7.625" style="7" customWidth="1"/>
    <col min="10" max="10" width="6.25" style="7" customWidth="1"/>
    <col min="11" max="11" width="37.5" style="7" customWidth="1"/>
    <col min="12" max="12" width="9" style="7" customWidth="1"/>
    <col min="13" max="16" width="25" style="7" customWidth="1"/>
    <col min="17" max="16384" width="9" style="7"/>
  </cols>
  <sheetData>
    <row r="1" spans="1:16" ht="15" customHeight="1" x14ac:dyDescent="0.15">
      <c r="A1" s="7" t="s">
        <v>20</v>
      </c>
      <c r="M1" s="8" t="s">
        <v>21</v>
      </c>
      <c r="N1" s="8" t="s">
        <v>22</v>
      </c>
      <c r="O1" s="8" t="s">
        <v>23</v>
      </c>
      <c r="P1" s="8" t="s">
        <v>24</v>
      </c>
    </row>
    <row r="2" spans="1:16" ht="30" customHeight="1" x14ac:dyDescent="0.15">
      <c r="A2" s="303" t="s">
        <v>25</v>
      </c>
      <c r="B2" s="303"/>
      <c r="C2" s="303"/>
      <c r="D2" s="303"/>
      <c r="E2" s="303"/>
      <c r="F2" s="303"/>
      <c r="G2" s="303"/>
      <c r="H2" s="303"/>
      <c r="I2" s="303"/>
      <c r="J2" s="303"/>
      <c r="K2" s="9"/>
      <c r="L2" s="9"/>
      <c r="M2" s="10" t="s">
        <v>26</v>
      </c>
      <c r="N2" s="10" t="s">
        <v>27</v>
      </c>
      <c r="O2" s="10" t="s">
        <v>28</v>
      </c>
      <c r="P2" s="10" t="s">
        <v>29</v>
      </c>
    </row>
    <row r="3" spans="1:16" ht="30" customHeight="1" x14ac:dyDescent="0.15">
      <c r="A3" s="384" t="s">
        <v>30</v>
      </c>
      <c r="B3" s="384"/>
      <c r="C3" s="384"/>
      <c r="D3" s="384"/>
      <c r="E3" s="384"/>
      <c r="F3" s="384"/>
      <c r="G3" s="384"/>
      <c r="H3" s="384"/>
      <c r="I3" s="384"/>
      <c r="J3" s="384"/>
      <c r="M3" s="11" t="s">
        <v>31</v>
      </c>
      <c r="N3" s="10" t="s">
        <v>32</v>
      </c>
      <c r="O3" s="10" t="s">
        <v>378</v>
      </c>
      <c r="P3" s="10" t="s">
        <v>33</v>
      </c>
    </row>
    <row r="4" spans="1:16" ht="15" customHeight="1" x14ac:dyDescent="0.15">
      <c r="A4" s="12" t="s">
        <v>34</v>
      </c>
      <c r="B4" s="385"/>
      <c r="C4" s="385"/>
      <c r="D4" s="385"/>
      <c r="E4" s="385"/>
      <c r="F4" s="342" t="s">
        <v>35</v>
      </c>
      <c r="G4" s="13" t="s">
        <v>34</v>
      </c>
      <c r="H4" s="364"/>
      <c r="I4" s="365"/>
      <c r="J4" s="366"/>
      <c r="M4" s="11" t="s">
        <v>36</v>
      </c>
      <c r="N4" s="10" t="s">
        <v>37</v>
      </c>
      <c r="O4" s="10" t="s">
        <v>38</v>
      </c>
      <c r="P4" s="10" t="s">
        <v>39</v>
      </c>
    </row>
    <row r="5" spans="1:16" ht="45" customHeight="1" x14ac:dyDescent="0.15">
      <c r="A5" s="14" t="s">
        <v>40</v>
      </c>
      <c r="B5" s="394"/>
      <c r="C5" s="395"/>
      <c r="D5" s="395"/>
      <c r="E5" s="396"/>
      <c r="F5" s="339"/>
      <c r="G5" s="15" t="s">
        <v>41</v>
      </c>
      <c r="H5" s="388"/>
      <c r="I5" s="389"/>
      <c r="J5" s="390"/>
      <c r="M5" s="11" t="s">
        <v>42</v>
      </c>
      <c r="N5" s="10" t="s">
        <v>43</v>
      </c>
      <c r="O5" s="10" t="s">
        <v>379</v>
      </c>
      <c r="P5" s="10" t="s">
        <v>44</v>
      </c>
    </row>
    <row r="6" spans="1:16" ht="26.25" customHeight="1" x14ac:dyDescent="0.15">
      <c r="A6" s="16" t="s">
        <v>45</v>
      </c>
      <c r="B6" s="386"/>
      <c r="C6" s="387"/>
      <c r="D6" s="387"/>
      <c r="E6" s="387"/>
      <c r="F6" s="339"/>
      <c r="G6" s="17" t="s">
        <v>46</v>
      </c>
      <c r="H6" s="391"/>
      <c r="I6" s="392"/>
      <c r="J6" s="393"/>
      <c r="M6" s="11" t="s">
        <v>47</v>
      </c>
      <c r="N6" s="10" t="s">
        <v>48</v>
      </c>
      <c r="O6" s="10" t="s">
        <v>49</v>
      </c>
      <c r="P6" s="10" t="s">
        <v>50</v>
      </c>
    </row>
    <row r="7" spans="1:16" ht="26.25" customHeight="1" x14ac:dyDescent="0.15">
      <c r="A7" s="358" t="s">
        <v>51</v>
      </c>
      <c r="B7" s="18" t="s">
        <v>52</v>
      </c>
      <c r="C7" s="19"/>
      <c r="D7" s="18" t="s">
        <v>53</v>
      </c>
      <c r="E7" s="353"/>
      <c r="F7" s="354"/>
      <c r="G7" s="354"/>
      <c r="H7" s="354"/>
      <c r="I7" s="354"/>
      <c r="J7" s="355"/>
      <c r="L7" s="20"/>
      <c r="M7" s="11" t="s">
        <v>54</v>
      </c>
      <c r="N7" s="10" t="s">
        <v>55</v>
      </c>
      <c r="O7" s="10" t="s">
        <v>56</v>
      </c>
      <c r="P7" s="10" t="s">
        <v>57</v>
      </c>
    </row>
    <row r="8" spans="1:16" ht="26.25" customHeight="1" x14ac:dyDescent="0.15">
      <c r="A8" s="359"/>
      <c r="B8" s="18" t="s">
        <v>58</v>
      </c>
      <c r="C8" s="354"/>
      <c r="D8" s="354"/>
      <c r="E8" s="354"/>
      <c r="F8" s="360"/>
      <c r="G8" s="361"/>
      <c r="H8" s="361"/>
      <c r="I8" s="361"/>
      <c r="J8" s="362"/>
      <c r="L8" s="20"/>
      <c r="M8" s="11" t="s">
        <v>59</v>
      </c>
      <c r="N8" s="21"/>
      <c r="O8" s="10" t="s">
        <v>60</v>
      </c>
      <c r="P8" s="10" t="s">
        <v>61</v>
      </c>
    </row>
    <row r="9" spans="1:16" ht="26.25" customHeight="1" x14ac:dyDescent="0.15">
      <c r="A9" s="358" t="s">
        <v>62</v>
      </c>
      <c r="B9" s="18" t="s">
        <v>52</v>
      </c>
      <c r="C9" s="19"/>
      <c r="D9" s="18" t="s">
        <v>53</v>
      </c>
      <c r="E9" s="353"/>
      <c r="F9" s="354"/>
      <c r="G9" s="354"/>
      <c r="H9" s="354"/>
      <c r="I9" s="354"/>
      <c r="J9" s="355"/>
      <c r="L9" s="20"/>
      <c r="M9" s="11" t="s">
        <v>63</v>
      </c>
      <c r="N9" s="21"/>
      <c r="O9" s="10" t="s">
        <v>64</v>
      </c>
      <c r="P9" s="10" t="s">
        <v>65</v>
      </c>
    </row>
    <row r="10" spans="1:16" ht="26.25" customHeight="1" x14ac:dyDescent="0.15">
      <c r="A10" s="359"/>
      <c r="B10" s="18" t="s">
        <v>58</v>
      </c>
      <c r="C10" s="354"/>
      <c r="D10" s="354"/>
      <c r="E10" s="354"/>
      <c r="F10" s="381" t="s">
        <v>66</v>
      </c>
      <c r="G10" s="382"/>
      <c r="H10" s="382"/>
      <c r="I10" s="382"/>
      <c r="J10" s="383"/>
      <c r="L10" s="20"/>
      <c r="M10" s="11" t="s">
        <v>67</v>
      </c>
      <c r="N10" s="21"/>
      <c r="O10" s="10" t="s">
        <v>68</v>
      </c>
      <c r="P10" s="22"/>
    </row>
    <row r="11" spans="1:16" ht="26.25" customHeight="1" x14ac:dyDescent="0.15">
      <c r="A11" s="358" t="s">
        <v>69</v>
      </c>
      <c r="B11" s="18" t="s">
        <v>52</v>
      </c>
      <c r="C11" s="19"/>
      <c r="D11" s="18" t="s">
        <v>53</v>
      </c>
      <c r="E11" s="353"/>
      <c r="F11" s="354"/>
      <c r="G11" s="354"/>
      <c r="H11" s="354"/>
      <c r="I11" s="354"/>
      <c r="J11" s="355"/>
      <c r="K11" s="20"/>
      <c r="M11" s="11" t="s">
        <v>70</v>
      </c>
      <c r="N11" s="21"/>
      <c r="O11" s="10" t="s">
        <v>71</v>
      </c>
      <c r="P11" s="23"/>
    </row>
    <row r="12" spans="1:16" ht="26.25" customHeight="1" x14ac:dyDescent="0.15">
      <c r="A12" s="359"/>
      <c r="B12" s="18" t="s">
        <v>58</v>
      </c>
      <c r="C12" s="354"/>
      <c r="D12" s="354"/>
      <c r="E12" s="354"/>
      <c r="F12" s="360"/>
      <c r="G12" s="361"/>
      <c r="H12" s="361"/>
      <c r="I12" s="361"/>
      <c r="J12" s="362"/>
      <c r="M12" s="11" t="s">
        <v>72</v>
      </c>
      <c r="N12" s="21"/>
      <c r="O12" s="10" t="s">
        <v>73</v>
      </c>
      <c r="P12" s="22"/>
    </row>
    <row r="13" spans="1:16" ht="15" customHeight="1" x14ac:dyDescent="0.15">
      <c r="A13" s="358" t="s">
        <v>74</v>
      </c>
      <c r="B13" s="24" t="s">
        <v>34</v>
      </c>
      <c r="C13" s="364"/>
      <c r="D13" s="365"/>
      <c r="E13" s="366"/>
      <c r="F13" s="367" t="s">
        <v>75</v>
      </c>
      <c r="G13" s="369"/>
      <c r="H13" s="370"/>
      <c r="I13" s="370"/>
      <c r="J13" s="371"/>
      <c r="M13" s="11" t="s">
        <v>76</v>
      </c>
      <c r="N13" s="21"/>
      <c r="O13" s="10" t="s">
        <v>77</v>
      </c>
      <c r="P13" s="22"/>
    </row>
    <row r="14" spans="1:16" ht="26.25" customHeight="1" x14ac:dyDescent="0.15">
      <c r="A14" s="363"/>
      <c r="B14" s="25" t="s">
        <v>41</v>
      </c>
      <c r="C14" s="375"/>
      <c r="D14" s="376"/>
      <c r="E14" s="377"/>
      <c r="F14" s="368"/>
      <c r="G14" s="372"/>
      <c r="H14" s="373"/>
      <c r="I14" s="373"/>
      <c r="J14" s="374"/>
      <c r="M14" s="11" t="s">
        <v>78</v>
      </c>
      <c r="N14" s="21"/>
      <c r="O14" s="10" t="s">
        <v>79</v>
      </c>
      <c r="P14" s="22"/>
    </row>
    <row r="15" spans="1:16" ht="26.25" customHeight="1" x14ac:dyDescent="0.15">
      <c r="A15" s="359"/>
      <c r="B15" s="18" t="s">
        <v>80</v>
      </c>
      <c r="C15" s="378" t="s">
        <v>340</v>
      </c>
      <c r="D15" s="379"/>
      <c r="E15" s="379"/>
      <c r="F15" s="379"/>
      <c r="G15" s="379"/>
      <c r="H15" s="379"/>
      <c r="I15" s="379"/>
      <c r="J15" s="380"/>
      <c r="M15" s="11" t="s">
        <v>81</v>
      </c>
      <c r="N15" s="21"/>
      <c r="O15" s="10" t="s">
        <v>82</v>
      </c>
      <c r="P15" s="22"/>
    </row>
    <row r="16" spans="1:16" ht="26.25" customHeight="1" x14ac:dyDescent="0.15">
      <c r="A16" s="338" t="s">
        <v>83</v>
      </c>
      <c r="B16" s="26" t="s">
        <v>84</v>
      </c>
      <c r="C16" s="340"/>
      <c r="D16" s="341"/>
      <c r="E16" s="341"/>
      <c r="F16" s="342" t="s">
        <v>85</v>
      </c>
      <c r="G16" s="343"/>
      <c r="H16" s="344"/>
      <c r="I16" s="344"/>
      <c r="J16" s="27" t="s">
        <v>341</v>
      </c>
      <c r="M16" s="11" t="s">
        <v>86</v>
      </c>
      <c r="N16" s="21"/>
      <c r="O16" s="10" t="s">
        <v>87</v>
      </c>
      <c r="P16" s="28"/>
    </row>
    <row r="17" spans="1:16" ht="26.25" customHeight="1" x14ac:dyDescent="0.15">
      <c r="A17" s="339"/>
      <c r="B17" s="29" t="s">
        <v>88</v>
      </c>
      <c r="C17" s="340"/>
      <c r="D17" s="341"/>
      <c r="E17" s="341"/>
      <c r="F17" s="339"/>
      <c r="G17" s="30" t="s">
        <v>89</v>
      </c>
      <c r="H17" s="345"/>
      <c r="I17" s="346"/>
      <c r="J17" s="31" t="s">
        <v>341</v>
      </c>
      <c r="K17" s="32" t="str">
        <f>IF(G16&lt;H17,
     "←大企業出資分が資本金額を超えないようにしてください。",
     "")</f>
        <v/>
      </c>
      <c r="M17" s="11" t="s">
        <v>90</v>
      </c>
      <c r="N17" s="21"/>
      <c r="O17" s="10" t="s">
        <v>91</v>
      </c>
      <c r="P17" s="28"/>
    </row>
    <row r="18" spans="1:16" ht="26.25" customHeight="1" x14ac:dyDescent="0.15">
      <c r="A18" s="33" t="s">
        <v>92</v>
      </c>
      <c r="B18" s="347"/>
      <c r="C18" s="348"/>
      <c r="D18" s="34" t="s">
        <v>93</v>
      </c>
      <c r="E18" s="35"/>
      <c r="F18" s="36" t="s">
        <v>94</v>
      </c>
      <c r="G18" s="37"/>
      <c r="H18" s="38" t="s">
        <v>95</v>
      </c>
      <c r="I18" s="39"/>
      <c r="J18" s="31" t="s">
        <v>96</v>
      </c>
      <c r="K18" s="32" t="str">
        <f>IF(G18&lt;I18,
     "←正社員数が従業員数を超えないようにしてください。",
     "")</f>
        <v/>
      </c>
      <c r="M18" s="11" t="s">
        <v>97</v>
      </c>
      <c r="N18" s="21"/>
      <c r="O18" s="10" t="s">
        <v>98</v>
      </c>
      <c r="P18" s="28"/>
    </row>
    <row r="19" spans="1:16" ht="26.25" customHeight="1" x14ac:dyDescent="0.15">
      <c r="A19" s="33" t="s">
        <v>99</v>
      </c>
      <c r="B19" s="26" t="s">
        <v>100</v>
      </c>
      <c r="C19" s="349"/>
      <c r="D19" s="349"/>
      <c r="E19" s="349"/>
      <c r="F19" s="26" t="s">
        <v>101</v>
      </c>
      <c r="G19" s="350"/>
      <c r="H19" s="351"/>
      <c r="I19" s="351"/>
      <c r="J19" s="352"/>
      <c r="K19" s="32" t="str">
        <f>IF(C19="",
     "",
     IF(AND(C19="製造業その他",
               OR(G16&lt;=300000000,
                    G18&lt;=300)),
        "",
        IF(AND(C19="卸売業",
                  OR(G16&lt;=100000000,
                       G18&lt;=100)),
           "",
           IF(AND(C19="サービス業",
                     OR(G16&lt;=50000000,
                          G18&lt;=100)),
               "",
               IF(AND(C19="小売業",
                         OR(G16&lt;=50000000,
                              G18&lt;=50)),
                  "",
                  "←中小企業要件から外れています。")))))</f>
        <v/>
      </c>
      <c r="M19" s="11" t="s">
        <v>373</v>
      </c>
      <c r="N19" s="21"/>
      <c r="O19" s="10" t="s">
        <v>102</v>
      </c>
      <c r="P19" s="22"/>
    </row>
    <row r="20" spans="1:16" ht="44.25" customHeight="1" x14ac:dyDescent="0.15">
      <c r="A20" s="12" t="s">
        <v>103</v>
      </c>
      <c r="B20" s="353"/>
      <c r="C20" s="354"/>
      <c r="D20" s="354"/>
      <c r="E20" s="354"/>
      <c r="F20" s="354"/>
      <c r="G20" s="354"/>
      <c r="H20" s="354"/>
      <c r="I20" s="354"/>
      <c r="J20" s="355"/>
      <c r="M20" s="11" t="s">
        <v>104</v>
      </c>
      <c r="N20" s="21"/>
      <c r="O20" s="10" t="s">
        <v>105</v>
      </c>
      <c r="P20" s="22"/>
    </row>
    <row r="21" spans="1:16" ht="26.25" customHeight="1" x14ac:dyDescent="0.15">
      <c r="A21" s="12" t="s">
        <v>106</v>
      </c>
      <c r="B21" s="353"/>
      <c r="C21" s="356"/>
      <c r="D21" s="356"/>
      <c r="E21" s="356"/>
      <c r="F21" s="356"/>
      <c r="G21" s="356"/>
      <c r="H21" s="356"/>
      <c r="I21" s="356"/>
      <c r="J21" s="357"/>
      <c r="M21" s="11" t="s">
        <v>107</v>
      </c>
      <c r="N21" s="21"/>
      <c r="O21" s="10" t="s">
        <v>108</v>
      </c>
      <c r="P21" s="22"/>
    </row>
    <row r="22" spans="1:16" ht="26.25" customHeight="1" x14ac:dyDescent="0.15">
      <c r="A22" s="40" t="s">
        <v>109</v>
      </c>
      <c r="B22" s="333"/>
      <c r="C22" s="334"/>
      <c r="D22" s="334"/>
      <c r="E22" s="41" t="s">
        <v>110</v>
      </c>
      <c r="F22" s="12" t="s">
        <v>111</v>
      </c>
      <c r="G22" s="335"/>
      <c r="H22" s="336"/>
      <c r="I22" s="336"/>
      <c r="J22" s="337"/>
      <c r="M22" s="11" t="s">
        <v>112</v>
      </c>
      <c r="N22" s="21"/>
      <c r="O22" s="10" t="s">
        <v>113</v>
      </c>
      <c r="P22" s="22"/>
    </row>
    <row r="23" spans="1:16" s="20" customFormat="1" ht="15" customHeight="1" x14ac:dyDescent="0.15">
      <c r="A23" s="325" t="s">
        <v>114</v>
      </c>
      <c r="B23" s="42" t="s">
        <v>115</v>
      </c>
      <c r="C23" s="328" t="s">
        <v>342</v>
      </c>
      <c r="D23" s="328"/>
      <c r="E23" s="328"/>
      <c r="F23" s="329" t="s">
        <v>116</v>
      </c>
      <c r="G23" s="329"/>
      <c r="H23" s="329"/>
      <c r="I23" s="329"/>
      <c r="J23" s="329"/>
      <c r="K23" s="7"/>
      <c r="M23" s="11" t="s">
        <v>117</v>
      </c>
      <c r="N23" s="21"/>
      <c r="O23" s="10" t="s">
        <v>118</v>
      </c>
      <c r="P23" s="22"/>
    </row>
    <row r="24" spans="1:16" s="20" customFormat="1" ht="26.25" customHeight="1" x14ac:dyDescent="0.15">
      <c r="A24" s="326"/>
      <c r="B24" s="43" t="s">
        <v>119</v>
      </c>
      <c r="C24" s="330"/>
      <c r="D24" s="330"/>
      <c r="E24" s="330"/>
      <c r="F24" s="331"/>
      <c r="G24" s="332"/>
      <c r="H24" s="332"/>
      <c r="I24" s="332"/>
      <c r="J24" s="44" t="s">
        <v>110</v>
      </c>
      <c r="K24" s="7"/>
      <c r="M24" s="11" t="s">
        <v>120</v>
      </c>
      <c r="N24" s="21"/>
      <c r="O24" s="10" t="s">
        <v>121</v>
      </c>
      <c r="P24" s="22"/>
    </row>
    <row r="25" spans="1:16" s="20" customFormat="1" ht="26.25" customHeight="1" x14ac:dyDescent="0.15">
      <c r="A25" s="326"/>
      <c r="B25" s="43" t="s">
        <v>122</v>
      </c>
      <c r="C25" s="330"/>
      <c r="D25" s="330"/>
      <c r="E25" s="330"/>
      <c r="F25" s="331"/>
      <c r="G25" s="332"/>
      <c r="H25" s="332"/>
      <c r="I25" s="332"/>
      <c r="J25" s="44" t="s">
        <v>110</v>
      </c>
      <c r="K25" s="7"/>
      <c r="M25" s="11" t="s">
        <v>123</v>
      </c>
      <c r="N25" s="21"/>
      <c r="O25" s="10" t="s">
        <v>124</v>
      </c>
      <c r="P25" s="22"/>
    </row>
    <row r="26" spans="1:16" ht="26.25" customHeight="1" x14ac:dyDescent="0.15">
      <c r="A26" s="327"/>
      <c r="B26" s="43" t="s">
        <v>125</v>
      </c>
      <c r="C26" s="330"/>
      <c r="D26" s="330"/>
      <c r="E26" s="330"/>
      <c r="F26" s="331"/>
      <c r="G26" s="332"/>
      <c r="H26" s="332"/>
      <c r="I26" s="332"/>
      <c r="J26" s="44" t="s">
        <v>110</v>
      </c>
      <c r="K26" s="32"/>
      <c r="M26" s="11" t="s">
        <v>126</v>
      </c>
      <c r="N26" s="21"/>
      <c r="O26" s="10" t="s">
        <v>127</v>
      </c>
      <c r="P26" s="22"/>
    </row>
    <row r="27" spans="1:16" s="20" customFormat="1" ht="15" customHeight="1" x14ac:dyDescent="0.15">
      <c r="A27" s="45"/>
      <c r="B27" s="46"/>
      <c r="C27" s="46"/>
      <c r="D27" s="46"/>
      <c r="E27" s="46"/>
      <c r="F27" s="47"/>
      <c r="G27" s="46"/>
      <c r="H27" s="46"/>
      <c r="I27" s="46"/>
      <c r="J27" s="46"/>
      <c r="M27" s="11" t="s">
        <v>128</v>
      </c>
      <c r="N27" s="21"/>
      <c r="O27" s="10" t="s">
        <v>129</v>
      </c>
      <c r="P27" s="22"/>
    </row>
    <row r="28" spans="1:16" s="20" customFormat="1" ht="30" customHeight="1" x14ac:dyDescent="0.15">
      <c r="A28" s="316" t="s">
        <v>130</v>
      </c>
      <c r="B28" s="316"/>
      <c r="C28" s="316"/>
      <c r="D28" s="316"/>
      <c r="E28" s="316"/>
      <c r="F28" s="316"/>
      <c r="G28" s="316"/>
      <c r="H28" s="316"/>
      <c r="I28" s="316"/>
      <c r="J28" s="316"/>
      <c r="K28" s="32"/>
      <c r="M28" s="11" t="s">
        <v>131</v>
      </c>
      <c r="N28" s="21"/>
      <c r="O28" s="10" t="s">
        <v>132</v>
      </c>
      <c r="P28" s="22"/>
    </row>
    <row r="29" spans="1:16" s="20" customFormat="1" ht="45" customHeight="1" x14ac:dyDescent="0.15">
      <c r="A29" s="317" t="s">
        <v>399</v>
      </c>
      <c r="B29" s="317"/>
      <c r="C29" s="317"/>
      <c r="D29" s="317"/>
      <c r="E29" s="317"/>
      <c r="F29" s="317"/>
      <c r="G29" s="317"/>
      <c r="H29" s="317"/>
      <c r="I29" s="317"/>
      <c r="J29" s="317"/>
      <c r="K29" s="7"/>
      <c r="M29" s="11" t="s">
        <v>133</v>
      </c>
      <c r="N29" s="21"/>
      <c r="O29" s="10" t="s">
        <v>134</v>
      </c>
      <c r="P29" s="22"/>
    </row>
    <row r="30" spans="1:16" s="20" customFormat="1" ht="26.25" customHeight="1" x14ac:dyDescent="0.15">
      <c r="A30" s="48" t="s">
        <v>40</v>
      </c>
      <c r="B30" s="318"/>
      <c r="C30" s="319"/>
      <c r="D30" s="319"/>
      <c r="E30" s="319"/>
      <c r="F30" s="49" t="s">
        <v>58</v>
      </c>
      <c r="G30" s="320"/>
      <c r="H30" s="321"/>
      <c r="I30" s="321"/>
      <c r="J30" s="322"/>
      <c r="K30" s="7"/>
      <c r="M30" s="11" t="s">
        <v>135</v>
      </c>
      <c r="N30" s="21"/>
      <c r="O30" s="10" t="s">
        <v>136</v>
      </c>
      <c r="P30" s="22"/>
    </row>
    <row r="31" spans="1:16" s="20" customFormat="1" ht="26.25" customHeight="1" x14ac:dyDescent="0.15">
      <c r="A31" s="48" t="s">
        <v>137</v>
      </c>
      <c r="B31" s="18" t="s">
        <v>52</v>
      </c>
      <c r="C31" s="19"/>
      <c r="D31" s="18" t="s">
        <v>53</v>
      </c>
      <c r="E31" s="50"/>
      <c r="F31" s="323"/>
      <c r="G31" s="323"/>
      <c r="H31" s="323"/>
      <c r="I31" s="323"/>
      <c r="J31" s="324"/>
      <c r="K31" s="7"/>
      <c r="M31" s="11" t="s">
        <v>138</v>
      </c>
      <c r="N31" s="21"/>
      <c r="O31" s="22"/>
      <c r="P31" s="22"/>
    </row>
    <row r="32" spans="1:16" x14ac:dyDescent="0.15">
      <c r="K32" s="20"/>
      <c r="M32" s="11" t="s">
        <v>139</v>
      </c>
      <c r="N32" s="21"/>
      <c r="O32" s="22"/>
      <c r="P32" s="22"/>
    </row>
    <row r="33" spans="11:16" x14ac:dyDescent="0.15">
      <c r="K33" s="20"/>
      <c r="M33" s="11" t="s">
        <v>140</v>
      </c>
      <c r="N33" s="21"/>
      <c r="O33" s="22"/>
      <c r="P33" s="22"/>
    </row>
    <row r="34" spans="11:16" x14ac:dyDescent="0.15">
      <c r="K34" s="20"/>
      <c r="M34" s="11" t="s">
        <v>141</v>
      </c>
      <c r="N34" s="21"/>
      <c r="O34" s="22"/>
      <c r="P34" s="22"/>
    </row>
    <row r="35" spans="11:16" x14ac:dyDescent="0.15">
      <c r="M35" s="11" t="s">
        <v>142</v>
      </c>
      <c r="N35" s="21"/>
      <c r="O35" s="28"/>
      <c r="P35" s="22"/>
    </row>
    <row r="36" spans="11:16" x14ac:dyDescent="0.15">
      <c r="K36" s="20"/>
      <c r="M36" s="11" t="s">
        <v>143</v>
      </c>
      <c r="N36" s="21"/>
      <c r="O36" s="28"/>
      <c r="P36" s="22"/>
    </row>
    <row r="37" spans="11:16" x14ac:dyDescent="0.15">
      <c r="K37" s="20"/>
      <c r="M37" s="11" t="s">
        <v>144</v>
      </c>
      <c r="N37" s="21"/>
      <c r="O37" s="28"/>
      <c r="P37" s="22"/>
    </row>
    <row r="38" spans="11:16" x14ac:dyDescent="0.15">
      <c r="K38" s="20"/>
      <c r="M38" s="11" t="s">
        <v>145</v>
      </c>
      <c r="N38" s="21"/>
      <c r="O38" s="22"/>
      <c r="P38" s="22"/>
    </row>
    <row r="39" spans="11:16" x14ac:dyDescent="0.15">
      <c r="K39" s="20"/>
      <c r="M39" s="11" t="s">
        <v>146</v>
      </c>
      <c r="N39" s="21"/>
      <c r="O39" s="22"/>
      <c r="P39" s="22"/>
    </row>
    <row r="40" spans="11:16" x14ac:dyDescent="0.15">
      <c r="M40" s="11" t="s">
        <v>147</v>
      </c>
      <c r="N40" s="21"/>
      <c r="O40" s="22"/>
      <c r="P40" s="22"/>
    </row>
    <row r="41" spans="11:16" x14ac:dyDescent="0.15">
      <c r="M41" s="11" t="s">
        <v>148</v>
      </c>
      <c r="N41" s="21"/>
      <c r="O41" s="22"/>
      <c r="P41" s="22"/>
    </row>
    <row r="42" spans="11:16" x14ac:dyDescent="0.15">
      <c r="M42" s="11" t="s">
        <v>149</v>
      </c>
      <c r="N42" s="21"/>
      <c r="O42" s="22"/>
      <c r="P42" s="22"/>
    </row>
    <row r="43" spans="11:16" x14ac:dyDescent="0.15">
      <c r="M43" s="11" t="s">
        <v>150</v>
      </c>
      <c r="N43" s="21"/>
      <c r="O43" s="22"/>
      <c r="P43" s="22"/>
    </row>
    <row r="44" spans="11:16" x14ac:dyDescent="0.15">
      <c r="M44" s="11" t="s">
        <v>151</v>
      </c>
      <c r="N44" s="21"/>
      <c r="O44" s="22"/>
      <c r="P44" s="51"/>
    </row>
    <row r="45" spans="11:16" x14ac:dyDescent="0.15">
      <c r="M45" s="11" t="s">
        <v>152</v>
      </c>
      <c r="N45" s="21"/>
      <c r="O45" s="22"/>
      <c r="P45" s="52"/>
    </row>
    <row r="46" spans="11:16" x14ac:dyDescent="0.15">
      <c r="M46" s="11" t="s">
        <v>153</v>
      </c>
      <c r="N46" s="21"/>
      <c r="O46" s="22"/>
      <c r="P46" s="53"/>
    </row>
    <row r="47" spans="11:16" x14ac:dyDescent="0.15">
      <c r="M47" s="11" t="s">
        <v>154</v>
      </c>
      <c r="N47" s="21"/>
      <c r="O47" s="22"/>
      <c r="P47" s="22"/>
    </row>
    <row r="48" spans="11:16" x14ac:dyDescent="0.15">
      <c r="M48" s="11" t="s">
        <v>155</v>
      </c>
      <c r="N48" s="21"/>
      <c r="O48" s="22"/>
      <c r="P48" s="22"/>
    </row>
    <row r="49" spans="13:16" x14ac:dyDescent="0.15">
      <c r="M49" s="11" t="s">
        <v>156</v>
      </c>
      <c r="N49" s="21"/>
      <c r="O49" s="22"/>
      <c r="P49" s="22"/>
    </row>
    <row r="50" spans="13:16" x14ac:dyDescent="0.15">
      <c r="M50" s="11" t="s">
        <v>157</v>
      </c>
      <c r="N50" s="21"/>
      <c r="O50" s="22"/>
      <c r="P50" s="22"/>
    </row>
    <row r="51" spans="13:16" x14ac:dyDescent="0.15">
      <c r="M51" s="11" t="s">
        <v>158</v>
      </c>
      <c r="N51" s="21"/>
      <c r="O51" s="22"/>
      <c r="P51" s="22"/>
    </row>
    <row r="52" spans="13:16" x14ac:dyDescent="0.15">
      <c r="M52" s="11" t="s">
        <v>159</v>
      </c>
      <c r="N52" s="21"/>
      <c r="O52" s="22"/>
      <c r="P52" s="22"/>
    </row>
    <row r="53" spans="13:16" x14ac:dyDescent="0.15">
      <c r="M53" s="11" t="s">
        <v>160</v>
      </c>
      <c r="N53" s="21"/>
      <c r="O53" s="22"/>
      <c r="P53" s="22"/>
    </row>
    <row r="54" spans="13:16" x14ac:dyDescent="0.15">
      <c r="M54" s="11" t="s">
        <v>161</v>
      </c>
      <c r="N54" s="21"/>
      <c r="O54" s="22"/>
      <c r="P54" s="22"/>
    </row>
    <row r="55" spans="13:16" x14ac:dyDescent="0.15">
      <c r="M55" s="11" t="s">
        <v>162</v>
      </c>
      <c r="N55" s="21"/>
      <c r="O55" s="22"/>
      <c r="P55" s="22"/>
    </row>
    <row r="56" spans="13:16" x14ac:dyDescent="0.15">
      <c r="M56" s="11" t="s">
        <v>163</v>
      </c>
      <c r="N56" s="21"/>
      <c r="O56" s="22"/>
      <c r="P56" s="22"/>
    </row>
    <row r="57" spans="13:16" x14ac:dyDescent="0.15">
      <c r="M57" s="11" t="s">
        <v>164</v>
      </c>
      <c r="N57" s="21"/>
      <c r="O57" s="22"/>
      <c r="P57" s="22"/>
    </row>
    <row r="58" spans="13:16" x14ac:dyDescent="0.15">
      <c r="M58" s="11" t="s">
        <v>165</v>
      </c>
      <c r="N58" s="21"/>
      <c r="O58" s="22"/>
      <c r="P58" s="22"/>
    </row>
  </sheetData>
  <sheetProtection formatCells="0" insertHyperlinks="0" sort="0" autoFilter="0" pivotTables="0"/>
  <mergeCells count="54">
    <mergeCell ref="A2:J2"/>
    <mergeCell ref="A3:J3"/>
    <mergeCell ref="B4:E4"/>
    <mergeCell ref="F4:F6"/>
    <mergeCell ref="H4:J4"/>
    <mergeCell ref="B6:E6"/>
    <mergeCell ref="H5:J5"/>
    <mergeCell ref="H6:J6"/>
    <mergeCell ref="B5:E5"/>
    <mergeCell ref="A7:A8"/>
    <mergeCell ref="E7:J7"/>
    <mergeCell ref="C8:E8"/>
    <mergeCell ref="F8:J8"/>
    <mergeCell ref="A9:A10"/>
    <mergeCell ref="E9:J9"/>
    <mergeCell ref="C10:E10"/>
    <mergeCell ref="F10:J10"/>
    <mergeCell ref="A11:A12"/>
    <mergeCell ref="E11:J11"/>
    <mergeCell ref="C12:E12"/>
    <mergeCell ref="F12:J12"/>
    <mergeCell ref="A13:A15"/>
    <mergeCell ref="C13:E13"/>
    <mergeCell ref="F13:F14"/>
    <mergeCell ref="G13:J14"/>
    <mergeCell ref="C14:E14"/>
    <mergeCell ref="C15:J15"/>
    <mergeCell ref="B22:D22"/>
    <mergeCell ref="G22:J22"/>
    <mergeCell ref="A16:A17"/>
    <mergeCell ref="C16:E16"/>
    <mergeCell ref="F16:F17"/>
    <mergeCell ref="G16:I16"/>
    <mergeCell ref="C17:E17"/>
    <mergeCell ref="H17:I17"/>
    <mergeCell ref="B18:C18"/>
    <mergeCell ref="C19:E19"/>
    <mergeCell ref="G19:J19"/>
    <mergeCell ref="B20:J20"/>
    <mergeCell ref="B21:J21"/>
    <mergeCell ref="A23:A26"/>
    <mergeCell ref="C23:E23"/>
    <mergeCell ref="F23:J23"/>
    <mergeCell ref="C24:E24"/>
    <mergeCell ref="F24:I24"/>
    <mergeCell ref="C25:E25"/>
    <mergeCell ref="F25:I25"/>
    <mergeCell ref="C26:E26"/>
    <mergeCell ref="F26:I26"/>
    <mergeCell ref="A28:J28"/>
    <mergeCell ref="A29:J29"/>
    <mergeCell ref="B30:E30"/>
    <mergeCell ref="G30:J30"/>
    <mergeCell ref="F31:J31"/>
  </mergeCells>
  <phoneticPr fontId="1"/>
  <conditionalFormatting sqref="H17:I17">
    <cfRule type="cellIs" dxfId="147" priority="1" operator="greaterThan">
      <formula>$G$18</formula>
    </cfRule>
  </conditionalFormatting>
  <conditionalFormatting sqref="I18">
    <cfRule type="cellIs" dxfId="146" priority="2" operator="greaterThan">
      <formula>$G$18</formula>
    </cfRule>
  </conditionalFormatting>
  <dataValidations xWindow="975" yWindow="745" count="11">
    <dataValidation type="list" imeMode="hiragana" allowBlank="1" showInputMessage="1" errorTitle="入力エラー" error="指定の組織形態以外は入力できません。" promptTitle="申請者の名称を入力してください" prompt="　個人事業者は「屋号」ではなく「代表者名」を入力してください。" sqref="B6:E6">
      <formula1>"法人,個人事業者,創業予定者"</formula1>
    </dataValidation>
    <dataValidation imeMode="hiragana" allowBlank="1" showInputMessage="1" showErrorMessage="1" promptTitle="事業の実施場所の住所を入力してください" prompt="　都県は左の欄で選択し、市区町村から入力してください。" sqref="F31:J31"/>
    <dataValidation allowBlank="1" showInputMessage="1" showErrorMessage="1" promptTitle="事業の実施場所の名称を入力してください" prompt="　事業の実施場所とは、実際に事業の主たる部分を行い、かつ本事業の成果物（助成対象経費に計上した購入物も含む）や商取引の証憑類が確認をする場所を言います。" sqref="B30:E30"/>
    <dataValidation allowBlank="1" showInputMessage="1" showErrorMessage="1" promptTitle="決算報告書の売上高を入力してください" prompt="　申請書と共に提出する直近の決算報告書記載の売上高を入力してください。" sqref="B22:D22"/>
    <dataValidation type="list" imeMode="hiragana" allowBlank="1" showInputMessage="1" showErrorMessage="1" errorTitle="入力エラー" error="指定業種以外は入力できません。" promptTitle="業種を選択してください" prompt="　中小企業基本法上の類型より該当業種を選択してください。" sqref="C19:E19">
      <formula1>$M$1:$P$1</formula1>
    </dataValidation>
    <dataValidation type="list" imeMode="hiragana" allowBlank="1" showInputMessage="1" showErrorMessage="1" errorTitle="入力エラー" error="指定分類以外は入力できません。" promptTitle="中分類を選択してください" prompt="　左の業種区分における中小企業基本法上の類型より該当中分類を選択してください。" sqref="G19:J19">
      <formula1>INDIRECT(C19)</formula1>
    </dataValidation>
    <dataValidation imeMode="hiragana" allowBlank="1" showErrorMessage="1" prompt="　平成○年４月１日時点の申請形態を選択してください。" sqref="C8 B7:D7 B9:D9 C10 B11:D11 C12 C15 B18 B31:D31"/>
    <dataValidation imeMode="fullKatakana" allowBlank="1" showInputMessage="1" showErrorMessage="1" sqref="H4:J4 B4:E4 C13:E13"/>
    <dataValidation type="list" allowBlank="1" showInputMessage="1" showErrorMessage="1" promptTitle="事業の実施場所所在地の都県を選択してください" prompt="　首都圏（関東地方１都６県＋山梨県）であれば申請可能です。" sqref="E31">
      <formula1>"東京都,神奈川県,千葉県,埼玉県,茨城県,栃木県,群馬県,山梨県"</formula1>
    </dataValidation>
    <dataValidation imeMode="disabled" allowBlank="1" showInputMessage="1" showErrorMessage="1" sqref="F30"/>
    <dataValidation imeMode="hiragana" allowBlank="1" errorTitle="入力エラー" error="指定の組織形態以外は入力できません。" promptTitle="組織形態を選択してください" prompt="　平成30年４月１日時点の申請者の組織形態を選択してください。" sqref="G13:J14 H5:J6 C14:E14"/>
  </dataValidations>
  <printOptions horizontalCentered="1"/>
  <pageMargins left="0.59055118110236215" right="0.59055118110236215" top="0.39370078740157483" bottom="0.78740157480314965" header="0.31496062992125984" footer="0.31496062992125984"/>
  <pageSetup paperSize="9" scale="97" fitToWidth="0" fitToHeight="0" orientation="portrait" r:id="rId1"/>
  <headerFooter>
    <oddFooter>&amp;C&amp;"Century,標準"&amp;10&amp;A</oddFoot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view="pageBreakPreview" zoomScale="90" zoomScaleNormal="100" zoomScaleSheetLayoutView="90" workbookViewId="0">
      <selection activeCell="C22" sqref="C22"/>
    </sheetView>
  </sheetViews>
  <sheetFormatPr defaultRowHeight="11.25" x14ac:dyDescent="0.15"/>
  <cols>
    <col min="1" max="1" width="6.25" style="20" customWidth="1"/>
    <col min="2" max="4" width="15.625" style="20" customWidth="1"/>
    <col min="5" max="7" width="12.5" style="20" customWidth="1"/>
    <col min="8" max="8" width="6.125" style="20" customWidth="1"/>
    <col min="9" max="9" width="3.125" style="20" customWidth="1"/>
    <col min="10" max="10" width="9" style="20" customWidth="1"/>
    <col min="11" max="16384" width="9" style="20"/>
  </cols>
  <sheetData>
    <row r="1" spans="1:7" ht="30" customHeight="1" x14ac:dyDescent="0.15">
      <c r="A1" s="316" t="s">
        <v>376</v>
      </c>
      <c r="B1" s="316"/>
      <c r="C1" s="316"/>
      <c r="D1" s="316"/>
      <c r="E1" s="316"/>
      <c r="F1" s="316"/>
      <c r="G1" s="316"/>
    </row>
    <row r="2" spans="1:7" ht="15" customHeight="1" x14ac:dyDescent="0.15">
      <c r="A2" s="411" t="s">
        <v>370</v>
      </c>
      <c r="B2" s="411"/>
      <c r="C2" s="411"/>
      <c r="D2" s="411"/>
      <c r="E2" s="411"/>
      <c r="F2" s="411"/>
      <c r="G2" s="411"/>
    </row>
    <row r="3" spans="1:7" ht="30" customHeight="1" x14ac:dyDescent="0.15">
      <c r="A3" s="217" t="s">
        <v>310</v>
      </c>
      <c r="B3" s="412" t="s">
        <v>400</v>
      </c>
      <c r="C3" s="413"/>
      <c r="D3" s="413"/>
      <c r="E3" s="414"/>
      <c r="F3" s="412" t="s">
        <v>346</v>
      </c>
      <c r="G3" s="414"/>
    </row>
    <row r="4" spans="1:7" ht="24.95" customHeight="1" x14ac:dyDescent="0.15">
      <c r="A4" s="258"/>
      <c r="B4" s="404"/>
      <c r="C4" s="405"/>
      <c r="D4" s="405"/>
      <c r="E4" s="406"/>
      <c r="F4" s="404"/>
      <c r="G4" s="406"/>
    </row>
    <row r="5" spans="1:7" ht="24.95" customHeight="1" x14ac:dyDescent="0.15">
      <c r="A5" s="285"/>
      <c r="B5" s="318"/>
      <c r="C5" s="319"/>
      <c r="D5" s="319"/>
      <c r="E5" s="408"/>
      <c r="F5" s="409"/>
      <c r="G5" s="410"/>
    </row>
    <row r="6" spans="1:7" ht="24.95" customHeight="1" x14ac:dyDescent="0.15">
      <c r="A6" s="258"/>
      <c r="B6" s="404"/>
      <c r="C6" s="405"/>
      <c r="D6" s="405"/>
      <c r="E6" s="406"/>
      <c r="F6" s="404"/>
      <c r="G6" s="406"/>
    </row>
    <row r="7" spans="1:7" ht="24.95" customHeight="1" x14ac:dyDescent="0.15">
      <c r="A7" s="285"/>
      <c r="B7" s="318"/>
      <c r="C7" s="319"/>
      <c r="D7" s="319"/>
      <c r="E7" s="408"/>
      <c r="F7" s="409"/>
      <c r="G7" s="410"/>
    </row>
    <row r="8" spans="1:7" ht="24.95" customHeight="1" x14ac:dyDescent="0.15">
      <c r="A8" s="258"/>
      <c r="B8" s="404"/>
      <c r="C8" s="405"/>
      <c r="D8" s="405"/>
      <c r="E8" s="406"/>
      <c r="F8" s="404"/>
      <c r="G8" s="406"/>
    </row>
    <row r="9" spans="1:7" ht="15" customHeight="1" x14ac:dyDescent="0.15">
      <c r="A9" s="407"/>
      <c r="B9" s="407"/>
    </row>
    <row r="10" spans="1:7" ht="30" customHeight="1" x14ac:dyDescent="0.15">
      <c r="A10" s="316" t="s">
        <v>311</v>
      </c>
      <c r="B10" s="316"/>
      <c r="C10" s="316"/>
      <c r="D10" s="316"/>
      <c r="E10" s="316"/>
      <c r="F10" s="316"/>
      <c r="G10" s="316"/>
    </row>
    <row r="11" spans="1:7" ht="30" customHeight="1" x14ac:dyDescent="0.15">
      <c r="A11" s="403" t="s">
        <v>394</v>
      </c>
      <c r="B11" s="403"/>
      <c r="C11" s="403"/>
      <c r="D11" s="403"/>
      <c r="E11" s="403"/>
      <c r="F11" s="403"/>
      <c r="G11" s="403"/>
    </row>
    <row r="12" spans="1:7" ht="30" customHeight="1" x14ac:dyDescent="0.15">
      <c r="A12" s="218" t="s">
        <v>312</v>
      </c>
      <c r="B12" s="218" t="s">
        <v>313</v>
      </c>
      <c r="C12" s="218" t="s">
        <v>314</v>
      </c>
      <c r="D12" s="218" t="s">
        <v>315</v>
      </c>
      <c r="E12" s="218" t="s">
        <v>316</v>
      </c>
      <c r="F12" s="218" t="s">
        <v>317</v>
      </c>
      <c r="G12" s="219" t="s">
        <v>318</v>
      </c>
    </row>
    <row r="13" spans="1:7" ht="24.95" customHeight="1" x14ac:dyDescent="0.15">
      <c r="A13" s="255"/>
      <c r="B13" s="256"/>
      <c r="C13" s="256"/>
      <c r="D13" s="256"/>
      <c r="E13" s="244"/>
      <c r="F13" s="221"/>
      <c r="G13" s="221"/>
    </row>
    <row r="14" spans="1:7" ht="24.95" customHeight="1" x14ac:dyDescent="0.15">
      <c r="A14" s="285"/>
      <c r="B14" s="256"/>
      <c r="C14" s="256"/>
      <c r="D14" s="256"/>
      <c r="E14" s="220"/>
      <c r="F14" s="221"/>
      <c r="G14" s="221"/>
    </row>
    <row r="15" spans="1:7" ht="24.95" customHeight="1" x14ac:dyDescent="0.15">
      <c r="A15" s="258"/>
      <c r="B15" s="256"/>
      <c r="C15" s="256"/>
      <c r="D15" s="256"/>
      <c r="E15" s="220"/>
      <c r="F15" s="221"/>
      <c r="G15" s="221"/>
    </row>
    <row r="16" spans="1:7" ht="24.95" customHeight="1" x14ac:dyDescent="0.15">
      <c r="A16" s="285"/>
      <c r="B16" s="256"/>
      <c r="C16" s="256"/>
      <c r="D16" s="256"/>
      <c r="E16" s="220"/>
      <c r="F16" s="221"/>
      <c r="G16" s="221"/>
    </row>
    <row r="17" spans="1:7" ht="24.95" customHeight="1" x14ac:dyDescent="0.15">
      <c r="A17" s="258"/>
      <c r="B17" s="256"/>
      <c r="C17" s="256"/>
      <c r="D17" s="256"/>
      <c r="E17" s="244"/>
      <c r="F17" s="221"/>
      <c r="G17" s="221"/>
    </row>
    <row r="19" spans="1:7" ht="30" customHeight="1" x14ac:dyDescent="0.15">
      <c r="A19" s="403" t="s">
        <v>385</v>
      </c>
      <c r="B19" s="403"/>
      <c r="C19" s="403"/>
      <c r="D19" s="403"/>
      <c r="E19" s="403"/>
      <c r="F19" s="403"/>
      <c r="G19" s="403"/>
    </row>
    <row r="20" spans="1:7" ht="30" customHeight="1" x14ac:dyDescent="0.15">
      <c r="A20" s="399" t="s">
        <v>313</v>
      </c>
      <c r="B20" s="400"/>
      <c r="C20" s="48" t="s">
        <v>314</v>
      </c>
      <c r="D20" s="48" t="s">
        <v>315</v>
      </c>
      <c r="E20" s="48" t="s">
        <v>316</v>
      </c>
      <c r="F20" s="48" t="s">
        <v>317</v>
      </c>
      <c r="G20" s="257" t="s">
        <v>318</v>
      </c>
    </row>
    <row r="21" spans="1:7" ht="24.95" customHeight="1" x14ac:dyDescent="0.15">
      <c r="A21" s="397"/>
      <c r="B21" s="398"/>
      <c r="C21" s="259"/>
      <c r="D21" s="259"/>
      <c r="E21" s="260"/>
      <c r="F21" s="281"/>
      <c r="G21" s="282"/>
    </row>
    <row r="22" spans="1:7" ht="24.95" customHeight="1" x14ac:dyDescent="0.15">
      <c r="A22" s="401"/>
      <c r="B22" s="402"/>
      <c r="C22" s="261"/>
      <c r="D22" s="261"/>
      <c r="E22" s="262"/>
      <c r="F22" s="280"/>
      <c r="G22" s="280"/>
    </row>
    <row r="23" spans="1:7" ht="24.95" customHeight="1" x14ac:dyDescent="0.15">
      <c r="A23" s="397"/>
      <c r="B23" s="398"/>
      <c r="C23" s="259"/>
      <c r="D23" s="259"/>
      <c r="E23" s="263"/>
      <c r="F23" s="281"/>
      <c r="G23" s="284"/>
    </row>
    <row r="24" spans="1:7" ht="24.95" customHeight="1" x14ac:dyDescent="0.15">
      <c r="A24" s="401"/>
      <c r="B24" s="402"/>
      <c r="C24" s="261"/>
      <c r="D24" s="261"/>
      <c r="E24" s="262"/>
      <c r="F24" s="280"/>
      <c r="G24" s="280"/>
    </row>
    <row r="25" spans="1:7" ht="24.95" customHeight="1" x14ac:dyDescent="0.15">
      <c r="A25" s="397"/>
      <c r="B25" s="398"/>
      <c r="C25" s="259"/>
      <c r="D25" s="281"/>
      <c r="E25" s="282"/>
      <c r="F25" s="283"/>
      <c r="G25" s="284"/>
    </row>
    <row r="32" spans="1:7"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sheetData>
  <mergeCells count="24">
    <mergeCell ref="A1:G1"/>
    <mergeCell ref="A2:G2"/>
    <mergeCell ref="B3:E3"/>
    <mergeCell ref="F3:G3"/>
    <mergeCell ref="B4:E4"/>
    <mergeCell ref="F4:G4"/>
    <mergeCell ref="B5:E5"/>
    <mergeCell ref="F5:G5"/>
    <mergeCell ref="B6:E6"/>
    <mergeCell ref="F6:G6"/>
    <mergeCell ref="B7:E7"/>
    <mergeCell ref="F7:G7"/>
    <mergeCell ref="A19:G19"/>
    <mergeCell ref="B8:E8"/>
    <mergeCell ref="F8:G8"/>
    <mergeCell ref="A10:G10"/>
    <mergeCell ref="A11:G11"/>
    <mergeCell ref="A9:B9"/>
    <mergeCell ref="A25:B25"/>
    <mergeCell ref="A20:B20"/>
    <mergeCell ref="A21:B21"/>
    <mergeCell ref="A22:B22"/>
    <mergeCell ref="A23:B23"/>
    <mergeCell ref="A24:B24"/>
  </mergeCells>
  <phoneticPr fontId="1"/>
  <dataValidations xWindow="738" yWindow="404" count="7">
    <dataValidation imeMode="hiragana" allowBlank="1" showInputMessage="1" showErrorMessage="1" sqref="B13:D17"/>
    <dataValidation imeMode="halfAlpha" allowBlank="1" showInputMessage="1" showErrorMessage="1" sqref="E13:E17"/>
    <dataValidation type="list" imeMode="hiragana" allowBlank="1" showInputMessage="1" showErrorMessage="1" errorTitle="入力エラー" error="指定のもの以外入力できません。" promptTitle="利用事業の現状を選択してください" prompt="　左欄の利用事業の現状を選択してください。" sqref="F4:G8">
      <formula1>"利用中,利用終了,受賞"</formula1>
    </dataValidation>
    <dataValidation type="list" imeMode="hiragana" allowBlank="1" showInputMessage="1" showErrorMessage="1" errorTitle="入力エラー" error="指定の選択肢以外は入力できません。" promptTitle="本申請との重複について選択してください" prompt="　左欄の補助金・助成金と本申請との内容の重複について選択してください。_x000a_　なお、それぞれの事業内容が目標までの一つの要素に過ぎない等、事業の最終目標は同一であっても、助成内容が異なる場合は「なし」を選択してください。" sqref="G13:G17 G21:G25">
      <formula1>"あり,なし"</formula1>
    </dataValidation>
    <dataValidation type="list" imeMode="hiragana" allowBlank="1" showInputMessage="1" showErrorMessage="1" errorTitle="入力エラー" error="指定の選択肢以外は入力できません。" promptTitle="経費の重複の有無を選択してください" prompt="　実施中または申請中の助成事業において本申請と経費の重複がある場合は、「あり」を選択してください。" sqref="F13:F17 F21:F25">
      <formula1>"あり,なし"</formula1>
    </dataValidation>
    <dataValidation type="list" imeMode="halfAlpha" allowBlank="1" showInputMessage="1" showErrorMessage="1" errorTitle="入力エラー" error="指定の年度以外は入力できません。" promptTitle="利用年度を選択してください" prompt="　右欄の助成金・補助金を申請年度を選択してください。" sqref="A4:A8 A13:A17">
      <formula1>"25,26,27,28,29,30"</formula1>
    </dataValidation>
    <dataValidation type="list" imeMode="hiragana" allowBlank="1" showInputMessage="1" showErrorMessage="1" errorTitle="入力エラー" error="指定の事業以外入力できません。" promptTitle="利用事業を選択してください" prompt="　プルダウンメニューにある事業において、過去５年間の間に利用・受賞したことがあるものがある場合は、その事業を選択してください。" sqref="B4:E8">
      <formula1>"事業可能性評価事業,広域多摩イノベーションプラットホーム,製版一体型新製品開発支援事業,事業承継・再生支援事業,世界発信コンペティション＜製品・技術（ベンチャー技術）部門＞,ベンチャー技術大賞受賞者"</formula1>
    </dataValidation>
  </dataValidations>
  <printOptions horizontalCentered="1"/>
  <pageMargins left="0.59055118110236215" right="0.59055118110236215" top="0.39370078740157483" bottom="0.78740157480314965" header="0.31496062992125984" footer="0.31496062992125984"/>
  <pageSetup paperSize="9" orientation="portrait" r:id="rId1"/>
  <headerFooter>
    <oddFooter>&amp;C&amp;"Century,標準"&amp;10&amp;A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topLeftCell="A7" zoomScale="90" zoomScaleNormal="100" zoomScaleSheetLayoutView="90" workbookViewId="0">
      <selection activeCell="B26" sqref="B26"/>
    </sheetView>
  </sheetViews>
  <sheetFormatPr defaultRowHeight="11.25" x14ac:dyDescent="0.15"/>
  <cols>
    <col min="1" max="1" width="6.25" style="20" customWidth="1"/>
    <col min="2" max="2" width="25" style="20" customWidth="1"/>
    <col min="3" max="4" width="6.25" style="20" customWidth="1"/>
    <col min="5" max="5" width="21.875" style="20" customWidth="1"/>
    <col min="6" max="7" width="12.5" style="20" customWidth="1"/>
    <col min="8" max="16384" width="9" style="20"/>
  </cols>
  <sheetData>
    <row r="1" spans="1:14" ht="30" customHeight="1" x14ac:dyDescent="0.15">
      <c r="A1" s="434" t="s">
        <v>295</v>
      </c>
      <c r="B1" s="434"/>
      <c r="C1" s="434"/>
      <c r="D1" s="434"/>
      <c r="E1" s="434"/>
      <c r="F1" s="434"/>
      <c r="G1" s="434"/>
    </row>
    <row r="2" spans="1:14" ht="60" customHeight="1" x14ac:dyDescent="0.15">
      <c r="A2" s="435" t="s">
        <v>395</v>
      </c>
      <c r="B2" s="435"/>
      <c r="C2" s="435"/>
      <c r="D2" s="435"/>
      <c r="E2" s="435"/>
      <c r="F2" s="435"/>
      <c r="G2" s="435"/>
      <c r="H2" s="436"/>
      <c r="I2" s="436"/>
      <c r="J2" s="436"/>
      <c r="K2" s="436"/>
      <c r="L2" s="436"/>
      <c r="M2" s="436"/>
      <c r="N2" s="436"/>
    </row>
    <row r="3" spans="1:14" ht="15" customHeight="1" x14ac:dyDescent="0.15">
      <c r="A3" s="437" t="s">
        <v>405</v>
      </c>
      <c r="B3" s="437"/>
      <c r="C3" s="437"/>
      <c r="D3" s="437"/>
      <c r="E3" s="437"/>
      <c r="F3" s="437"/>
      <c r="G3" s="437"/>
      <c r="H3" s="32"/>
    </row>
    <row r="4" spans="1:14" ht="30" customHeight="1" x14ac:dyDescent="0.15">
      <c r="A4" s="200" t="s">
        <v>231</v>
      </c>
      <c r="B4" s="200" t="s">
        <v>296</v>
      </c>
      <c r="C4" s="200" t="s">
        <v>297</v>
      </c>
      <c r="D4" s="200" t="s">
        <v>298</v>
      </c>
      <c r="E4" s="200" t="s">
        <v>299</v>
      </c>
      <c r="F4" s="200" t="s">
        <v>300</v>
      </c>
      <c r="G4" s="200" t="s">
        <v>301</v>
      </c>
    </row>
    <row r="5" spans="1:14" ht="30" customHeight="1" x14ac:dyDescent="0.15">
      <c r="A5" s="231">
        <f>ROW()-ROW(テーブル1[[#Headers],[No.]])</f>
        <v>1</v>
      </c>
      <c r="B5" s="200"/>
      <c r="C5" s="200"/>
      <c r="D5" s="200"/>
      <c r="E5" s="200"/>
      <c r="F5" s="246"/>
      <c r="G5" s="202" t="str">
        <f>IFERROR(テーブル1[[#This Row],[持ち株数]]/テーブル1[[#Totals],[持ち株数]],"―")</f>
        <v>―</v>
      </c>
    </row>
    <row r="6" spans="1:14" ht="30" customHeight="1" x14ac:dyDescent="0.15">
      <c r="A6" s="231">
        <f>ROW()-ROW(テーブル1[[#Headers],[No.]])</f>
        <v>2</v>
      </c>
      <c r="B6" s="200"/>
      <c r="C6" s="200"/>
      <c r="D6" s="200"/>
      <c r="E6" s="200"/>
      <c r="F6" s="246"/>
      <c r="G6" s="202" t="str">
        <f>IFERROR(テーブル1[[#This Row],[持ち株数]]/テーブル1[[#Totals],[持ち株数]],"―")</f>
        <v>―</v>
      </c>
    </row>
    <row r="7" spans="1:14" ht="30" customHeight="1" x14ac:dyDescent="0.15">
      <c r="A7" s="231">
        <f>ROW()-ROW(テーブル1[[#Headers],[No.]])</f>
        <v>3</v>
      </c>
      <c r="B7" s="200"/>
      <c r="C7" s="200"/>
      <c r="D7" s="200"/>
      <c r="E7" s="200"/>
      <c r="F7" s="246"/>
      <c r="G7" s="202" t="str">
        <f>IFERROR(テーブル1[[#This Row],[持ち株数]]/テーブル1[[#Totals],[持ち株数]],"―")</f>
        <v>―</v>
      </c>
    </row>
    <row r="8" spans="1:14" ht="30" customHeight="1" x14ac:dyDescent="0.15">
      <c r="A8" s="231">
        <f>ROW()-ROW(テーブル1[[#Headers],[No.]])</f>
        <v>4</v>
      </c>
      <c r="B8" s="200"/>
      <c r="C8" s="200"/>
      <c r="D8" s="200"/>
      <c r="E8" s="200"/>
      <c r="F8" s="246"/>
      <c r="G8" s="202" t="str">
        <f>IFERROR(テーブル1[[#This Row],[持ち株数]]/テーブル1[[#Totals],[持ち株数]],"―")</f>
        <v>―</v>
      </c>
    </row>
    <row r="9" spans="1:14" ht="30" customHeight="1" x14ac:dyDescent="0.15">
      <c r="A9" s="231">
        <f>ROW()-ROW(テーブル1[[#Headers],[No.]])</f>
        <v>5</v>
      </c>
      <c r="B9" s="200"/>
      <c r="C9" s="200"/>
      <c r="D9" s="200"/>
      <c r="E9" s="200"/>
      <c r="F9" s="246"/>
      <c r="G9" s="202" t="str">
        <f>IFERROR(テーブル1[[#This Row],[持ち株数]]/テーブル1[[#Totals],[持ち株数]],"―")</f>
        <v>―</v>
      </c>
    </row>
    <row r="10" spans="1:14" ht="30" customHeight="1" x14ac:dyDescent="0.15">
      <c r="A10" s="231">
        <f>ROW()-ROW(テーブル1[[#Headers],[No.]])</f>
        <v>6</v>
      </c>
      <c r="B10" s="200"/>
      <c r="C10" s="200"/>
      <c r="D10" s="200"/>
      <c r="E10" s="200"/>
      <c r="F10" s="246"/>
      <c r="G10" s="202" t="str">
        <f>IFERROR(テーブル1[[#This Row],[持ち株数]]/テーブル1[[#Totals],[持ち株数]],"―")</f>
        <v>―</v>
      </c>
    </row>
    <row r="11" spans="1:14" ht="30" customHeight="1" x14ac:dyDescent="0.15">
      <c r="A11" s="231">
        <f>ROW()-ROW(テーブル1[[#Headers],[No.]])</f>
        <v>7</v>
      </c>
      <c r="B11" s="200"/>
      <c r="C11" s="200"/>
      <c r="D11" s="200"/>
      <c r="E11" s="200"/>
      <c r="F11" s="246"/>
      <c r="G11" s="202" t="str">
        <f>IFERROR(テーブル1[[#This Row],[持ち株数]]/テーブル1[[#Totals],[持ち株数]],"―")</f>
        <v>―</v>
      </c>
    </row>
    <row r="12" spans="1:14" ht="30" customHeight="1" x14ac:dyDescent="0.15">
      <c r="A12" s="231">
        <f>ROW()-ROW(テーブル1[[#Headers],[No.]])</f>
        <v>8</v>
      </c>
      <c r="B12" s="200"/>
      <c r="C12" s="200"/>
      <c r="D12" s="200"/>
      <c r="E12" s="200"/>
      <c r="F12" s="201"/>
      <c r="G12" s="202" t="str">
        <f>IFERROR(テーブル1[[#This Row],[持ち株数]]/テーブル1[[#Totals],[持ち株数]],"―")</f>
        <v>―</v>
      </c>
    </row>
    <row r="13" spans="1:14" ht="30" customHeight="1" x14ac:dyDescent="0.15">
      <c r="A13" s="231">
        <f>ROW()-ROW(テーブル1[[#Headers],[No.]])</f>
        <v>9</v>
      </c>
      <c r="B13" s="200"/>
      <c r="C13" s="200"/>
      <c r="D13" s="200"/>
      <c r="E13" s="200"/>
      <c r="F13" s="201"/>
      <c r="G13" s="202" t="str">
        <f>IFERROR(テーブル1[[#This Row],[持ち株数]]/テーブル1[[#Totals],[持ち株数]],"―")</f>
        <v>―</v>
      </c>
    </row>
    <row r="14" spans="1:14" ht="30" customHeight="1" x14ac:dyDescent="0.15">
      <c r="A14" s="231">
        <f>ROW()-ROW(テーブル1[[#Headers],[No.]])</f>
        <v>10</v>
      </c>
      <c r="B14" s="200" t="s">
        <v>302</v>
      </c>
      <c r="C14" s="233"/>
      <c r="D14" s="234"/>
      <c r="E14" s="235"/>
      <c r="F14" s="201"/>
      <c r="G14" s="202" t="str">
        <f>IFERROR(テーブル1[[#This Row],[持ち株数]]/テーブル1[[#Totals],[持ち株数]],"―")</f>
        <v>―</v>
      </c>
    </row>
    <row r="15" spans="1:14" ht="30" customHeight="1" x14ac:dyDescent="0.15">
      <c r="A15" s="236"/>
      <c r="B15" s="237"/>
      <c r="C15" s="237" t="s">
        <v>303</v>
      </c>
      <c r="D15" s="237" t="s">
        <v>189</v>
      </c>
      <c r="E15" s="238"/>
      <c r="F15" s="245">
        <f>SUBTOTAL(109,テーブル1[持ち株数])</f>
        <v>0</v>
      </c>
      <c r="G15" s="203">
        <f>SUBTOTAL(109,テーブル1[持ち株比率])</f>
        <v>0</v>
      </c>
    </row>
    <row r="16" spans="1:14" ht="14.25" customHeight="1" x14ac:dyDescent="0.15">
      <c r="A16" s="204"/>
      <c r="B16" s="204"/>
      <c r="C16" s="204"/>
      <c r="D16" s="204"/>
      <c r="E16" s="204"/>
      <c r="F16" s="205"/>
      <c r="G16" s="206"/>
    </row>
    <row r="17" spans="1:9" ht="30" customHeight="1" x14ac:dyDescent="0.15">
      <c r="A17" s="425" t="s">
        <v>304</v>
      </c>
      <c r="B17" s="438"/>
      <c r="C17" s="438"/>
      <c r="D17" s="438"/>
      <c r="E17" s="438"/>
      <c r="F17" s="438"/>
      <c r="G17" s="426"/>
    </row>
    <row r="18" spans="1:9" ht="45" customHeight="1" x14ac:dyDescent="0.15">
      <c r="A18" s="431"/>
      <c r="B18" s="432"/>
      <c r="C18" s="432"/>
      <c r="D18" s="432"/>
      <c r="E18" s="432"/>
      <c r="F18" s="432"/>
      <c r="G18" s="433"/>
    </row>
    <row r="19" spans="1:9" ht="30" customHeight="1" x14ac:dyDescent="0.15">
      <c r="A19" s="423" t="s">
        <v>386</v>
      </c>
      <c r="B19" s="423"/>
      <c r="C19" s="423"/>
      <c r="D19" s="423"/>
      <c r="E19" s="423"/>
      <c r="F19" s="423"/>
      <c r="G19" s="423"/>
    </row>
    <row r="20" spans="1:9" ht="15" customHeight="1" x14ac:dyDescent="0.15">
      <c r="A20" s="207"/>
      <c r="B20" s="207"/>
      <c r="C20" s="207"/>
      <c r="D20" s="207"/>
      <c r="E20" s="207"/>
      <c r="F20" s="207"/>
      <c r="G20" s="207"/>
    </row>
    <row r="21" spans="1:9" ht="30" customHeight="1" x14ac:dyDescent="0.15">
      <c r="A21" s="424" t="s">
        <v>305</v>
      </c>
      <c r="B21" s="424"/>
      <c r="C21" s="424"/>
      <c r="D21" s="424"/>
      <c r="E21" s="424"/>
      <c r="F21" s="424"/>
      <c r="G21" s="424"/>
      <c r="I21" s="208"/>
    </row>
    <row r="22" spans="1:9" ht="30" customHeight="1" x14ac:dyDescent="0.15">
      <c r="A22" s="209" t="s">
        <v>231</v>
      </c>
      <c r="B22" s="209" t="s">
        <v>306</v>
      </c>
      <c r="C22" s="425" t="s">
        <v>307</v>
      </c>
      <c r="D22" s="426"/>
      <c r="E22" s="210" t="s">
        <v>308</v>
      </c>
      <c r="F22" s="427" t="s">
        <v>309</v>
      </c>
      <c r="G22" s="428"/>
    </row>
    <row r="23" spans="1:9" ht="30" customHeight="1" x14ac:dyDescent="0.15">
      <c r="A23" s="232">
        <v>1</v>
      </c>
      <c r="B23" s="211"/>
      <c r="C23" s="415"/>
      <c r="D23" s="416"/>
      <c r="E23" s="212"/>
      <c r="F23" s="429"/>
      <c r="G23" s="430"/>
    </row>
    <row r="24" spans="1:9" ht="30" customHeight="1" x14ac:dyDescent="0.15">
      <c r="A24" s="232">
        <v>2</v>
      </c>
      <c r="B24" s="213"/>
      <c r="C24" s="419"/>
      <c r="D24" s="420"/>
      <c r="E24" s="214"/>
      <c r="F24" s="421"/>
      <c r="G24" s="422"/>
    </row>
    <row r="25" spans="1:9" ht="30" customHeight="1" x14ac:dyDescent="0.15">
      <c r="A25" s="232">
        <v>3</v>
      </c>
      <c r="B25" s="215"/>
      <c r="C25" s="415"/>
      <c r="D25" s="416"/>
      <c r="E25" s="216"/>
      <c r="F25" s="417"/>
      <c r="G25" s="418"/>
    </row>
    <row r="26" spans="1:9" ht="30" customHeight="1" x14ac:dyDescent="0.15">
      <c r="A26" s="232">
        <v>4</v>
      </c>
      <c r="B26" s="213"/>
      <c r="C26" s="419"/>
      <c r="D26" s="420"/>
      <c r="E26" s="214"/>
      <c r="F26" s="421"/>
      <c r="G26" s="422"/>
    </row>
    <row r="27" spans="1:9" ht="30" customHeight="1" x14ac:dyDescent="0.15">
      <c r="A27" s="232">
        <v>5</v>
      </c>
      <c r="B27" s="215"/>
      <c r="C27" s="415"/>
      <c r="D27" s="416"/>
      <c r="E27" s="216"/>
      <c r="F27" s="417"/>
      <c r="G27" s="418"/>
    </row>
  </sheetData>
  <mergeCells count="20">
    <mergeCell ref="A18:G18"/>
    <mergeCell ref="A1:G1"/>
    <mergeCell ref="A2:G2"/>
    <mergeCell ref="H2:N2"/>
    <mergeCell ref="A3:G3"/>
    <mergeCell ref="A17:G17"/>
    <mergeCell ref="A19:G19"/>
    <mergeCell ref="A21:G21"/>
    <mergeCell ref="C22:D22"/>
    <mergeCell ref="F22:G22"/>
    <mergeCell ref="C23:D23"/>
    <mergeCell ref="F23:G23"/>
    <mergeCell ref="C27:D27"/>
    <mergeCell ref="F27:G27"/>
    <mergeCell ref="C24:D24"/>
    <mergeCell ref="F24:G24"/>
    <mergeCell ref="C25:D25"/>
    <mergeCell ref="F25:G25"/>
    <mergeCell ref="C26:D26"/>
    <mergeCell ref="F26:G26"/>
  </mergeCells>
  <phoneticPr fontId="1"/>
  <dataValidations count="4">
    <dataValidation type="list" imeMode="hiragana" allowBlank="1" showInputMessage="1" showErrorMessage="1" prompt="監査役も含めてください" sqref="C5:C14">
      <formula1>"○"</formula1>
    </dataValidation>
    <dataValidation type="list" imeMode="hiragana" allowBlank="1" showInputMessage="1" showErrorMessage="1" sqref="D5:D14">
      <formula1>"○"</formula1>
    </dataValidation>
    <dataValidation imeMode="hiragana" allowBlank="1" showInputMessage="1" showErrorMessage="1" sqref="B23:B27 E5:E14 B5:B14"/>
    <dataValidation imeMode="halfAlpha" allowBlank="1" showInputMessage="1" showErrorMessage="1" sqref="A23:A27 A5:A14 C23:F27 F5:G14"/>
  </dataValidations>
  <printOptions horizontalCentered="1"/>
  <pageMargins left="0.59055118110236215" right="0.59055118110236215" top="0.39370078740157483" bottom="0.78740157480314965" header="0.31496062992125984" footer="0.31496062992125984"/>
  <pageSetup paperSize="9" fitToWidth="0" fitToHeight="0" orientation="portrait" r:id="rId1"/>
  <headerFooter>
    <oddFooter>&amp;C&amp;"Century,標準"&amp;10&amp;A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26"/>
  <sheetViews>
    <sheetView view="pageBreakPreview" zoomScale="90" zoomScaleNormal="100" zoomScaleSheetLayoutView="90" workbookViewId="0">
      <selection activeCell="O11" sqref="O11"/>
    </sheetView>
  </sheetViews>
  <sheetFormatPr defaultRowHeight="11.25" x14ac:dyDescent="0.15"/>
  <cols>
    <col min="1" max="2" width="3.125" style="1" customWidth="1"/>
    <col min="3" max="3" width="18.75" style="1" customWidth="1"/>
    <col min="4" max="5" width="3.125" style="1" customWidth="1"/>
    <col min="6" max="6" width="18.75" style="1" customWidth="1"/>
    <col min="7" max="7" width="3.125" style="1" customWidth="1"/>
    <col min="8" max="8" width="6.25" style="1" customWidth="1"/>
    <col min="9" max="9" width="3.125" style="1" customWidth="1"/>
    <col min="10" max="10" width="18.75" style="1" customWidth="1"/>
    <col min="11" max="13" width="3.125" style="1" customWidth="1"/>
    <col min="14" max="16384" width="9" style="1"/>
  </cols>
  <sheetData>
    <row r="1" spans="1:15" ht="30" customHeight="1" x14ac:dyDescent="0.15">
      <c r="A1" s="384" t="s">
        <v>282</v>
      </c>
      <c r="B1" s="384"/>
      <c r="C1" s="384"/>
      <c r="D1" s="384"/>
      <c r="E1" s="384"/>
      <c r="F1" s="384"/>
      <c r="G1" s="384"/>
      <c r="H1" s="384"/>
      <c r="I1" s="384"/>
      <c r="J1" s="384"/>
      <c r="K1" s="384"/>
      <c r="L1" s="384"/>
      <c r="M1" s="384"/>
    </row>
    <row r="2" spans="1:15" ht="15" customHeight="1" x14ac:dyDescent="0.15">
      <c r="A2" s="460" t="s">
        <v>283</v>
      </c>
      <c r="B2" s="449"/>
      <c r="C2" s="449"/>
      <c r="D2" s="449"/>
      <c r="E2" s="449"/>
      <c r="F2" s="449"/>
      <c r="G2" s="449"/>
      <c r="H2" s="449"/>
      <c r="I2" s="449"/>
      <c r="J2" s="449"/>
      <c r="K2" s="449"/>
      <c r="L2" s="449"/>
      <c r="M2" s="450"/>
    </row>
    <row r="3" spans="1:15" ht="30" customHeight="1" x14ac:dyDescent="0.15">
      <c r="A3" s="288"/>
      <c r="B3" s="289" t="s">
        <v>335</v>
      </c>
      <c r="C3" s="290" t="s">
        <v>320</v>
      </c>
      <c r="D3" s="466"/>
      <c r="E3" s="467"/>
      <c r="F3" s="467"/>
      <c r="G3" s="467"/>
      <c r="H3" s="467"/>
      <c r="I3" s="467"/>
      <c r="J3" s="467"/>
      <c r="K3" s="461" t="s">
        <v>284</v>
      </c>
      <c r="L3" s="461"/>
      <c r="M3" s="462"/>
      <c r="O3" s="299">
        <f>LEN(D3)</f>
        <v>0</v>
      </c>
    </row>
    <row r="4" spans="1:15" ht="30" customHeight="1" x14ac:dyDescent="0.15">
      <c r="A4" s="291"/>
      <c r="B4" s="292" t="s">
        <v>247</v>
      </c>
      <c r="C4" s="293" t="s">
        <v>285</v>
      </c>
      <c r="D4" s="466"/>
      <c r="E4" s="467"/>
      <c r="F4" s="467"/>
      <c r="G4" s="467"/>
      <c r="H4" s="467"/>
      <c r="I4" s="467"/>
      <c r="J4" s="467"/>
      <c r="K4" s="461" t="s">
        <v>286</v>
      </c>
      <c r="L4" s="461"/>
      <c r="M4" s="462"/>
      <c r="O4" s="299">
        <f>LEN(D4)</f>
        <v>0</v>
      </c>
    </row>
    <row r="5" spans="1:15" ht="15" customHeight="1" x14ac:dyDescent="0.15">
      <c r="A5" s="448" t="s">
        <v>287</v>
      </c>
      <c r="B5" s="449"/>
      <c r="C5" s="449"/>
      <c r="D5" s="449"/>
      <c r="E5" s="449"/>
      <c r="F5" s="449"/>
      <c r="G5" s="449"/>
      <c r="H5" s="449"/>
      <c r="I5" s="449"/>
      <c r="J5" s="449"/>
      <c r="K5" s="449"/>
      <c r="L5" s="449"/>
      <c r="M5" s="450"/>
    </row>
    <row r="6" spans="1:15" ht="15" customHeight="1" x14ac:dyDescent="0.15">
      <c r="A6" s="463"/>
      <c r="B6" s="464"/>
      <c r="C6" s="464"/>
      <c r="D6" s="464"/>
      <c r="E6" s="464"/>
      <c r="F6" s="464"/>
      <c r="G6" s="464"/>
      <c r="H6" s="464"/>
      <c r="I6" s="464"/>
      <c r="J6" s="464"/>
      <c r="K6" s="464"/>
      <c r="L6" s="464"/>
      <c r="M6" s="465"/>
    </row>
    <row r="7" spans="1:15" ht="15" customHeight="1" x14ac:dyDescent="0.15">
      <c r="A7" s="453"/>
      <c r="B7" s="294"/>
      <c r="C7" s="294"/>
      <c r="D7" s="294"/>
      <c r="E7" s="294"/>
      <c r="F7" s="294"/>
      <c r="G7" s="294"/>
      <c r="H7" s="294"/>
      <c r="I7" s="294"/>
      <c r="J7" s="294"/>
      <c r="K7" s="294"/>
      <c r="L7" s="294"/>
      <c r="M7" s="454"/>
    </row>
    <row r="8" spans="1:15" ht="45" customHeight="1" x14ac:dyDescent="0.15">
      <c r="A8" s="453"/>
      <c r="B8" s="294"/>
      <c r="C8" s="295" t="s">
        <v>288</v>
      </c>
      <c r="D8" s="294"/>
      <c r="E8" s="457" t="str">
        <f>IF(D4="",
     "",
     D4&amp;"の検討")</f>
        <v/>
      </c>
      <c r="F8" s="457"/>
      <c r="G8" s="457"/>
      <c r="H8" s="457"/>
      <c r="I8" s="457"/>
      <c r="J8" s="457"/>
      <c r="K8" s="457"/>
      <c r="L8" s="294"/>
      <c r="M8" s="454"/>
    </row>
    <row r="9" spans="1:15" ht="15" customHeight="1" x14ac:dyDescent="0.15">
      <c r="A9" s="453"/>
      <c r="B9" s="294"/>
      <c r="C9" s="294"/>
      <c r="D9" s="294"/>
      <c r="E9" s="294"/>
      <c r="F9" s="294"/>
      <c r="G9" s="294"/>
      <c r="H9" s="294"/>
      <c r="I9" s="294"/>
      <c r="J9" s="294"/>
      <c r="K9" s="294"/>
      <c r="L9" s="294"/>
      <c r="M9" s="454"/>
    </row>
    <row r="10" spans="1:15" ht="30" customHeight="1" x14ac:dyDescent="0.15">
      <c r="A10" s="296"/>
      <c r="B10" s="459"/>
      <c r="C10" s="459"/>
      <c r="D10" s="459"/>
      <c r="E10" s="459"/>
      <c r="F10" s="459"/>
      <c r="G10" s="459"/>
      <c r="H10" s="459"/>
      <c r="I10" s="459"/>
      <c r="J10" s="459"/>
      <c r="K10" s="459"/>
      <c r="L10" s="459"/>
      <c r="M10" s="297"/>
    </row>
    <row r="11" spans="1:15" ht="15" customHeight="1" x14ac:dyDescent="0.15">
      <c r="A11" s="453"/>
      <c r="B11" s="294"/>
      <c r="C11" s="294"/>
      <c r="D11" s="294"/>
      <c r="E11" s="294"/>
      <c r="F11" s="294"/>
      <c r="G11" s="294"/>
      <c r="H11" s="294"/>
      <c r="I11" s="294"/>
      <c r="J11" s="294"/>
      <c r="K11" s="294"/>
      <c r="L11" s="294"/>
      <c r="M11" s="454"/>
    </row>
    <row r="12" spans="1:15" ht="30" customHeight="1" x14ac:dyDescent="0.15">
      <c r="A12" s="453"/>
      <c r="B12" s="294"/>
      <c r="C12" s="455" t="s">
        <v>289</v>
      </c>
      <c r="D12" s="294"/>
      <c r="E12" s="457" t="str">
        <f>IF(D3="",
     "",
     D3&amp;"の研究開発")</f>
        <v/>
      </c>
      <c r="F12" s="457"/>
      <c r="G12" s="457"/>
      <c r="H12" s="457"/>
      <c r="I12" s="457"/>
      <c r="J12" s="457"/>
      <c r="K12" s="457"/>
      <c r="L12" s="294"/>
      <c r="M12" s="454"/>
    </row>
    <row r="13" spans="1:15" ht="15" customHeight="1" x14ac:dyDescent="0.15">
      <c r="A13" s="453"/>
      <c r="B13" s="294"/>
      <c r="C13" s="456"/>
      <c r="D13" s="294"/>
      <c r="E13" s="294"/>
      <c r="F13" s="294"/>
      <c r="G13" s="294"/>
      <c r="H13" s="294"/>
      <c r="I13" s="294"/>
      <c r="J13" s="294"/>
      <c r="K13" s="294"/>
      <c r="L13" s="294"/>
      <c r="M13" s="454"/>
    </row>
    <row r="14" spans="1:15" ht="15" customHeight="1" x14ac:dyDescent="0.15">
      <c r="A14" s="453"/>
      <c r="B14" s="294"/>
      <c r="C14" s="456"/>
      <c r="D14" s="294"/>
      <c r="E14" s="458" t="s">
        <v>290</v>
      </c>
      <c r="F14" s="458"/>
      <c r="G14" s="458"/>
      <c r="H14" s="294"/>
      <c r="I14" s="458" t="s">
        <v>323</v>
      </c>
      <c r="J14" s="458"/>
      <c r="K14" s="458"/>
      <c r="L14" s="294"/>
      <c r="M14" s="454"/>
    </row>
    <row r="15" spans="1:15" ht="15" customHeight="1" x14ac:dyDescent="0.15">
      <c r="A15" s="453"/>
      <c r="B15" s="294"/>
      <c r="C15" s="456"/>
      <c r="D15" s="294"/>
      <c r="E15" s="294"/>
      <c r="F15" s="294" t="s">
        <v>291</v>
      </c>
      <c r="G15" s="294"/>
      <c r="H15" s="294"/>
      <c r="I15" s="294"/>
      <c r="J15" s="294" t="s">
        <v>324</v>
      </c>
      <c r="K15" s="294"/>
      <c r="L15" s="294"/>
      <c r="M15" s="454"/>
    </row>
    <row r="16" spans="1:15" ht="30" customHeight="1" x14ac:dyDescent="0.15">
      <c r="A16" s="453"/>
      <c r="B16" s="294"/>
      <c r="C16" s="456"/>
      <c r="D16" s="294"/>
      <c r="E16" s="298"/>
      <c r="F16" s="300" t="str">
        <f>IF('6'!E3="","",'6'!E3)</f>
        <v/>
      </c>
      <c r="G16" s="294"/>
      <c r="H16" s="294"/>
      <c r="I16" s="298"/>
      <c r="J16" s="300" t="str">
        <f>IF('6'!E13="","",'6'!E13)</f>
        <v/>
      </c>
      <c r="K16" s="294"/>
      <c r="L16" s="294"/>
      <c r="M16" s="454"/>
    </row>
    <row r="17" spans="1:15" ht="15" customHeight="1" x14ac:dyDescent="0.15">
      <c r="A17" s="453"/>
      <c r="B17" s="294"/>
      <c r="C17" s="456"/>
      <c r="D17" s="294"/>
      <c r="E17" s="294"/>
      <c r="F17" s="294" t="s">
        <v>292</v>
      </c>
      <c r="G17" s="294"/>
      <c r="H17" s="294"/>
      <c r="I17" s="294"/>
      <c r="J17" s="294" t="s">
        <v>293</v>
      </c>
      <c r="K17" s="294"/>
      <c r="L17" s="294"/>
      <c r="M17" s="454"/>
    </row>
    <row r="18" spans="1:15" ht="35.25" customHeight="1" x14ac:dyDescent="0.15">
      <c r="A18" s="453"/>
      <c r="B18" s="294"/>
      <c r="C18" s="456"/>
      <c r="D18" s="294"/>
      <c r="E18" s="298"/>
      <c r="F18" s="300" t="str">
        <f>IF('6'!E5="","",'6'!E5)</f>
        <v/>
      </c>
      <c r="G18" s="294"/>
      <c r="H18" s="294"/>
      <c r="I18" s="298"/>
      <c r="J18" s="300" t="str">
        <f>IF('6'!E15="","",'6'!E15)</f>
        <v/>
      </c>
      <c r="K18" s="294"/>
      <c r="L18" s="294"/>
      <c r="M18" s="454"/>
    </row>
    <row r="19" spans="1:15" ht="15" customHeight="1" x14ac:dyDescent="0.15">
      <c r="A19" s="453"/>
      <c r="B19" s="294"/>
      <c r="C19" s="294"/>
      <c r="D19" s="294"/>
      <c r="E19" s="294"/>
      <c r="F19" s="294"/>
      <c r="G19" s="294"/>
      <c r="H19" s="294"/>
      <c r="I19" s="294"/>
      <c r="J19" s="294"/>
      <c r="K19" s="294"/>
      <c r="L19" s="294"/>
      <c r="M19" s="454"/>
    </row>
    <row r="20" spans="1:15" ht="15" customHeight="1" x14ac:dyDescent="0.15">
      <c r="A20" s="442"/>
      <c r="B20" s="443"/>
      <c r="C20" s="443"/>
      <c r="D20" s="443"/>
      <c r="E20" s="443"/>
      <c r="F20" s="443"/>
      <c r="G20" s="443"/>
      <c r="H20" s="443"/>
      <c r="I20" s="443"/>
      <c r="J20" s="443"/>
      <c r="K20" s="443"/>
      <c r="L20" s="443"/>
      <c r="M20" s="444"/>
    </row>
    <row r="21" spans="1:15" ht="15" customHeight="1" x14ac:dyDescent="0.15">
      <c r="A21" s="452"/>
      <c r="B21" s="452"/>
      <c r="C21" s="452"/>
      <c r="D21" s="452"/>
      <c r="E21" s="452"/>
      <c r="F21" s="452"/>
      <c r="G21" s="452"/>
      <c r="H21" s="452"/>
      <c r="I21" s="452"/>
      <c r="J21" s="452"/>
      <c r="K21" s="452"/>
      <c r="L21" s="452"/>
      <c r="M21" s="452"/>
    </row>
    <row r="22" spans="1:15" ht="30" customHeight="1" x14ac:dyDescent="0.15">
      <c r="A22" s="451" t="str">
        <f>IF('5'!$D$3="",
     "７．研究開発全体について",
     "７．研究開発全体（"&amp;'5'!$D$3&amp;"の研究開発）について")</f>
        <v>７．研究開発全体について</v>
      </c>
      <c r="B22" s="451"/>
      <c r="C22" s="451"/>
      <c r="D22" s="451"/>
      <c r="E22" s="451"/>
      <c r="F22" s="451"/>
      <c r="G22" s="451"/>
      <c r="H22" s="451"/>
      <c r="I22" s="451"/>
      <c r="J22" s="451"/>
      <c r="K22" s="451"/>
      <c r="L22" s="451"/>
      <c r="M22" s="451"/>
    </row>
    <row r="23" spans="1:15" ht="15" customHeight="1" x14ac:dyDescent="0.15">
      <c r="A23" s="445" t="s">
        <v>294</v>
      </c>
      <c r="B23" s="446"/>
      <c r="C23" s="446"/>
      <c r="D23" s="446"/>
      <c r="E23" s="446"/>
      <c r="F23" s="446"/>
      <c r="G23" s="446"/>
      <c r="H23" s="446"/>
      <c r="I23" s="446"/>
      <c r="J23" s="446"/>
      <c r="K23" s="446"/>
      <c r="L23" s="446"/>
      <c r="M23" s="447"/>
    </row>
    <row r="24" spans="1:15" ht="82.5" customHeight="1" x14ac:dyDescent="0.15">
      <c r="A24" s="353"/>
      <c r="B24" s="354"/>
      <c r="C24" s="354"/>
      <c r="D24" s="354"/>
      <c r="E24" s="354"/>
      <c r="F24" s="354"/>
      <c r="G24" s="354"/>
      <c r="H24" s="354"/>
      <c r="I24" s="354"/>
      <c r="J24" s="354"/>
      <c r="K24" s="354"/>
      <c r="L24" s="354"/>
      <c r="M24" s="355"/>
      <c r="O24" s="299">
        <f>LEN(A24)</f>
        <v>0</v>
      </c>
    </row>
    <row r="25" spans="1:15" ht="15" customHeight="1" x14ac:dyDescent="0.15">
      <c r="A25" s="448" t="s">
        <v>380</v>
      </c>
      <c r="B25" s="449"/>
      <c r="C25" s="449"/>
      <c r="D25" s="449"/>
      <c r="E25" s="449"/>
      <c r="F25" s="449"/>
      <c r="G25" s="449"/>
      <c r="H25" s="449"/>
      <c r="I25" s="449"/>
      <c r="J25" s="449"/>
      <c r="K25" s="449"/>
      <c r="L25" s="449"/>
      <c r="M25" s="450"/>
    </row>
    <row r="26" spans="1:15" ht="117.75" customHeight="1" x14ac:dyDescent="0.15">
      <c r="A26" s="439"/>
      <c r="B26" s="440"/>
      <c r="C26" s="440"/>
      <c r="D26" s="440"/>
      <c r="E26" s="440"/>
      <c r="F26" s="440"/>
      <c r="G26" s="440"/>
      <c r="H26" s="440"/>
      <c r="I26" s="440"/>
      <c r="J26" s="440"/>
      <c r="K26" s="440"/>
      <c r="L26" s="440"/>
      <c r="M26" s="441"/>
      <c r="O26" s="299">
        <f>LEN(A26)</f>
        <v>0</v>
      </c>
    </row>
  </sheetData>
  <sheetProtection sheet="1" objects="1" scenarios="1"/>
  <mergeCells count="26">
    <mergeCell ref="B10:C10"/>
    <mergeCell ref="D10:L10"/>
    <mergeCell ref="A1:M1"/>
    <mergeCell ref="A2:M2"/>
    <mergeCell ref="K3:M3"/>
    <mergeCell ref="K4:M4"/>
    <mergeCell ref="A5:M5"/>
    <mergeCell ref="A6:M6"/>
    <mergeCell ref="A7:A9"/>
    <mergeCell ref="M7:M9"/>
    <mergeCell ref="E8:K8"/>
    <mergeCell ref="D3:J3"/>
    <mergeCell ref="D4:J4"/>
    <mergeCell ref="A11:A19"/>
    <mergeCell ref="M11:M19"/>
    <mergeCell ref="C12:C18"/>
    <mergeCell ref="E12:K12"/>
    <mergeCell ref="E14:G14"/>
    <mergeCell ref="I14:K14"/>
    <mergeCell ref="A26:M26"/>
    <mergeCell ref="A20:M20"/>
    <mergeCell ref="A23:M23"/>
    <mergeCell ref="A24:M24"/>
    <mergeCell ref="A25:M25"/>
    <mergeCell ref="A22:M22"/>
    <mergeCell ref="A21:M21"/>
  </mergeCells>
  <phoneticPr fontId="1"/>
  <dataValidations count="1">
    <dataValidation imeMode="hiragana" allowBlank="1" showInputMessage="1" showErrorMessage="1" sqref="A26:K26 A24:K24 D3:D4"/>
  </dataValidations>
  <printOptions horizontalCentered="1"/>
  <pageMargins left="0.59055118110236215" right="0.59055118110236215" top="0.39370078740157483" bottom="0.78740157480314965" header="0.31496062992125984" footer="0.31496062992125984"/>
  <pageSetup paperSize="9" orientation="portrait" r:id="rId1"/>
  <headerFooter>
    <oddFooter>&amp;C&amp;"Century,標準"&amp;10&amp;A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32"/>
  <sheetViews>
    <sheetView view="pageBreakPreview" zoomScale="90" zoomScaleNormal="100" zoomScaleSheetLayoutView="90" workbookViewId="0">
      <selection activeCell="A3" sqref="A3:H3"/>
    </sheetView>
  </sheetViews>
  <sheetFormatPr defaultRowHeight="11.25" x14ac:dyDescent="0.15"/>
  <cols>
    <col min="1" max="1" width="3.125" style="20" customWidth="1"/>
    <col min="2" max="2" width="6.25" style="20" customWidth="1"/>
    <col min="3" max="3" width="29.5" style="20" customWidth="1"/>
    <col min="4" max="4" width="34.5" style="20" customWidth="1"/>
    <col min="5" max="5" width="3.125" style="20" customWidth="1"/>
    <col min="6" max="6" width="7.5" style="20" customWidth="1"/>
    <col min="7" max="7" width="3.125" style="20" customWidth="1"/>
    <col min="8" max="8" width="5" style="20" customWidth="1"/>
    <col min="9" max="16384" width="9" style="20"/>
  </cols>
  <sheetData>
    <row r="1" spans="1:10" ht="30" customHeight="1" x14ac:dyDescent="0.15">
      <c r="A1" s="513" t="s">
        <v>322</v>
      </c>
      <c r="B1" s="513"/>
      <c r="C1" s="513"/>
      <c r="D1" s="513"/>
      <c r="E1" s="513"/>
      <c r="F1" s="513"/>
      <c r="G1" s="513"/>
      <c r="H1" s="513"/>
    </row>
    <row r="2" spans="1:10" ht="15" customHeight="1" x14ac:dyDescent="0.15">
      <c r="A2" s="510" t="s">
        <v>331</v>
      </c>
      <c r="B2" s="511"/>
      <c r="C2" s="511"/>
      <c r="D2" s="511"/>
      <c r="E2" s="511"/>
      <c r="F2" s="511"/>
      <c r="G2" s="511"/>
      <c r="H2" s="512"/>
    </row>
    <row r="3" spans="1:10" ht="101.25" customHeight="1" x14ac:dyDescent="0.15">
      <c r="A3" s="514"/>
      <c r="B3" s="515"/>
      <c r="C3" s="515"/>
      <c r="D3" s="515"/>
      <c r="E3" s="515"/>
      <c r="F3" s="515"/>
      <c r="G3" s="515"/>
      <c r="H3" s="516"/>
      <c r="J3" s="20">
        <f>LEN(A3)</f>
        <v>0</v>
      </c>
    </row>
    <row r="4" spans="1:10" ht="15" customHeight="1" x14ac:dyDescent="0.15">
      <c r="A4" s="510" t="s">
        <v>367</v>
      </c>
      <c r="B4" s="511"/>
      <c r="C4" s="511"/>
      <c r="D4" s="511"/>
      <c r="E4" s="511"/>
      <c r="F4" s="511"/>
      <c r="G4" s="511"/>
      <c r="H4" s="512"/>
    </row>
    <row r="5" spans="1:10" ht="71.25" customHeight="1" x14ac:dyDescent="0.15">
      <c r="A5" s="514"/>
      <c r="B5" s="515"/>
      <c r="C5" s="515"/>
      <c r="D5" s="515"/>
      <c r="E5" s="515"/>
      <c r="F5" s="515"/>
      <c r="G5" s="515"/>
      <c r="H5" s="516"/>
      <c r="J5" s="20">
        <f>LEN(A5)</f>
        <v>0</v>
      </c>
    </row>
    <row r="6" spans="1:10" ht="15" customHeight="1" x14ac:dyDescent="0.15">
      <c r="A6" s="499" t="s">
        <v>352</v>
      </c>
      <c r="B6" s="500"/>
      <c r="C6" s="500"/>
      <c r="D6" s="500"/>
      <c r="E6" s="500"/>
      <c r="F6" s="500"/>
      <c r="G6" s="500"/>
      <c r="H6" s="501"/>
    </row>
    <row r="7" spans="1:10" ht="30" customHeight="1" x14ac:dyDescent="0.15">
      <c r="A7" s="173"/>
      <c r="B7" s="174" t="s">
        <v>267</v>
      </c>
      <c r="C7" s="174" t="s">
        <v>268</v>
      </c>
      <c r="D7" s="174" t="s">
        <v>369</v>
      </c>
      <c r="E7" s="502" t="s">
        <v>269</v>
      </c>
      <c r="F7" s="503"/>
      <c r="G7" s="503"/>
      <c r="H7" s="504"/>
    </row>
    <row r="8" spans="1:10" ht="15" customHeight="1" x14ac:dyDescent="0.15">
      <c r="A8" s="173"/>
      <c r="B8" s="476">
        <v>1</v>
      </c>
      <c r="C8" s="505"/>
      <c r="D8" s="505"/>
      <c r="E8" s="175"/>
      <c r="F8" s="176" t="s">
        <v>270</v>
      </c>
      <c r="G8" s="267"/>
      <c r="H8" s="178" t="s">
        <v>271</v>
      </c>
    </row>
    <row r="9" spans="1:10" ht="15" customHeight="1" x14ac:dyDescent="0.15">
      <c r="A9" s="173"/>
      <c r="B9" s="477"/>
      <c r="C9" s="506"/>
      <c r="D9" s="506"/>
      <c r="E9" s="268"/>
      <c r="F9" s="180" t="s">
        <v>272</v>
      </c>
      <c r="G9" s="266"/>
      <c r="H9" s="182" t="s">
        <v>273</v>
      </c>
    </row>
    <row r="10" spans="1:10" ht="15" customHeight="1" x14ac:dyDescent="0.15">
      <c r="A10" s="173"/>
      <c r="B10" s="477"/>
      <c r="C10" s="506"/>
      <c r="D10" s="506"/>
      <c r="E10" s="270"/>
      <c r="F10" s="180" t="s">
        <v>274</v>
      </c>
      <c r="G10" s="183"/>
      <c r="H10" s="184"/>
    </row>
    <row r="11" spans="1:10" ht="22.5" customHeight="1" x14ac:dyDescent="0.15">
      <c r="A11" s="173"/>
      <c r="B11" s="478"/>
      <c r="C11" s="507"/>
      <c r="D11" s="507"/>
      <c r="E11" s="269"/>
      <c r="F11" s="508" t="s">
        <v>381</v>
      </c>
      <c r="G11" s="508"/>
      <c r="H11" s="509"/>
    </row>
    <row r="12" spans="1:10" ht="15" customHeight="1" x14ac:dyDescent="0.15">
      <c r="A12" s="173"/>
      <c r="B12" s="476">
        <v>2</v>
      </c>
      <c r="C12" s="491"/>
      <c r="D12" s="491"/>
      <c r="E12" s="268"/>
      <c r="F12" s="187" t="s">
        <v>270</v>
      </c>
      <c r="G12" s="188"/>
      <c r="H12" s="189" t="s">
        <v>271</v>
      </c>
    </row>
    <row r="13" spans="1:10" ht="15" customHeight="1" x14ac:dyDescent="0.15">
      <c r="A13" s="173"/>
      <c r="B13" s="477"/>
      <c r="C13" s="492"/>
      <c r="D13" s="492"/>
      <c r="E13" s="271"/>
      <c r="F13" s="274" t="s">
        <v>272</v>
      </c>
      <c r="G13" s="273"/>
      <c r="H13" s="193" t="s">
        <v>273</v>
      </c>
    </row>
    <row r="14" spans="1:10" ht="15" customHeight="1" x14ac:dyDescent="0.15">
      <c r="A14" s="173"/>
      <c r="B14" s="477"/>
      <c r="C14" s="492"/>
      <c r="D14" s="492"/>
      <c r="E14" s="190"/>
      <c r="F14" s="191" t="s">
        <v>274</v>
      </c>
      <c r="G14" s="272"/>
      <c r="H14" s="184"/>
    </row>
    <row r="15" spans="1:10" ht="22.5" customHeight="1" x14ac:dyDescent="0.15">
      <c r="A15" s="173"/>
      <c r="B15" s="478"/>
      <c r="C15" s="493"/>
      <c r="D15" s="493"/>
      <c r="E15" s="194"/>
      <c r="F15" s="474" t="s">
        <v>374</v>
      </c>
      <c r="G15" s="474"/>
      <c r="H15" s="475"/>
    </row>
    <row r="16" spans="1:10" ht="15" customHeight="1" x14ac:dyDescent="0.15">
      <c r="A16" s="173"/>
      <c r="B16" s="476">
        <v>3</v>
      </c>
      <c r="C16" s="485"/>
      <c r="D16" s="494"/>
      <c r="E16" s="175"/>
      <c r="F16" s="176" t="s">
        <v>270</v>
      </c>
      <c r="G16" s="177"/>
      <c r="H16" s="178" t="s">
        <v>271</v>
      </c>
    </row>
    <row r="17" spans="1:8" ht="15" customHeight="1" x14ac:dyDescent="0.15">
      <c r="A17" s="173"/>
      <c r="B17" s="477"/>
      <c r="C17" s="486"/>
      <c r="D17" s="495"/>
      <c r="E17" s="179"/>
      <c r="F17" s="180" t="s">
        <v>272</v>
      </c>
      <c r="G17" s="181"/>
      <c r="H17" s="182" t="s">
        <v>273</v>
      </c>
    </row>
    <row r="18" spans="1:8" ht="15" customHeight="1" x14ac:dyDescent="0.15">
      <c r="A18" s="173"/>
      <c r="B18" s="477"/>
      <c r="C18" s="486"/>
      <c r="D18" s="495"/>
      <c r="E18" s="179"/>
      <c r="F18" s="180" t="s">
        <v>274</v>
      </c>
      <c r="G18" s="183"/>
      <c r="H18" s="184"/>
    </row>
    <row r="19" spans="1:8" ht="22.5" customHeight="1" x14ac:dyDescent="0.15">
      <c r="A19" s="173"/>
      <c r="B19" s="478"/>
      <c r="C19" s="487"/>
      <c r="D19" s="496"/>
      <c r="E19" s="185"/>
      <c r="F19" s="497" t="s">
        <v>383</v>
      </c>
      <c r="G19" s="497"/>
      <c r="H19" s="498"/>
    </row>
    <row r="20" spans="1:8" ht="15" customHeight="1" x14ac:dyDescent="0.15">
      <c r="A20" s="173"/>
      <c r="B20" s="476">
        <v>4</v>
      </c>
      <c r="C20" s="479"/>
      <c r="D20" s="482"/>
      <c r="E20" s="186"/>
      <c r="F20" s="187" t="s">
        <v>270</v>
      </c>
      <c r="G20" s="188"/>
      <c r="H20" s="189" t="s">
        <v>271</v>
      </c>
    </row>
    <row r="21" spans="1:8" ht="15" customHeight="1" x14ac:dyDescent="0.15">
      <c r="A21" s="173"/>
      <c r="B21" s="477"/>
      <c r="C21" s="480"/>
      <c r="D21" s="483"/>
      <c r="E21" s="190"/>
      <c r="F21" s="191" t="s">
        <v>272</v>
      </c>
      <c r="G21" s="192"/>
      <c r="H21" s="193" t="s">
        <v>273</v>
      </c>
    </row>
    <row r="22" spans="1:8" ht="15" customHeight="1" x14ac:dyDescent="0.15">
      <c r="A22" s="173"/>
      <c r="B22" s="477"/>
      <c r="C22" s="480"/>
      <c r="D22" s="483"/>
      <c r="E22" s="190"/>
      <c r="F22" s="191" t="s">
        <v>274</v>
      </c>
      <c r="G22" s="183"/>
      <c r="H22" s="184"/>
    </row>
    <row r="23" spans="1:8" ht="22.5" customHeight="1" x14ac:dyDescent="0.15">
      <c r="A23" s="173"/>
      <c r="B23" s="478"/>
      <c r="C23" s="481"/>
      <c r="D23" s="484"/>
      <c r="E23" s="194"/>
      <c r="F23" s="474" t="s">
        <v>275</v>
      </c>
      <c r="G23" s="474"/>
      <c r="H23" s="475"/>
    </row>
    <row r="24" spans="1:8" ht="15" customHeight="1" x14ac:dyDescent="0.15">
      <c r="A24" s="173"/>
      <c r="B24" s="476">
        <v>5</v>
      </c>
      <c r="C24" s="485"/>
      <c r="D24" s="485"/>
      <c r="E24" s="175"/>
      <c r="F24" s="176" t="s">
        <v>270</v>
      </c>
      <c r="G24" s="177"/>
      <c r="H24" s="178" t="s">
        <v>271</v>
      </c>
    </row>
    <row r="25" spans="1:8" ht="15" customHeight="1" x14ac:dyDescent="0.15">
      <c r="A25" s="173"/>
      <c r="B25" s="477"/>
      <c r="C25" s="486"/>
      <c r="D25" s="486"/>
      <c r="E25" s="179"/>
      <c r="F25" s="180" t="s">
        <v>272</v>
      </c>
      <c r="G25" s="181"/>
      <c r="H25" s="182" t="s">
        <v>273</v>
      </c>
    </row>
    <row r="26" spans="1:8" ht="15" customHeight="1" x14ac:dyDescent="0.15">
      <c r="A26" s="173"/>
      <c r="B26" s="477"/>
      <c r="C26" s="486"/>
      <c r="D26" s="486"/>
      <c r="E26" s="179"/>
      <c r="F26" s="180" t="s">
        <v>274</v>
      </c>
      <c r="G26" s="183"/>
      <c r="H26" s="184"/>
    </row>
    <row r="27" spans="1:8" ht="22.5" customHeight="1" x14ac:dyDescent="0.15">
      <c r="A27" s="173"/>
      <c r="B27" s="478"/>
      <c r="C27" s="487"/>
      <c r="D27" s="487"/>
      <c r="E27" s="185"/>
      <c r="F27" s="488" t="s">
        <v>275</v>
      </c>
      <c r="G27" s="489"/>
      <c r="H27" s="490"/>
    </row>
    <row r="28" spans="1:8" ht="15" customHeight="1" x14ac:dyDescent="0.15">
      <c r="A28" s="195"/>
      <c r="B28" s="468" t="s">
        <v>276</v>
      </c>
      <c r="C28" s="471" t="s">
        <v>321</v>
      </c>
      <c r="D28" s="471"/>
      <c r="E28" s="186"/>
      <c r="F28" s="187" t="s">
        <v>270</v>
      </c>
      <c r="G28" s="188"/>
      <c r="H28" s="189" t="s">
        <v>271</v>
      </c>
    </row>
    <row r="29" spans="1:8" ht="15" customHeight="1" x14ac:dyDescent="0.15">
      <c r="A29" s="195"/>
      <c r="B29" s="469"/>
      <c r="C29" s="472"/>
      <c r="D29" s="472"/>
      <c r="E29" s="190"/>
      <c r="F29" s="191" t="s">
        <v>272</v>
      </c>
      <c r="G29" s="192"/>
      <c r="H29" s="193" t="s">
        <v>273</v>
      </c>
    </row>
    <row r="30" spans="1:8" ht="15" customHeight="1" x14ac:dyDescent="0.15">
      <c r="A30" s="195"/>
      <c r="B30" s="469"/>
      <c r="C30" s="472"/>
      <c r="D30" s="472"/>
      <c r="E30" s="190"/>
      <c r="F30" s="191" t="s">
        <v>274</v>
      </c>
      <c r="G30" s="183"/>
      <c r="H30" s="184"/>
    </row>
    <row r="31" spans="1:8" ht="22.5" customHeight="1" x14ac:dyDescent="0.15">
      <c r="A31" s="196"/>
      <c r="B31" s="470"/>
      <c r="C31" s="473"/>
      <c r="D31" s="473"/>
      <c r="E31" s="194"/>
      <c r="F31" s="474" t="s">
        <v>375</v>
      </c>
      <c r="G31" s="474"/>
      <c r="H31" s="475"/>
    </row>
    <row r="32" spans="1:8" ht="18" customHeight="1" x14ac:dyDescent="0.15"/>
  </sheetData>
  <mergeCells count="30">
    <mergeCell ref="A4:H4"/>
    <mergeCell ref="A1:H1"/>
    <mergeCell ref="A2:H2"/>
    <mergeCell ref="A3:H3"/>
    <mergeCell ref="A5:H5"/>
    <mergeCell ref="A6:H6"/>
    <mergeCell ref="E7:H7"/>
    <mergeCell ref="B8:B11"/>
    <mergeCell ref="C8:C11"/>
    <mergeCell ref="D8:D11"/>
    <mergeCell ref="F11:H11"/>
    <mergeCell ref="B12:B15"/>
    <mergeCell ref="C12:C15"/>
    <mergeCell ref="D12:D15"/>
    <mergeCell ref="F15:H15"/>
    <mergeCell ref="B16:B19"/>
    <mergeCell ref="C16:C19"/>
    <mergeCell ref="D16:D19"/>
    <mergeCell ref="F19:H19"/>
    <mergeCell ref="B28:B31"/>
    <mergeCell ref="C28:D31"/>
    <mergeCell ref="F31:H31"/>
    <mergeCell ref="B20:B23"/>
    <mergeCell ref="C20:C23"/>
    <mergeCell ref="D20:D23"/>
    <mergeCell ref="F23:H23"/>
    <mergeCell ref="B24:B27"/>
    <mergeCell ref="C24:C27"/>
    <mergeCell ref="D24:D27"/>
    <mergeCell ref="F27:H27"/>
  </mergeCells>
  <phoneticPr fontId="1"/>
  <dataValidations count="1">
    <dataValidation type="list" imeMode="hiragana" allowBlank="1" showInputMessage="1" showErrorMessage="1" sqref="E29:E31 G20:G21 G16:G17 G12:G13 G8:G9 G28:G29 G24:G25 E8:E27">
      <formula1>"●"</formula1>
    </dataValidation>
  </dataValidations>
  <printOptions horizontalCentered="1"/>
  <pageMargins left="0.59055118110236215" right="0.59055118110236215" top="0.39370078740157483" bottom="0.78740157480314965" header="0.31496062992125984" footer="0.31496062992125984"/>
  <pageSetup paperSize="9" orientation="portrait" r:id="rId1"/>
  <headerFooter>
    <oddFooter>&amp;C&amp;"Century,標準"&amp;10&amp;A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15"/>
  <sheetViews>
    <sheetView view="pageBreakPreview" zoomScale="90" zoomScaleNormal="100" zoomScaleSheetLayoutView="90" workbookViewId="0">
      <selection activeCell="K10" sqref="K10"/>
    </sheetView>
  </sheetViews>
  <sheetFormatPr defaultRowHeight="11.25" x14ac:dyDescent="0.15"/>
  <cols>
    <col min="1" max="3" width="3.125" style="20" customWidth="1"/>
    <col min="4" max="4" width="18.75" style="20" customWidth="1"/>
    <col min="5" max="5" width="46.875" style="20" customWidth="1"/>
    <col min="6" max="6" width="15.625" style="20" customWidth="1"/>
    <col min="7" max="16384" width="9" style="20"/>
  </cols>
  <sheetData>
    <row r="1" spans="1:8" ht="15" customHeight="1" x14ac:dyDescent="0.15">
      <c r="A1" s="519" t="s">
        <v>358</v>
      </c>
      <c r="B1" s="520"/>
      <c r="C1" s="520"/>
      <c r="D1" s="520"/>
      <c r="E1" s="520"/>
      <c r="F1" s="521"/>
    </row>
    <row r="2" spans="1:8" ht="60" customHeight="1" x14ac:dyDescent="0.15">
      <c r="A2" s="173"/>
      <c r="B2" s="197" t="s">
        <v>246</v>
      </c>
      <c r="C2" s="536" t="s">
        <v>277</v>
      </c>
      <c r="D2" s="537"/>
      <c r="E2" s="526"/>
      <c r="F2" s="527"/>
      <c r="H2" s="20">
        <f>LEN(E2)</f>
        <v>0</v>
      </c>
    </row>
    <row r="3" spans="1:8" ht="30" customHeight="1" x14ac:dyDescent="0.15">
      <c r="A3" s="173"/>
      <c r="B3" s="198" t="s">
        <v>247</v>
      </c>
      <c r="C3" s="534" t="s">
        <v>371</v>
      </c>
      <c r="D3" s="535"/>
      <c r="E3" s="531"/>
      <c r="F3" s="532"/>
      <c r="H3" s="20">
        <f t="shared" ref="H3:H5" si="0">LEN(E3)</f>
        <v>0</v>
      </c>
    </row>
    <row r="4" spans="1:8" ht="60" customHeight="1" x14ac:dyDescent="0.15">
      <c r="A4" s="173"/>
      <c r="B4" s="199" t="s">
        <v>252</v>
      </c>
      <c r="C4" s="536" t="s">
        <v>279</v>
      </c>
      <c r="D4" s="537"/>
      <c r="E4" s="526"/>
      <c r="F4" s="527"/>
      <c r="H4" s="20">
        <f t="shared" si="0"/>
        <v>0</v>
      </c>
    </row>
    <row r="5" spans="1:8" ht="30" customHeight="1" x14ac:dyDescent="0.15">
      <c r="A5" s="173"/>
      <c r="B5" s="198" t="s">
        <v>254</v>
      </c>
      <c r="C5" s="534" t="s">
        <v>372</v>
      </c>
      <c r="D5" s="535"/>
      <c r="E5" s="531"/>
      <c r="F5" s="532"/>
      <c r="H5" s="20">
        <f t="shared" si="0"/>
        <v>0</v>
      </c>
    </row>
    <row r="6" spans="1:8" ht="15" customHeight="1" x14ac:dyDescent="0.15">
      <c r="A6" s="519" t="s">
        <v>281</v>
      </c>
      <c r="B6" s="520"/>
      <c r="C6" s="520"/>
      <c r="D6" s="520"/>
      <c r="E6" s="520"/>
      <c r="F6" s="521"/>
    </row>
    <row r="7" spans="1:8" ht="15" customHeight="1" x14ac:dyDescent="0.15">
      <c r="A7" s="528"/>
      <c r="B7" s="510" t="s">
        <v>396</v>
      </c>
      <c r="C7" s="511"/>
      <c r="D7" s="511"/>
      <c r="E7" s="511"/>
      <c r="F7" s="512"/>
    </row>
    <row r="8" spans="1:8" ht="52.5" customHeight="1" x14ac:dyDescent="0.15">
      <c r="A8" s="529"/>
      <c r="B8" s="522"/>
      <c r="C8" s="523"/>
      <c r="D8" s="523"/>
      <c r="E8" s="523"/>
      <c r="F8" s="524"/>
      <c r="H8" s="20">
        <f>LEN(B8)</f>
        <v>0</v>
      </c>
    </row>
    <row r="9" spans="1:8" ht="15" customHeight="1" x14ac:dyDescent="0.15">
      <c r="A9" s="529"/>
      <c r="B9" s="533" t="s">
        <v>397</v>
      </c>
      <c r="C9" s="511"/>
      <c r="D9" s="511"/>
      <c r="E9" s="511"/>
      <c r="F9" s="512"/>
    </row>
    <row r="10" spans="1:8" ht="52.5" customHeight="1" x14ac:dyDescent="0.15">
      <c r="A10" s="529"/>
      <c r="B10" s="522"/>
      <c r="C10" s="523"/>
      <c r="D10" s="523"/>
      <c r="E10" s="523"/>
      <c r="F10" s="524"/>
      <c r="H10" s="20">
        <f>LEN(B10)</f>
        <v>0</v>
      </c>
    </row>
    <row r="11" spans="1:8" ht="15" customHeight="1" x14ac:dyDescent="0.15">
      <c r="A11" s="529"/>
      <c r="B11" s="519" t="s">
        <v>398</v>
      </c>
      <c r="C11" s="525"/>
      <c r="D11" s="511"/>
      <c r="E11" s="511"/>
      <c r="F11" s="512"/>
    </row>
    <row r="12" spans="1:8" ht="60" customHeight="1" x14ac:dyDescent="0.15">
      <c r="A12" s="529"/>
      <c r="B12" s="517"/>
      <c r="C12" s="254" t="s">
        <v>359</v>
      </c>
      <c r="D12" s="264" t="s">
        <v>360</v>
      </c>
      <c r="E12" s="526"/>
      <c r="F12" s="527"/>
      <c r="H12" s="20">
        <f t="shared" ref="H12:H15" si="1">LEN(E12)</f>
        <v>0</v>
      </c>
    </row>
    <row r="13" spans="1:8" ht="30" customHeight="1" x14ac:dyDescent="0.15">
      <c r="A13" s="529"/>
      <c r="B13" s="517"/>
      <c r="C13" s="198" t="s">
        <v>361</v>
      </c>
      <c r="D13" s="265" t="s">
        <v>362</v>
      </c>
      <c r="E13" s="531"/>
      <c r="F13" s="532"/>
      <c r="H13" s="20">
        <f t="shared" si="1"/>
        <v>0</v>
      </c>
    </row>
    <row r="14" spans="1:8" ht="60" customHeight="1" x14ac:dyDescent="0.15">
      <c r="A14" s="529"/>
      <c r="B14" s="517"/>
      <c r="C14" s="254" t="s">
        <v>363</v>
      </c>
      <c r="D14" s="264" t="s">
        <v>366</v>
      </c>
      <c r="E14" s="526"/>
      <c r="F14" s="527"/>
      <c r="H14" s="20">
        <f t="shared" si="1"/>
        <v>0</v>
      </c>
    </row>
    <row r="15" spans="1:8" ht="30" customHeight="1" x14ac:dyDescent="0.15">
      <c r="A15" s="530"/>
      <c r="B15" s="518"/>
      <c r="C15" s="198" t="s">
        <v>364</v>
      </c>
      <c r="D15" s="265" t="s">
        <v>365</v>
      </c>
      <c r="E15" s="531"/>
      <c r="F15" s="532"/>
      <c r="H15" s="20">
        <f t="shared" si="1"/>
        <v>0</v>
      </c>
    </row>
  </sheetData>
  <mergeCells count="21">
    <mergeCell ref="C5:D5"/>
    <mergeCell ref="E5:F5"/>
    <mergeCell ref="A1:F1"/>
    <mergeCell ref="C2:D2"/>
    <mergeCell ref="E2:F2"/>
    <mergeCell ref="C3:D3"/>
    <mergeCell ref="E3:F3"/>
    <mergeCell ref="C4:D4"/>
    <mergeCell ref="E4:F4"/>
    <mergeCell ref="B12:B15"/>
    <mergeCell ref="A6:F6"/>
    <mergeCell ref="B7:F7"/>
    <mergeCell ref="B8:F8"/>
    <mergeCell ref="B11:F11"/>
    <mergeCell ref="E12:F12"/>
    <mergeCell ref="A7:A15"/>
    <mergeCell ref="E13:F13"/>
    <mergeCell ref="E14:F14"/>
    <mergeCell ref="E15:F15"/>
    <mergeCell ref="B9:F9"/>
    <mergeCell ref="B10:F10"/>
  </mergeCells>
  <phoneticPr fontId="1"/>
  <dataValidations count="1">
    <dataValidation imeMode="hiragana" allowBlank="1" showInputMessage="1" showErrorMessage="1" sqref="E2:F5 E12:F15 B8:F8 B10:F10"/>
  </dataValidations>
  <printOptions horizontalCentered="1"/>
  <pageMargins left="0.59055118110236215" right="0.59055118110236215" top="0.39370078740157483" bottom="0.78740157480314965" header="0.31496062992125984" footer="0.31496062992125984"/>
  <pageSetup paperSize="9" orientation="portrait" r:id="rId1"/>
  <headerFooter>
    <oddFooter>&amp;C&amp;"Century,標準"&amp;10&amp;A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0"/>
  <sheetViews>
    <sheetView view="pageBreakPreview" zoomScale="90" zoomScaleNormal="100" zoomScaleSheetLayoutView="90" workbookViewId="0">
      <selection activeCell="A5" sqref="A5:E5"/>
    </sheetView>
  </sheetViews>
  <sheetFormatPr defaultRowHeight="11.25" x14ac:dyDescent="0.15"/>
  <cols>
    <col min="1" max="1" width="3.125" style="20" customWidth="1"/>
    <col min="2" max="2" width="12.5" style="20" customWidth="1"/>
    <col min="3" max="3" width="31.25" style="20" customWidth="1"/>
    <col min="4" max="4" width="12.5" style="20" customWidth="1"/>
    <col min="5" max="5" width="31.25" style="20" customWidth="1"/>
    <col min="6" max="16384" width="9" style="20"/>
  </cols>
  <sheetData>
    <row r="1" spans="1:5" ht="30" customHeight="1" x14ac:dyDescent="0.15">
      <c r="A1" s="540" t="s">
        <v>257</v>
      </c>
      <c r="B1" s="541"/>
      <c r="C1" s="541"/>
      <c r="D1" s="541"/>
      <c r="E1" s="542"/>
    </row>
    <row r="2" spans="1:5" ht="15" customHeight="1" x14ac:dyDescent="0.15">
      <c r="A2" s="543" t="s">
        <v>258</v>
      </c>
      <c r="B2" s="543"/>
      <c r="C2" s="543"/>
      <c r="D2" s="543"/>
      <c r="E2" s="543"/>
    </row>
    <row r="3" spans="1:5" ht="300" customHeight="1" x14ac:dyDescent="0.15">
      <c r="A3" s="544"/>
      <c r="B3" s="545"/>
      <c r="C3" s="545"/>
      <c r="D3" s="545"/>
      <c r="E3" s="546"/>
    </row>
    <row r="4" spans="1:5" ht="15" customHeight="1" x14ac:dyDescent="0.15">
      <c r="A4" s="547" t="s">
        <v>259</v>
      </c>
      <c r="B4" s="547"/>
      <c r="C4" s="547"/>
      <c r="D4" s="547"/>
      <c r="E4" s="547"/>
    </row>
    <row r="5" spans="1:5" ht="150" customHeight="1" x14ac:dyDescent="0.15">
      <c r="A5" s="538"/>
      <c r="B5" s="539"/>
      <c r="C5" s="539"/>
      <c r="D5" s="539"/>
      <c r="E5" s="539"/>
    </row>
    <row r="6" spans="1:5" ht="15" customHeight="1" x14ac:dyDescent="0.15">
      <c r="A6" s="548" t="s">
        <v>260</v>
      </c>
      <c r="B6" s="543"/>
      <c r="C6" s="543"/>
      <c r="D6" s="543"/>
      <c r="E6" s="543"/>
    </row>
    <row r="7" spans="1:5" ht="30" customHeight="1" x14ac:dyDescent="0.15">
      <c r="A7" s="168"/>
      <c r="B7" s="169" t="s">
        <v>261</v>
      </c>
      <c r="C7" s="239"/>
      <c r="D7" s="169" t="s">
        <v>262</v>
      </c>
      <c r="E7" s="239"/>
    </row>
    <row r="8" spans="1:5" ht="30" customHeight="1" x14ac:dyDescent="0.15">
      <c r="A8" s="168"/>
      <c r="B8" s="169" t="s">
        <v>263</v>
      </c>
      <c r="C8" s="239"/>
      <c r="D8" s="169" t="s">
        <v>264</v>
      </c>
      <c r="E8" s="239"/>
    </row>
    <row r="9" spans="1:5" ht="112.5" customHeight="1" x14ac:dyDescent="0.15">
      <c r="A9" s="170"/>
      <c r="B9" s="171" t="s">
        <v>265</v>
      </c>
      <c r="C9" s="538"/>
      <c r="D9" s="539"/>
      <c r="E9" s="539"/>
    </row>
    <row r="10" spans="1:5" ht="112.5" customHeight="1" x14ac:dyDescent="0.15">
      <c r="A10" s="172"/>
      <c r="B10" s="171" t="s">
        <v>266</v>
      </c>
      <c r="C10" s="538"/>
      <c r="D10" s="539"/>
      <c r="E10" s="539"/>
    </row>
  </sheetData>
  <mergeCells count="8">
    <mergeCell ref="C9:E9"/>
    <mergeCell ref="C10:E10"/>
    <mergeCell ref="A1:E1"/>
    <mergeCell ref="A2:E2"/>
    <mergeCell ref="A3:E3"/>
    <mergeCell ref="A4:E4"/>
    <mergeCell ref="A5:E5"/>
    <mergeCell ref="A6:E6"/>
  </mergeCells>
  <phoneticPr fontId="1"/>
  <printOptions horizontalCentered="1"/>
  <pageMargins left="0.59055118110236215" right="0.59055118110236215" top="0.39370078740157483" bottom="0.78740157480314965" header="0.31496062992125984" footer="0.31496062992125984"/>
  <pageSetup paperSize="9" fitToWidth="0" fitToHeight="0" orientation="portrait" r:id="rId1"/>
  <headerFooter>
    <oddFooter>&amp;C&amp;"Century,標準"&amp;10&amp;A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7"/>
  <sheetViews>
    <sheetView view="pageBreakPreview" zoomScale="90" zoomScaleNormal="100" zoomScaleSheetLayoutView="90" workbookViewId="0">
      <selection activeCell="A13" sqref="A13:G13"/>
    </sheetView>
  </sheetViews>
  <sheetFormatPr defaultRowHeight="11.25" x14ac:dyDescent="0.15"/>
  <cols>
    <col min="1" max="3" width="3.125" style="20" customWidth="1"/>
    <col min="4" max="4" width="15.625" style="20" customWidth="1"/>
    <col min="5" max="5" width="3.125" style="20" customWidth="1"/>
    <col min="6" max="6" width="21.875" style="20" customWidth="1"/>
    <col min="7" max="7" width="40.625" style="20" customWidth="1"/>
    <col min="8" max="16384" width="9" style="20"/>
  </cols>
  <sheetData>
    <row r="1" spans="1:7" ht="30" customHeight="1" x14ac:dyDescent="0.15">
      <c r="A1" s="550" t="s">
        <v>390</v>
      </c>
      <c r="B1" s="550"/>
      <c r="C1" s="550"/>
      <c r="D1" s="550"/>
      <c r="E1" s="550"/>
      <c r="F1" s="550"/>
      <c r="G1" s="550"/>
    </row>
    <row r="2" spans="1:7" ht="15" customHeight="1" x14ac:dyDescent="0.15">
      <c r="A2" s="163"/>
      <c r="B2" s="552" t="s">
        <v>248</v>
      </c>
      <c r="C2" s="552"/>
      <c r="D2" s="552"/>
      <c r="E2" s="552"/>
      <c r="F2" s="552"/>
      <c r="G2" s="553"/>
    </row>
    <row r="3" spans="1:7" ht="30" customHeight="1" x14ac:dyDescent="0.15">
      <c r="A3" s="164"/>
      <c r="B3" s="165" t="s">
        <v>246</v>
      </c>
      <c r="C3" s="554" t="s">
        <v>249</v>
      </c>
      <c r="D3" s="554"/>
      <c r="E3" s="554"/>
      <c r="F3" s="555"/>
      <c r="G3" s="239"/>
    </row>
    <row r="4" spans="1:7" ht="30" customHeight="1" x14ac:dyDescent="0.15">
      <c r="A4" s="556"/>
      <c r="B4" s="557" t="s">
        <v>247</v>
      </c>
      <c r="C4" s="559" t="s">
        <v>250</v>
      </c>
      <c r="D4" s="560"/>
      <c r="E4" s="224" t="s">
        <v>325</v>
      </c>
      <c r="F4" s="225" t="s">
        <v>251</v>
      </c>
      <c r="G4" s="167"/>
    </row>
    <row r="5" spans="1:7" ht="30" customHeight="1" x14ac:dyDescent="0.15">
      <c r="A5" s="556"/>
      <c r="B5" s="558"/>
      <c r="C5" s="561"/>
      <c r="D5" s="562"/>
      <c r="E5" s="224" t="s">
        <v>326</v>
      </c>
      <c r="F5" s="225" t="s">
        <v>368</v>
      </c>
      <c r="G5" s="247"/>
    </row>
    <row r="6" spans="1:7" ht="30" customHeight="1" x14ac:dyDescent="0.15">
      <c r="A6" s="164"/>
      <c r="B6" s="165" t="s">
        <v>252</v>
      </c>
      <c r="C6" s="563" t="s">
        <v>253</v>
      </c>
      <c r="D6" s="563"/>
      <c r="E6" s="563"/>
      <c r="F6" s="564"/>
      <c r="G6" s="239"/>
    </row>
    <row r="7" spans="1:7" ht="30" customHeight="1" x14ac:dyDescent="0.15">
      <c r="A7" s="164"/>
      <c r="B7" s="565" t="s">
        <v>254</v>
      </c>
      <c r="C7" s="559" t="s">
        <v>255</v>
      </c>
      <c r="D7" s="560"/>
      <c r="E7" s="224" t="s">
        <v>325</v>
      </c>
      <c r="F7" s="225" t="s">
        <v>251</v>
      </c>
      <c r="G7" s="167"/>
    </row>
    <row r="8" spans="1:7" ht="30" customHeight="1" x14ac:dyDescent="0.15">
      <c r="A8" s="166"/>
      <c r="B8" s="566"/>
      <c r="C8" s="561"/>
      <c r="D8" s="562"/>
      <c r="E8" s="224" t="s">
        <v>326</v>
      </c>
      <c r="F8" s="225" t="s">
        <v>368</v>
      </c>
      <c r="G8" s="247"/>
    </row>
    <row r="9" spans="1:7" ht="15" customHeight="1" x14ac:dyDescent="0.15">
      <c r="A9" s="568" t="s">
        <v>377</v>
      </c>
      <c r="B9" s="568"/>
      <c r="C9" s="568"/>
      <c r="D9" s="568"/>
      <c r="E9" s="568"/>
      <c r="F9" s="568"/>
      <c r="G9" s="568"/>
    </row>
    <row r="10" spans="1:7" s="91" customFormat="1" ht="15" customHeight="1" x14ac:dyDescent="0.15">
      <c r="A10" s="222"/>
      <c r="B10" s="222"/>
      <c r="C10" s="222"/>
      <c r="D10" s="222"/>
      <c r="E10" s="222"/>
      <c r="F10" s="222"/>
      <c r="G10" s="223"/>
    </row>
    <row r="11" spans="1:7" ht="30" customHeight="1" x14ac:dyDescent="0.15">
      <c r="A11" s="550" t="s">
        <v>391</v>
      </c>
      <c r="B11" s="550"/>
      <c r="C11" s="550"/>
      <c r="D11" s="550"/>
      <c r="E11" s="550"/>
      <c r="F11" s="550"/>
      <c r="G11" s="550"/>
    </row>
    <row r="12" spans="1:7" ht="15" customHeight="1" x14ac:dyDescent="0.15">
      <c r="A12" s="567" t="s">
        <v>256</v>
      </c>
      <c r="B12" s="563"/>
      <c r="C12" s="563"/>
      <c r="D12" s="563"/>
      <c r="E12" s="563"/>
      <c r="F12" s="563"/>
      <c r="G12" s="564"/>
    </row>
    <row r="13" spans="1:7" ht="150" customHeight="1" x14ac:dyDescent="0.15">
      <c r="A13" s="551"/>
      <c r="B13" s="545"/>
      <c r="C13" s="545"/>
      <c r="D13" s="545"/>
      <c r="E13" s="545"/>
      <c r="F13" s="545"/>
      <c r="G13" s="546"/>
    </row>
    <row r="15" spans="1:7" ht="33.75" customHeight="1" x14ac:dyDescent="0.15">
      <c r="A15" s="250" t="s">
        <v>392</v>
      </c>
    </row>
    <row r="16" spans="1:7" ht="20.25" customHeight="1" x14ac:dyDescent="0.15">
      <c r="A16" s="549" t="s">
        <v>336</v>
      </c>
      <c r="B16" s="549"/>
      <c r="C16" s="549"/>
      <c r="D16" s="549"/>
      <c r="E16" s="549"/>
      <c r="F16" s="549"/>
      <c r="G16" s="549"/>
    </row>
    <row r="17" spans="1:7" ht="123.75" customHeight="1" x14ac:dyDescent="0.15">
      <c r="A17" s="544"/>
      <c r="B17" s="545"/>
      <c r="C17" s="545"/>
      <c r="D17" s="545"/>
      <c r="E17" s="545"/>
      <c r="F17" s="545"/>
      <c r="G17" s="546"/>
    </row>
  </sheetData>
  <mergeCells count="15">
    <mergeCell ref="A16:G16"/>
    <mergeCell ref="A17:G17"/>
    <mergeCell ref="A1:G1"/>
    <mergeCell ref="A13:G13"/>
    <mergeCell ref="B2:G2"/>
    <mergeCell ref="C3:F3"/>
    <mergeCell ref="A4:A5"/>
    <mergeCell ref="B4:B5"/>
    <mergeCell ref="C4:D5"/>
    <mergeCell ref="C6:F6"/>
    <mergeCell ref="B7:B8"/>
    <mergeCell ref="C7:D8"/>
    <mergeCell ref="A11:G11"/>
    <mergeCell ref="A12:G12"/>
    <mergeCell ref="A9:G9"/>
  </mergeCells>
  <phoneticPr fontId="1"/>
  <dataValidations count="1">
    <dataValidation imeMode="hiragana" allowBlank="1" showErrorMessage="1" promptTitle="プルダウンより選択してください" prompt="　出願公開前の出願明細書は、記入及び提出書類として添付不要です。" sqref="G4:G5 G7:G8"/>
  </dataValidations>
  <printOptions horizontalCentered="1"/>
  <pageMargins left="0.59055118110236215" right="0.59055118110236215" top="0.39370078740157483" bottom="0.78740157480314965" header="0.31496062992125984" footer="0.31496062992125984"/>
  <pageSetup paperSize="9" fitToWidth="0" fitToHeight="0" orientation="portrait" r:id="rId1"/>
  <headerFooter>
    <oddFooter>&amp;C&amp;"Century,標準"&amp;10&amp;A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24</vt:i4>
      </vt:variant>
    </vt:vector>
  </HeadingPairs>
  <TitlesOfParts>
    <vt:vector size="40" baseType="lpstr">
      <vt:lpstr>１</vt:lpstr>
      <vt:lpstr>2</vt:lpstr>
      <vt:lpstr>3</vt:lpstr>
      <vt:lpstr>4</vt:lpstr>
      <vt:lpstr>5</vt:lpstr>
      <vt:lpstr>7</vt:lpstr>
      <vt:lpstr>6</vt:lpstr>
      <vt:lpstr>8</vt:lpstr>
      <vt:lpstr>9</vt:lpstr>
      <vt:lpstr>10</vt:lpstr>
      <vt:lpstr>11</vt:lpstr>
      <vt:lpstr>12</vt:lpstr>
      <vt:lpstr>13</vt:lpstr>
      <vt:lpstr>14</vt:lpstr>
      <vt:lpstr>参考１</vt:lpstr>
      <vt:lpstr>参考２</vt:lpstr>
      <vt:lpstr>'13'!_9．資金支出明細</vt:lpstr>
      <vt:lpstr>_9．資金支出明細</vt:lpstr>
      <vt:lpstr>'4'!_ftn1</vt:lpstr>
      <vt:lpstr>'4'!_ftnref1</vt:lpstr>
      <vt:lpstr>'１'!Print_Area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参考１!Print_Area</vt:lpstr>
      <vt:lpstr>参考２!Print_Area</vt:lpstr>
      <vt:lpstr>サービス業</vt:lpstr>
      <vt:lpstr>卸売業</vt:lpstr>
      <vt:lpstr>小売業</vt:lpstr>
      <vt:lpstr>製造業その他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作成者２</cp:lastModifiedBy>
  <cp:lastPrinted>2019-02-01T08:59:03Z</cp:lastPrinted>
  <dcterms:created xsi:type="dcterms:W3CDTF">2016-04-07T21:13:32Z</dcterms:created>
  <dcterms:modified xsi:type="dcterms:W3CDTF">2019-03-27T04:53:41Z</dcterms:modified>
</cp:coreProperties>
</file>