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tables/table3.xml" ContentType="application/vnd.openxmlformats-officedocument.spreadsheetml.table+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showInkAnnotation="0" codeName="ThisWorkbook"/>
  <xr:revisionPtr revIDLastSave="0" documentId="13_ncr:1_{F5CC4AEB-1518-4785-A263-33B5718F4040}" xr6:coauthVersionLast="47" xr6:coauthVersionMax="47" xr10:uidLastSave="{00000000-0000-0000-0000-000000000000}"/>
  <bookViews>
    <workbookView xWindow="-28920" yWindow="-60" windowWidth="29040" windowHeight="15720" tabRatio="899" xr2:uid="{00000000-000D-0000-FFFF-FFFF00000000}"/>
  </bookViews>
  <sheets>
    <sheet name="表紙" sheetId="131" r:id="rId1"/>
    <sheet name="1-1申請者概要" sheetId="130" r:id="rId2"/>
    <sheet name="1-2助成金利用状況" sheetId="105" r:id="rId3"/>
    <sheet name="1-3現在利用中の助成金" sheetId="106" r:id="rId4"/>
    <sheet name="1-4役員株主名簿" sheetId="107" r:id="rId5"/>
    <sheet name="2-1申請概要" sheetId="48" r:id="rId6"/>
    <sheet name="2-2市場投入の形" sheetId="134" r:id="rId7"/>
    <sheet name="2-3市場性" sheetId="110" r:id="rId8"/>
    <sheet name="2-4新規性・優秀性" sheetId="126" r:id="rId9"/>
    <sheet name="2-5開発・改良の内容" sheetId="125" r:id="rId10"/>
    <sheet name="2-6達成目標" sheetId="135" r:id="rId11"/>
    <sheet name="2-7開発体制" sheetId="56" r:id="rId12"/>
    <sheet name="2-８産業財産権" sheetId="103" r:id="rId13"/>
    <sheet name="2-９安全性" sheetId="101" r:id="rId14"/>
    <sheet name="2-10スケジュール" sheetId="102" r:id="rId15"/>
    <sheet name="3資金計画" sheetId="111" r:id="rId16"/>
    <sheet name="3-(1)原材料" sheetId="113" r:id="rId17"/>
    <sheet name="3-(2)機械・工具" sheetId="114" r:id="rId18"/>
    <sheet name="3-(2-1)機械計画書" sheetId="115" r:id="rId19"/>
    <sheet name="3-(3)委託" sheetId="116" r:id="rId20"/>
    <sheet name="3-(3-1)委託計画書" sheetId="117" r:id="rId21"/>
    <sheet name="3-(4)産業財産権" sheetId="118" r:id="rId22"/>
    <sheet name="3-(5)専門家" sheetId="119" r:id="rId23"/>
    <sheet name="3-(5-1)専門家計画書" sheetId="138" r:id="rId24"/>
    <sheet name="3-(6)直接人件費" sheetId="127" r:id="rId25"/>
    <sheet name="3-11展示会・広告" sheetId="124" state="hidden" r:id="rId26"/>
    <sheet name="3-(7).規格認証・登録費" sheetId="132" r:id="rId27"/>
    <sheet name="3-(7-1)規格認証・登録計画書" sheetId="140" r:id="rId28"/>
    <sheet name="3-(8)その他" sheetId="141" r:id="rId29"/>
  </sheets>
  <definedNames>
    <definedName name="__xlchart.v1.0" localSheetId="1" hidden="1">#REF!</definedName>
    <definedName name="__xlchart.v1.0" localSheetId="3" hidden="1">#REF!</definedName>
    <definedName name="__xlchart.v1.0" localSheetId="14" hidden="1">#REF!</definedName>
    <definedName name="__xlchart.v1.0" localSheetId="6" hidden="1">#REF!</definedName>
    <definedName name="__xlchart.v1.0" localSheetId="7" hidden="1">#REF!</definedName>
    <definedName name="__xlchart.v1.0" localSheetId="8" hidden="1">#REF!</definedName>
    <definedName name="__xlchart.v1.0" localSheetId="9" hidden="1">#REF!</definedName>
    <definedName name="__xlchart.v1.0" localSheetId="12" hidden="1">#REF!</definedName>
    <definedName name="__xlchart.v1.0" localSheetId="13" hidden="1">#REF!</definedName>
    <definedName name="__xlchart.v1.0" localSheetId="24" hidden="1">#REF!</definedName>
    <definedName name="__xlchart.v1.0" localSheetId="26" hidden="1">#REF!</definedName>
    <definedName name="__xlchart.v1.0" localSheetId="28" hidden="1">#REF!</definedName>
    <definedName name="__xlchart.v1.0" localSheetId="25" hidden="1">#REF!</definedName>
    <definedName name="__xlchart.v1.0" hidden="1">#REF!</definedName>
    <definedName name="__xlchart.v1.1" localSheetId="14" hidden="1">#REF!</definedName>
    <definedName name="__xlchart.v1.1" localSheetId="6" hidden="1">#REF!</definedName>
    <definedName name="__xlchart.v1.1" localSheetId="7" hidden="1">#REF!</definedName>
    <definedName name="__xlchart.v1.1" localSheetId="8" hidden="1">#REF!</definedName>
    <definedName name="__xlchart.v1.1" localSheetId="9" hidden="1">#REF!</definedName>
    <definedName name="__xlchart.v1.1" localSheetId="12" hidden="1">#REF!</definedName>
    <definedName name="__xlchart.v1.1" localSheetId="13" hidden="1">#REF!</definedName>
    <definedName name="__xlchart.v1.1" localSheetId="24" hidden="1">#REF!</definedName>
    <definedName name="__xlchart.v1.1" localSheetId="28" hidden="1">#REF!</definedName>
    <definedName name="__xlchart.v1.1" localSheetId="25" hidden="1">#REF!</definedName>
    <definedName name="__xlchart.v1.1" hidden="1">#REF!</definedName>
    <definedName name="__xlchart.v1.2" localSheetId="14" hidden="1">#REF!</definedName>
    <definedName name="__xlchart.v1.2" localSheetId="6" hidden="1">#REF!</definedName>
    <definedName name="__xlchart.v1.2" localSheetId="7" hidden="1">#REF!</definedName>
    <definedName name="__xlchart.v1.2" localSheetId="8" hidden="1">#REF!</definedName>
    <definedName name="__xlchart.v1.2" localSheetId="9" hidden="1">#REF!</definedName>
    <definedName name="__xlchart.v1.2" localSheetId="12" hidden="1">#REF!</definedName>
    <definedName name="__xlchart.v1.2" localSheetId="13" hidden="1">#REF!</definedName>
    <definedName name="__xlchart.v1.2" localSheetId="24" hidden="1">#REF!</definedName>
    <definedName name="__xlchart.v1.2" localSheetId="28" hidden="1">#REF!</definedName>
    <definedName name="__xlchart.v1.2" localSheetId="25" hidden="1">#REF!</definedName>
    <definedName name="__xlchart.v1.2" hidden="1">#REF!</definedName>
    <definedName name="__xlchart.v1.3" localSheetId="14" hidden="1">#REF!</definedName>
    <definedName name="__xlchart.v1.3" localSheetId="6" hidden="1">#REF!</definedName>
    <definedName name="__xlchart.v1.3" localSheetId="7" hidden="1">#REF!</definedName>
    <definedName name="__xlchart.v1.3" localSheetId="8" hidden="1">#REF!</definedName>
    <definedName name="__xlchart.v1.3" localSheetId="9" hidden="1">#REF!</definedName>
    <definedName name="__xlchart.v1.3" localSheetId="12" hidden="1">#REF!</definedName>
    <definedName name="__xlchart.v1.3" localSheetId="13" hidden="1">#REF!</definedName>
    <definedName name="__xlchart.v1.3" localSheetId="24" hidden="1">#REF!</definedName>
    <definedName name="__xlchart.v1.3" localSheetId="28" hidden="1">#REF!</definedName>
    <definedName name="__xlchart.v1.3" localSheetId="25" hidden="1">#REF!</definedName>
    <definedName name="__xlchart.v1.3" hidden="1">#REF!</definedName>
    <definedName name="__xlchart.v1.4" localSheetId="14" hidden="1">#REF!</definedName>
    <definedName name="__xlchart.v1.4" localSheetId="6" hidden="1">#REF!</definedName>
    <definedName name="__xlchart.v1.4" localSheetId="7" hidden="1">#REF!</definedName>
    <definedName name="__xlchart.v1.4" localSheetId="8" hidden="1">#REF!</definedName>
    <definedName name="__xlchart.v1.4" localSheetId="9" hidden="1">#REF!</definedName>
    <definedName name="__xlchart.v1.4" localSheetId="12" hidden="1">#REF!</definedName>
    <definedName name="__xlchart.v1.4" localSheetId="13" hidden="1">#REF!</definedName>
    <definedName name="__xlchart.v1.4" localSheetId="24" hidden="1">#REF!</definedName>
    <definedName name="__xlchart.v1.4" localSheetId="28" hidden="1">#REF!</definedName>
    <definedName name="__xlchart.v1.4" localSheetId="25" hidden="1">#REF!</definedName>
    <definedName name="__xlchart.v1.4" hidden="1">#REF!</definedName>
    <definedName name="__xlchart.v1.5" localSheetId="14" hidden="1">#REF!</definedName>
    <definedName name="__xlchart.v1.5" localSheetId="6" hidden="1">#REF!</definedName>
    <definedName name="__xlchart.v1.5" localSheetId="7" hidden="1">#REF!</definedName>
    <definedName name="__xlchart.v1.5" localSheetId="8" hidden="1">#REF!</definedName>
    <definedName name="__xlchart.v1.5" localSheetId="9" hidden="1">#REF!</definedName>
    <definedName name="__xlchart.v1.5" localSheetId="12" hidden="1">#REF!</definedName>
    <definedName name="__xlchart.v1.5" localSheetId="13" hidden="1">#REF!</definedName>
    <definedName name="__xlchart.v1.5" localSheetId="24" hidden="1">#REF!</definedName>
    <definedName name="__xlchart.v1.5" localSheetId="28" hidden="1">#REF!</definedName>
    <definedName name="__xlchart.v1.5" localSheetId="25" hidden="1">#REF!</definedName>
    <definedName name="__xlchart.v1.5" hidden="1">#REF!</definedName>
    <definedName name="__xlchart.v1.6" localSheetId="14" hidden="1">#REF!</definedName>
    <definedName name="__xlchart.v1.6" localSheetId="6" hidden="1">#REF!</definedName>
    <definedName name="__xlchart.v1.6" localSheetId="7" hidden="1">#REF!</definedName>
    <definedName name="__xlchart.v1.6" localSheetId="8" hidden="1">#REF!</definedName>
    <definedName name="__xlchart.v1.6" localSheetId="9" hidden="1">#REF!</definedName>
    <definedName name="__xlchart.v1.6" localSheetId="12" hidden="1">#REF!</definedName>
    <definedName name="__xlchart.v1.6" localSheetId="13" hidden="1">#REF!</definedName>
    <definedName name="__xlchart.v1.6" localSheetId="24" hidden="1">#REF!</definedName>
    <definedName name="__xlchart.v1.6" localSheetId="28" hidden="1">#REF!</definedName>
    <definedName name="__xlchart.v1.6" localSheetId="25" hidden="1">#REF!</definedName>
    <definedName name="__xlchart.v1.6" hidden="1">#REF!</definedName>
    <definedName name="__xlchart.v1.7" localSheetId="14" hidden="1">#REF!</definedName>
    <definedName name="__xlchart.v1.7" localSheetId="6" hidden="1">#REF!</definedName>
    <definedName name="__xlchart.v1.7" localSheetId="7" hidden="1">#REF!</definedName>
    <definedName name="__xlchart.v1.7" localSheetId="8" hidden="1">#REF!</definedName>
    <definedName name="__xlchart.v1.7" localSheetId="9" hidden="1">#REF!</definedName>
    <definedName name="__xlchart.v1.7" localSheetId="12" hidden="1">#REF!</definedName>
    <definedName name="__xlchart.v1.7" localSheetId="13" hidden="1">#REF!</definedName>
    <definedName name="__xlchart.v1.7" localSheetId="24" hidden="1">#REF!</definedName>
    <definedName name="__xlchart.v1.7" localSheetId="28" hidden="1">#REF!</definedName>
    <definedName name="__xlchart.v1.7" localSheetId="25" hidden="1">#REF!</definedName>
    <definedName name="__xlchart.v1.7" hidden="1">#REF!</definedName>
    <definedName name="_9．資金支出明細" localSheetId="1">#REF!</definedName>
    <definedName name="_9．資金支出明細" localSheetId="6">#REF!</definedName>
    <definedName name="_9．資金支出明細" localSheetId="7">#REF!</definedName>
    <definedName name="_9．資金支出明細" localSheetId="8">#REF!</definedName>
    <definedName name="_9．資金支出明細" localSheetId="9">#REF!</definedName>
    <definedName name="_9．資金支出明細" localSheetId="10">#REF!</definedName>
    <definedName name="_9．資金支出明細" localSheetId="13">#REF!</definedName>
    <definedName name="_9．資金支出明細" localSheetId="17">'3-(2)機械・工具'!$A$1:$J$25</definedName>
    <definedName name="_9．資金支出明細" localSheetId="19">'3-(3)委託'!$A$3:$H$28</definedName>
    <definedName name="_9．資金支出明細" localSheetId="22">'3-(5)専門家'!$A$1:$I$16</definedName>
    <definedName name="_9．資金支出明細" localSheetId="26">#REF!</definedName>
    <definedName name="_9．資金支出明細" localSheetId="28">#REF!</definedName>
    <definedName name="_9．資金支出明細" localSheetId="25">#REF!</definedName>
    <definedName name="_9．資金支出明細" localSheetId="0">#REF!</definedName>
    <definedName name="_9．資金支出明細">#REF!</definedName>
    <definedName name="_ftn1" localSheetId="4">'1-4役員株主名簿'!$A$19</definedName>
    <definedName name="_ftnref1" localSheetId="4">'1-4役員株主名簿'!$E$4</definedName>
    <definedName name="a" localSheetId="6">#REF!</definedName>
    <definedName name="a" localSheetId="7">#REF!</definedName>
    <definedName name="a" localSheetId="8">#REF!</definedName>
    <definedName name="a" localSheetId="9">#REF!</definedName>
    <definedName name="a" localSheetId="13">#REF!</definedName>
    <definedName name="a">#REF!</definedName>
    <definedName name="A_農業・林業" localSheetId="28">#REF!</definedName>
    <definedName name="A_農業・林業">#REF!</definedName>
    <definedName name="B_漁業" localSheetId="28">#REF!</definedName>
    <definedName name="B_漁業">#REF!</definedName>
    <definedName name="C_鉱業・採石業・砂利採取業" localSheetId="28">#REF!</definedName>
    <definedName name="C_鉱業・採石業・砂利採取業">#REF!</definedName>
    <definedName name="COUNTA" localSheetId="28">#REF!</definedName>
    <definedName name="COUNTA">#REF!</definedName>
    <definedName name="D_建設業" localSheetId="28">#REF!</definedName>
    <definedName name="D_建設業">#REF!</definedName>
    <definedName name="E_製造業" localSheetId="28">#REF!</definedName>
    <definedName name="E_製造業">#REF!</definedName>
    <definedName name="ertew">#REF!</definedName>
    <definedName name="F_電気・ガス・熱供給・水道業" localSheetId="28">#REF!</definedName>
    <definedName name="F_電気・ガス・熱供給・水道業">#REF!</definedName>
    <definedName name="G_情報通信業" localSheetId="28">#REF!</definedName>
    <definedName name="G_情報通信業">#REF!</definedName>
    <definedName name="H_運輸業・郵便業" localSheetId="28">#REF!</definedName>
    <definedName name="H_運輸業・郵便業">#REF!</definedName>
    <definedName name="I_卸売業・小売業" localSheetId="28">#REF!</definedName>
    <definedName name="I_卸売業・小売業">#REF!</definedName>
    <definedName name="J_金融業・保険業" localSheetId="28">#REF!</definedName>
    <definedName name="J_金融業・保険業">#REF!</definedName>
    <definedName name="ja">#REF!</definedName>
    <definedName name="K_不動産業・物品賃貸業" localSheetId="28">#REF!</definedName>
    <definedName name="K_不動産業・物品賃貸業">#REF!</definedName>
    <definedName name="kaidai">#REF!</definedName>
    <definedName name="koukoku">#REF!</definedName>
    <definedName name="L_学術研究・専門・技術ｻｰﾋﾞｽ業" localSheetId="28">#REF!</definedName>
    <definedName name="L_学術研究・専門・技術ｻｰﾋﾞｽ業">#REF!</definedName>
    <definedName name="M_宿泊業・飲食ｻｰﾋﾞｽ業" localSheetId="28">#REF!</definedName>
    <definedName name="M_宿泊業・飲食ｻｰﾋﾞｽ業">#REF!</definedName>
    <definedName name="minpay">#REF!</definedName>
    <definedName name="N_生活関連ｻｰﾋﾞｽ業・娯楽業" localSheetId="28">#REF!</definedName>
    <definedName name="N_生活関連ｻｰﾋﾞｽ業・娯楽業">#REF!</definedName>
    <definedName name="O_教育・学習支援業" localSheetId="28">#REF!</definedName>
    <definedName name="O_教育・学習支援業">#REF!</definedName>
    <definedName name="P_医療・福祉" localSheetId="28">#REF!</definedName>
    <definedName name="P_医療・福祉">#REF!</definedName>
    <definedName name="_xlnm.Print_Area" localSheetId="1">'1-1申請者概要'!$A$1:$S$36</definedName>
    <definedName name="_xlnm.Print_Area" localSheetId="2">'1-2助成金利用状況'!$A$1:$H$18</definedName>
    <definedName name="_xlnm.Print_Area" localSheetId="3">'1-3現在利用中の助成金'!$A$1:$K$22</definedName>
    <definedName name="_xlnm.Print_Area" localSheetId="4">'1-4役員株主名簿'!$A$1:$G$26</definedName>
    <definedName name="_xlnm.Print_Area" localSheetId="14">'2-10スケジュール'!$A$1:$X$26</definedName>
    <definedName name="_xlnm.Print_Area" localSheetId="5">'2-1申請概要'!$A$1:$T$57</definedName>
    <definedName name="_xlnm.Print_Area" localSheetId="6">'2-2市場投入の形'!$A$1:$R$38</definedName>
    <definedName name="_xlnm.Print_Area" localSheetId="7">'2-3市場性'!$A$1:$H$38</definedName>
    <definedName name="_xlnm.Print_Area" localSheetId="8">'2-4新規性・優秀性'!$A$1:$R$40</definedName>
    <definedName name="_xlnm.Print_Area" localSheetId="9">'2-5開発・改良の内容'!$A$1:$R$72</definedName>
    <definedName name="_xlnm.Print_Area" localSheetId="10">'2-6達成目標'!$A$1:$U$38</definedName>
    <definedName name="_xlnm.Print_Area" localSheetId="11">'2-7開発体制'!$A$1:$R$19</definedName>
    <definedName name="_xlnm.Print_Area" localSheetId="12">'2-８産業財産権'!$A$1:$R$13</definedName>
    <definedName name="_xlnm.Print_Area" localSheetId="13">'2-９安全性'!$A$1:$B$15</definedName>
    <definedName name="_xlnm.Print_Area" localSheetId="16">'3-(1)原材料'!$A$1:$K$27</definedName>
    <definedName name="_xlnm.Print_Area" localSheetId="17">'3-(2)機械・工具'!$A$1:$L$25</definedName>
    <definedName name="_xlnm.Print_Area" localSheetId="18">'3-(2-1)機械計画書'!$A$1:$AT$38</definedName>
    <definedName name="_xlnm.Print_Area" localSheetId="19">'3-(3)委託'!$A$1:$J$28</definedName>
    <definedName name="_xlnm.Print_Area" localSheetId="20">'3-(3-1)委託計画書'!$A$1:$AK$27</definedName>
    <definedName name="_xlnm.Print_Area" localSheetId="21">'3-(4)産業財産権'!$A$1:$I$14</definedName>
    <definedName name="_xlnm.Print_Area" localSheetId="22">'3-(5)専門家'!$A$1:$J$16</definedName>
    <definedName name="_xlnm.Print_Area" localSheetId="23">'3-(5-1)専門家計画書'!$A$1:$AM$29</definedName>
    <definedName name="_xlnm.Print_Area" localSheetId="24">'3-(6)直接人件費'!$A$1:$L$28</definedName>
    <definedName name="_xlnm.Print_Area" localSheetId="26">'3-(7).規格認証・登録費'!$A$1:$H$27</definedName>
    <definedName name="_xlnm.Print_Area" localSheetId="27">'3-(7-1)規格認証・登録計画書'!$A$1:$AK$26</definedName>
    <definedName name="_xlnm.Print_Area" localSheetId="28">'3-(8)その他'!$A$1:$K$13</definedName>
    <definedName name="_xlnm.Print_Area" localSheetId="25">'3-11展示会・広告'!$A$1:$K$38</definedName>
    <definedName name="_xlnm.Print_Area" localSheetId="15">'3資金計画'!$A$1:$BH$46</definedName>
    <definedName name="_xlnm.Print_Area" localSheetId="0">表紙!$A$1:$AE$35</definedName>
    <definedName name="_xlnm.Print_Titles" localSheetId="14">'2-10スケジュール'!$1:$11</definedName>
    <definedName name="q" localSheetId="23">#REF!</definedName>
    <definedName name="q" localSheetId="27">#REF!</definedName>
    <definedName name="q">#REF!</definedName>
    <definedName name="Q_複合ｻｰﾋﾞｽ事業" localSheetId="28">#REF!</definedName>
    <definedName name="Q_複合ｻｰﾋﾞｽ事業">#REF!</definedName>
    <definedName name="R_ｻｰﾋﾞｽ業〈他に分類されないもの〉" localSheetId="28">#REF!</definedName>
    <definedName name="R_ｻｰﾋﾞｽ業〈他に分類されないもの〉">#REF!</definedName>
    <definedName name="S_公務〈他に分類されるものを除く〉" localSheetId="10">#REF!</definedName>
    <definedName name="S_公務〈他に分類されるものを除く〉" localSheetId="23">#REF!</definedName>
    <definedName name="S_公務〈他に分類されるものを除く〉" localSheetId="27">#REF!</definedName>
    <definedName name="S_公務〈他に分類されるものを除く〉" localSheetId="28">#REF!</definedName>
    <definedName name="S_公務〈他に分類されるものを除く〉">#REF!</definedName>
    <definedName name="T_分類不能の産業" localSheetId="10">#REF!</definedName>
    <definedName name="T_分類不能の産業" localSheetId="23">#REF!</definedName>
    <definedName name="T_分類不能の産業" localSheetId="27">#REF!</definedName>
    <definedName name="T_分類不能の産業" localSheetId="28">#REF!</definedName>
    <definedName name="T_分類不能の産業">#REF!</definedName>
    <definedName name="ｚ" localSheetId="1">#REF!</definedName>
    <definedName name="ｚ" localSheetId="6">#REF!</definedName>
    <definedName name="ｚ" localSheetId="7">#REF!</definedName>
    <definedName name="ｚ" localSheetId="8">#REF!</definedName>
    <definedName name="ｚ" localSheetId="9">#REF!</definedName>
    <definedName name="ｚ" localSheetId="10">#REF!</definedName>
    <definedName name="ｚ" localSheetId="13">#REF!</definedName>
    <definedName name="ｚ" localSheetId="23">#REF!</definedName>
    <definedName name="ｚ" localSheetId="26">#REF!</definedName>
    <definedName name="ｚ" localSheetId="27">#REF!</definedName>
    <definedName name="ｚ" localSheetId="28">#REF!</definedName>
    <definedName name="ｚ" localSheetId="25">#REF!</definedName>
    <definedName name="ｚ">#REF!</definedName>
    <definedName name="Z_78A06D35_997C_49BE_BF64_1932D8EC4307_.wvu.PrintArea" localSheetId="16" hidden="1">'3-(1)原材料'!$A$1:$I$11</definedName>
    <definedName name="Z_78A06D35_997C_49BE_BF64_1932D8EC4307_.wvu.PrintArea" localSheetId="17" hidden="1">'3-(2)機械・工具'!$A$1:$J$9</definedName>
    <definedName name="Z_78A06D35_997C_49BE_BF64_1932D8EC4307_.wvu.PrintArea" localSheetId="18" hidden="1">'3-(2-1)機械計画書'!$A$1:$AU$1</definedName>
    <definedName name="Z_78A06D35_997C_49BE_BF64_1932D8EC4307_.wvu.PrintArea" localSheetId="19" hidden="1">'3-(3)委託'!$A$3:$H$11</definedName>
    <definedName name="Z_78A06D35_997C_49BE_BF64_1932D8EC4307_.wvu.PrintArea" localSheetId="20" hidden="1">'3-(3-1)委託計画書'!#REF!</definedName>
    <definedName name="Z_78A06D35_997C_49BE_BF64_1932D8EC4307_.wvu.PrintArea" localSheetId="21" hidden="1">'3-(4)産業財産権'!#REF!</definedName>
    <definedName name="Z_78A06D35_997C_49BE_BF64_1932D8EC4307_.wvu.PrintArea" localSheetId="22" hidden="1">'3-(5)専門家'!$A$1:$I$10</definedName>
    <definedName name="Z_78A06D35_997C_49BE_BF64_1932D8EC4307_.wvu.PrintArea" localSheetId="15" hidden="1">'3資金計画'!$A$2:$AS$46</definedName>
    <definedName name="Z_78A06D35_997C_49BE_BF64_1932D8EC4307_.wvu.Rows" localSheetId="20" hidden="1">'3-(3-1)委託計画書'!#REF!</definedName>
    <definedName name="zz" localSheetId="6">#REF!</definedName>
    <definedName name="zz" localSheetId="7">#REF!</definedName>
    <definedName name="zz" localSheetId="8">#REF!</definedName>
    <definedName name="zz" localSheetId="9">#REF!</definedName>
    <definedName name="zz" localSheetId="13">#REF!</definedName>
    <definedName name="zz">#REF!</definedName>
    <definedName name="サービス" localSheetId="0">#REF!</definedName>
    <definedName name="サービス">#REF!</definedName>
    <definedName name="サービス業" localSheetId="1">'1-1申請者概要'!$X$2:$X$27</definedName>
    <definedName name="サービス業" localSheetId="26">#REF!</definedName>
    <definedName name="サービス業" localSheetId="28">#REF!</definedName>
    <definedName name="サービス業" localSheetId="0">#REF!</definedName>
    <definedName name="サービス業">#REF!</definedName>
    <definedName name="サンプル" localSheetId="23">#REF!</definedName>
    <definedName name="サンプル" localSheetId="27">#REF!</definedName>
    <definedName name="サンプル">#REF!</definedName>
    <definedName name="スマートシティ" localSheetId="6">#REF!</definedName>
    <definedName name="スマートシティ" localSheetId="7">#REF!</definedName>
    <definedName name="スマートシティ" localSheetId="8">#REF!</definedName>
    <definedName name="スマートシティ" localSheetId="9">#REF!</definedName>
    <definedName name="スマートシティ" localSheetId="13">#REF!</definedName>
    <definedName name="スマートシティ">#REF!</definedName>
    <definedName name="セーフシティ" localSheetId="6">#REF!</definedName>
    <definedName name="セーフシティ" localSheetId="7">#REF!</definedName>
    <definedName name="セーフシティ" localSheetId="8">#REF!</definedName>
    <definedName name="セーフシティ" localSheetId="9">#REF!</definedName>
    <definedName name="セーフシティ" localSheetId="13">#REF!</definedName>
    <definedName name="セーフシティ">#REF!</definedName>
    <definedName name="ダイバーシティ" localSheetId="6">#REF!</definedName>
    <definedName name="ダイバーシティ" localSheetId="7">#REF!</definedName>
    <definedName name="ダイバーシティ" localSheetId="8">#REF!</definedName>
    <definedName name="ダイバーシティ" localSheetId="9">#REF!</definedName>
    <definedName name="ダイバーシティ" localSheetId="13">#REF!</definedName>
    <definedName name="ダイバーシティ">#REF!</definedName>
    <definedName name="一時支援金_国" localSheetId="6">#REF!</definedName>
    <definedName name="一時支援金_国" localSheetId="7">#REF!</definedName>
    <definedName name="一時支援金_国" localSheetId="8">#REF!</definedName>
    <definedName name="一時支援金_国" localSheetId="9">#REF!</definedName>
    <definedName name="一時支援金_国" localSheetId="13">#REF!</definedName>
    <definedName name="一時支援金_国">#REF!</definedName>
    <definedName name="一覧" localSheetId="6">#REF!</definedName>
    <definedName name="一覧" localSheetId="7">#REF!</definedName>
    <definedName name="一覧" localSheetId="8">#REF!</definedName>
    <definedName name="一覧" localSheetId="9">#REF!</definedName>
    <definedName name="一覧" localSheetId="13">#REF!</definedName>
    <definedName name="一覧">#REF!</definedName>
    <definedName name="卸売業" localSheetId="1">'1-1申請者概要'!$W$2:$W$12</definedName>
    <definedName name="卸売業" localSheetId="26">#REF!</definedName>
    <definedName name="卸売業" localSheetId="28">#REF!</definedName>
    <definedName name="卸売業" localSheetId="0">#REF!</definedName>
    <definedName name="卸売業">#REF!</definedName>
    <definedName name="海外" localSheetId="23">#REF!</definedName>
    <definedName name="海外" localSheetId="27">#REF!</definedName>
    <definedName name="海外">#REF!</definedName>
    <definedName name="月次支援給付金_都" localSheetId="6">#REF!</definedName>
    <definedName name="月次支援給付金_都" localSheetId="7">#REF!</definedName>
    <definedName name="月次支援給付金_都" localSheetId="8">#REF!</definedName>
    <definedName name="月次支援給付金_都" localSheetId="9">#REF!</definedName>
    <definedName name="月次支援給付金_都" localSheetId="13">#REF!</definedName>
    <definedName name="月次支援給付金_都">#REF!</definedName>
    <definedName name="月次支援金_国" localSheetId="6">#REF!</definedName>
    <definedName name="月次支援金_国" localSheetId="7">#REF!</definedName>
    <definedName name="月次支援金_国" localSheetId="8">#REF!</definedName>
    <definedName name="月次支援金_国" localSheetId="9">#REF!</definedName>
    <definedName name="月次支援金_国" localSheetId="13">#REF!</definedName>
    <definedName name="月次支援金_国">#REF!</definedName>
    <definedName name="種別" localSheetId="23">#REF!</definedName>
    <definedName name="種別" localSheetId="27">#REF!</definedName>
    <definedName name="種別">#REF!</definedName>
    <definedName name="種類" localSheetId="6">#REF!</definedName>
    <definedName name="種類" localSheetId="7">#REF!</definedName>
    <definedName name="種類" localSheetId="8">#REF!</definedName>
    <definedName name="種類" localSheetId="9">#REF!</definedName>
    <definedName name="種類" localSheetId="13">#REF!</definedName>
    <definedName name="種類">#REF!</definedName>
    <definedName name="宿泊業・飲食サービス業" localSheetId="6">#REF!</definedName>
    <definedName name="宿泊業・飲食サービス業" localSheetId="8">#REF!</definedName>
    <definedName name="宿泊業・飲食サービス業" localSheetId="9">#REF!</definedName>
    <definedName name="宿泊業・飲食サービス業">#REF!</definedName>
    <definedName name="助成事業のフロー・スケジュール" localSheetId="14">'2-10スケジュール'!$A$12</definedName>
    <definedName name="助成事業のフロー・スケジュール" localSheetId="6">#REF!</definedName>
    <definedName name="助成事業のフロー・スケジュール" localSheetId="7">#REF!</definedName>
    <definedName name="助成事業のフロー・スケジュール" localSheetId="8">#REF!</definedName>
    <definedName name="助成事業のフロー・スケジュール" localSheetId="9">#REF!</definedName>
    <definedName name="助成事業のフロー・スケジュール" localSheetId="13">#REF!</definedName>
    <definedName name="助成事業のフロー・スケジュール" localSheetId="23">#REF!</definedName>
    <definedName name="助成事業のフロー・スケジュール" localSheetId="27">#REF!</definedName>
    <definedName name="助成事業のフロー・スケジュール" localSheetId="28">#REF!</definedName>
    <definedName name="助成事業のフロー・スケジュール" localSheetId="25">#REF!</definedName>
    <definedName name="助成事業のフロー・スケジュール">#REF!</definedName>
    <definedName name="小売業" localSheetId="1">'1-1申請者概要'!$Y$2:$Y$8</definedName>
    <definedName name="小売業" localSheetId="26">#REF!</definedName>
    <definedName name="小売業" localSheetId="28">#REF!</definedName>
    <definedName name="小売業" localSheetId="0">#REF!</definedName>
    <definedName name="小売業">#REF!</definedName>
    <definedName name="情報通信業" localSheetId="6">#REF!</definedName>
    <definedName name="情報通信業" localSheetId="8">#REF!</definedName>
    <definedName name="情報通信業" localSheetId="9">#REF!</definedName>
    <definedName name="情報通信業">#REF!</definedName>
    <definedName name="申請テーマ">#REF!</definedName>
    <definedName name="製造業その他" localSheetId="1">'1-1申請者概要'!$V$2:$V$61</definedName>
    <definedName name="製造業その他" localSheetId="26">#REF!</definedName>
    <definedName name="製造業その他" localSheetId="28">#REF!</definedName>
    <definedName name="製造業その他" localSheetId="0">#REF!</definedName>
    <definedName name="製造業その他">#REF!</definedName>
    <definedName name="選択してください" localSheetId="28">#REF!</definedName>
    <definedName name="選択してください">#REF!</definedName>
    <definedName name="代表者名" localSheetId="28">#REF!</definedName>
    <definedName name="代表者名">#REF!</definedName>
    <definedName name="大分類" localSheetId="10">#REF!</definedName>
    <definedName name="大分類" localSheetId="23">#REF!</definedName>
    <definedName name="大分類" localSheetId="27">#REF!</definedName>
    <definedName name="大分類" localSheetId="28">#REF!</definedName>
    <definedName name="大分類">#REF!</definedName>
    <definedName name="登記社名" localSheetId="28">#REF!</definedName>
    <definedName name="登記社名">#REF!</definedName>
    <definedName name="登記住所" localSheetId="28">#REF!</definedName>
    <definedName name="登記住所">#REF!</definedName>
    <definedName name="表" localSheetId="6">#REF!</definedName>
    <definedName name="表" localSheetId="7">#REF!</definedName>
    <definedName name="表" localSheetId="8">#REF!</definedName>
    <definedName name="表" localSheetId="9">#REF!</definedName>
    <definedName name="表" localSheetId="13">#REF!</definedName>
    <definedName name="表">#REF!</definedName>
    <definedName name="名称" localSheetId="6">#REF!</definedName>
    <definedName name="名称" localSheetId="7">#REF!</definedName>
    <definedName name="名称" localSheetId="8">#REF!</definedName>
    <definedName name="名称" localSheetId="9">#REF!</definedName>
    <definedName name="名称" localSheetId="13">#REF!</definedName>
    <definedName name="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15" i="111" l="1"/>
  <c r="P15" i="111"/>
  <c r="I7" i="141" l="1"/>
  <c r="I8" i="141"/>
  <c r="I9" i="141"/>
  <c r="I10" i="141"/>
  <c r="I6" i="141"/>
  <c r="L10" i="141" l="1"/>
  <c r="L9" i="141"/>
  <c r="L8" i="141"/>
  <c r="L7" i="141"/>
  <c r="L6" i="141"/>
  <c r="I11" i="141"/>
  <c r="P16" i="111" s="1"/>
  <c r="B6" i="106" l="1"/>
  <c r="B5" i="106"/>
  <c r="S30" i="131" l="1"/>
  <c r="P30" i="131"/>
  <c r="M30" i="131"/>
  <c r="AB22" i="131"/>
  <c r="B22" i="131"/>
  <c r="V12" i="131"/>
  <c r="V11" i="131"/>
  <c r="S9" i="131"/>
  <c r="S6" i="131"/>
  <c r="T31" i="134" l="1"/>
  <c r="T7" i="134"/>
  <c r="I26" i="132"/>
  <c r="F26" i="132"/>
  <c r="G26" i="132" s="1"/>
  <c r="I25" i="132"/>
  <c r="G25" i="132"/>
  <c r="F25" i="132"/>
  <c r="I24" i="132"/>
  <c r="F24" i="132"/>
  <c r="G24" i="132" s="1"/>
  <c r="I23" i="132"/>
  <c r="F23" i="132"/>
  <c r="G23" i="132" s="1"/>
  <c r="I22" i="132"/>
  <c r="F22" i="132"/>
  <c r="G22" i="132" s="1"/>
  <c r="I21" i="132"/>
  <c r="G21" i="132"/>
  <c r="F21" i="132"/>
  <c r="I20" i="132"/>
  <c r="F20" i="132"/>
  <c r="G20" i="132" s="1"/>
  <c r="I19" i="132"/>
  <c r="F19" i="132"/>
  <c r="G19" i="132" s="1"/>
  <c r="I18" i="132"/>
  <c r="F18" i="132"/>
  <c r="G18" i="132" s="1"/>
  <c r="I17" i="132"/>
  <c r="G17" i="132"/>
  <c r="F17" i="132"/>
  <c r="I16" i="132"/>
  <c r="F16" i="132"/>
  <c r="G16" i="132" s="1"/>
  <c r="I15" i="132"/>
  <c r="F15" i="132"/>
  <c r="G15" i="132" s="1"/>
  <c r="I14" i="132"/>
  <c r="F14" i="132"/>
  <c r="G14" i="132" s="1"/>
  <c r="I13" i="132"/>
  <c r="G13" i="132"/>
  <c r="F13" i="132"/>
  <c r="I12" i="132"/>
  <c r="F12" i="132"/>
  <c r="G12" i="132" s="1"/>
  <c r="I11" i="132"/>
  <c r="F11" i="132"/>
  <c r="G11" i="132" s="1"/>
  <c r="I10" i="132"/>
  <c r="F10" i="132"/>
  <c r="F27" i="132" s="1"/>
  <c r="G10" i="132" l="1"/>
  <c r="G27" i="132" s="1"/>
  <c r="I36" i="124" l="1"/>
  <c r="I32" i="124"/>
  <c r="I33" i="124"/>
  <c r="I34" i="124"/>
  <c r="I35" i="124"/>
  <c r="I31" i="124"/>
  <c r="I22" i="124"/>
  <c r="V54" i="48" l="1"/>
  <c r="V37" i="48"/>
  <c r="T5" i="125"/>
  <c r="M27" i="127" l="1"/>
  <c r="I27" i="127"/>
  <c r="L27" i="127" s="1"/>
  <c r="K27" i="127" s="1"/>
  <c r="A27" i="127"/>
  <c r="M26" i="127"/>
  <c r="I26" i="127"/>
  <c r="L26" i="127" s="1"/>
  <c r="K26" i="127" s="1"/>
  <c r="A26" i="127"/>
  <c r="M25" i="127"/>
  <c r="I25" i="127"/>
  <c r="L25" i="127" s="1"/>
  <c r="K25" i="127" s="1"/>
  <c r="A25" i="127"/>
  <c r="M24" i="127"/>
  <c r="I24" i="127"/>
  <c r="L24" i="127" s="1"/>
  <c r="K24" i="127" s="1"/>
  <c r="A24" i="127"/>
  <c r="M23" i="127"/>
  <c r="I23" i="127"/>
  <c r="L23" i="127" s="1"/>
  <c r="K23" i="127" s="1"/>
  <c r="A23" i="127"/>
  <c r="M22" i="127"/>
  <c r="I22" i="127"/>
  <c r="L22" i="127" s="1"/>
  <c r="K22" i="127" s="1"/>
  <c r="A22" i="127"/>
  <c r="M21" i="127"/>
  <c r="I21" i="127"/>
  <c r="L21" i="127" s="1"/>
  <c r="K21" i="127" s="1"/>
  <c r="A21" i="127"/>
  <c r="M20" i="127"/>
  <c r="I20" i="127"/>
  <c r="L20" i="127" s="1"/>
  <c r="K20" i="127" s="1"/>
  <c r="A20" i="127"/>
  <c r="M19" i="127"/>
  <c r="I19" i="127"/>
  <c r="L19" i="127" s="1"/>
  <c r="K19" i="127" s="1"/>
  <c r="A19" i="127"/>
  <c r="M18" i="127"/>
  <c r="I18" i="127"/>
  <c r="L18" i="127" s="1"/>
  <c r="K18" i="127" s="1"/>
  <c r="A18" i="127"/>
  <c r="M17" i="127"/>
  <c r="I17" i="127"/>
  <c r="L17" i="127" s="1"/>
  <c r="K17" i="127" s="1"/>
  <c r="A17" i="127"/>
  <c r="M16" i="127"/>
  <c r="I16" i="127"/>
  <c r="L16" i="127" s="1"/>
  <c r="K16" i="127" s="1"/>
  <c r="A16" i="127"/>
  <c r="M15" i="127"/>
  <c r="I15" i="127"/>
  <c r="L15" i="127" s="1"/>
  <c r="K15" i="127" s="1"/>
  <c r="A15" i="127"/>
  <c r="M14" i="127"/>
  <c r="I14" i="127"/>
  <c r="L14" i="127" s="1"/>
  <c r="K14" i="127" s="1"/>
  <c r="A14" i="127"/>
  <c r="M13" i="127"/>
  <c r="I13" i="127"/>
  <c r="L13" i="127" s="1"/>
  <c r="A13" i="127"/>
  <c r="L28" i="127" l="1"/>
  <c r="Z14" i="111" s="1"/>
  <c r="K13" i="127"/>
  <c r="K28" i="127" s="1"/>
  <c r="P14" i="111" s="1"/>
  <c r="V19" i="48" l="1"/>
  <c r="I4" i="110" l="1"/>
  <c r="I3" i="110"/>
  <c r="I2" i="110"/>
  <c r="J8" i="116"/>
  <c r="J9" i="116"/>
  <c r="J10" i="116"/>
  <c r="J11" i="116"/>
  <c r="J12" i="116"/>
  <c r="J13" i="116"/>
  <c r="J14" i="116"/>
  <c r="J15" i="116"/>
  <c r="J16" i="116"/>
  <c r="J17" i="116"/>
  <c r="J18" i="116"/>
  <c r="J19" i="116"/>
  <c r="J20" i="116"/>
  <c r="J21" i="116"/>
  <c r="J22" i="116"/>
  <c r="J23" i="116"/>
  <c r="J24" i="116"/>
  <c r="J25" i="116"/>
  <c r="J26" i="116"/>
  <c r="J7" i="116"/>
  <c r="A8" i="116" l="1"/>
  <c r="A9" i="116"/>
  <c r="A10" i="116"/>
  <c r="A11" i="116"/>
  <c r="A12" i="116"/>
  <c r="A13" i="116"/>
  <c r="A14" i="116"/>
  <c r="A15" i="116"/>
  <c r="A16" i="116"/>
  <c r="A17" i="116"/>
  <c r="A18" i="116"/>
  <c r="A19" i="116"/>
  <c r="A20" i="116"/>
  <c r="A21" i="116"/>
  <c r="A22" i="116"/>
  <c r="A23" i="116"/>
  <c r="A24" i="116"/>
  <c r="A25" i="116"/>
  <c r="A26" i="116"/>
  <c r="A7" i="116"/>
  <c r="J10" i="124" l="1"/>
  <c r="J9" i="124"/>
  <c r="H26" i="116" l="1"/>
  <c r="J21" i="124" l="1"/>
  <c r="J22" i="124"/>
  <c r="J23" i="124"/>
  <c r="I23" i="124" s="1"/>
  <c r="J24" i="124"/>
  <c r="I24" i="124" s="1"/>
  <c r="J20" i="124"/>
  <c r="I20" i="124" s="1"/>
  <c r="J8" i="124"/>
  <c r="J11" i="124"/>
  <c r="J7" i="124"/>
  <c r="L8" i="124"/>
  <c r="L9" i="124"/>
  <c r="L10" i="124"/>
  <c r="L11" i="124"/>
  <c r="L7" i="124"/>
  <c r="I21" i="124" l="1"/>
  <c r="I25" i="124" s="1"/>
  <c r="Y21" i="124"/>
  <c r="J12" i="124"/>
  <c r="Y20" i="124"/>
  <c r="Z20" i="124" s="1"/>
  <c r="J25" i="124"/>
  <c r="I8" i="124"/>
  <c r="I9" i="124"/>
  <c r="I10" i="124"/>
  <c r="I11" i="124"/>
  <c r="AA20" i="124" l="1"/>
  <c r="Y23" i="124"/>
  <c r="Z23" i="124" s="1"/>
  <c r="AA23" i="124" s="1"/>
  <c r="Z21" i="124"/>
  <c r="AA21" i="124" s="1"/>
  <c r="Y24" i="124"/>
  <c r="Z24" i="124" s="1"/>
  <c r="AA24" i="124" s="1"/>
  <c r="Y22" i="124"/>
  <c r="Z22" i="124" s="1"/>
  <c r="AA22" i="124" s="1"/>
  <c r="C11" i="101"/>
  <c r="AB25" i="124" l="1"/>
  <c r="H6" i="106" l="1"/>
  <c r="H5" i="106"/>
  <c r="B15" i="106"/>
  <c r="B16" i="106"/>
  <c r="H15" i="106"/>
  <c r="H16" i="106"/>
  <c r="V5" i="48" l="1"/>
  <c r="T28" i="126" l="1"/>
  <c r="T8" i="126"/>
  <c r="I7" i="124" l="1"/>
  <c r="I12" i="124" s="1"/>
  <c r="L35" i="124"/>
  <c r="L34" i="124"/>
  <c r="L33" i="124"/>
  <c r="L32" i="124"/>
  <c r="L31" i="124"/>
  <c r="L24" i="124"/>
  <c r="L23" i="124"/>
  <c r="L22" i="124"/>
  <c r="L21" i="124"/>
  <c r="L20" i="124"/>
  <c r="AJ15" i="111" l="1"/>
  <c r="J15" i="119"/>
  <c r="I15" i="119"/>
  <c r="H15" i="119" s="1"/>
  <c r="A15" i="119"/>
  <c r="J14" i="119"/>
  <c r="I14" i="119"/>
  <c r="H14" i="119" s="1"/>
  <c r="A14" i="119"/>
  <c r="J13" i="119"/>
  <c r="I13" i="119"/>
  <c r="H13" i="119" s="1"/>
  <c r="A13" i="119"/>
  <c r="J12" i="119"/>
  <c r="I12" i="119"/>
  <c r="H12" i="119" s="1"/>
  <c r="A12" i="119"/>
  <c r="J11" i="119"/>
  <c r="I11" i="119"/>
  <c r="H11" i="119" s="1"/>
  <c r="A11" i="119"/>
  <c r="J10" i="119"/>
  <c r="I10" i="119"/>
  <c r="H10" i="119" s="1"/>
  <c r="A10" i="119"/>
  <c r="J9" i="119"/>
  <c r="I9" i="119"/>
  <c r="H9" i="119" s="1"/>
  <c r="A9" i="119"/>
  <c r="J8" i="119"/>
  <c r="I8" i="119"/>
  <c r="H8" i="119" s="1"/>
  <c r="A8" i="119"/>
  <c r="J7" i="119"/>
  <c r="I7" i="119"/>
  <c r="H7" i="119" s="1"/>
  <c r="A7" i="119"/>
  <c r="J6" i="119"/>
  <c r="I6" i="119"/>
  <c r="A6" i="119"/>
  <c r="I13" i="118"/>
  <c r="H13" i="118"/>
  <c r="G13" i="118" s="1"/>
  <c r="A13" i="118"/>
  <c r="I12" i="118"/>
  <c r="H12" i="118"/>
  <c r="G12" i="118" s="1"/>
  <c r="A12" i="118"/>
  <c r="I11" i="118"/>
  <c r="H11" i="118"/>
  <c r="G11" i="118" s="1"/>
  <c r="A11" i="118"/>
  <c r="I10" i="118"/>
  <c r="H10" i="118"/>
  <c r="G10" i="118" s="1"/>
  <c r="A10" i="118"/>
  <c r="I9" i="118"/>
  <c r="H9" i="118"/>
  <c r="G9" i="118" s="1"/>
  <c r="A9" i="118"/>
  <c r="I8" i="118"/>
  <c r="H8" i="118"/>
  <c r="G8" i="118" s="1"/>
  <c r="A8" i="118"/>
  <c r="I7" i="118"/>
  <c r="H7" i="118"/>
  <c r="G7" i="118" s="1"/>
  <c r="A7" i="118"/>
  <c r="I6" i="118"/>
  <c r="H6" i="118"/>
  <c r="G6" i="118" s="1"/>
  <c r="A6" i="118"/>
  <c r="I5" i="118"/>
  <c r="H5" i="118"/>
  <c r="G5" i="118" s="1"/>
  <c r="A5" i="118"/>
  <c r="I4" i="118"/>
  <c r="H4" i="118"/>
  <c r="G4" i="118" s="1"/>
  <c r="A4" i="118"/>
  <c r="G26" i="116"/>
  <c r="H25" i="116"/>
  <c r="G25" i="116" s="1"/>
  <c r="H24" i="116"/>
  <c r="G24" i="116" s="1"/>
  <c r="H23" i="116"/>
  <c r="G23" i="116" s="1"/>
  <c r="H22" i="116"/>
  <c r="G22" i="116" s="1"/>
  <c r="H21" i="116"/>
  <c r="G21" i="116" s="1"/>
  <c r="H20" i="116"/>
  <c r="G20" i="116" s="1"/>
  <c r="H19" i="116"/>
  <c r="G19" i="116" s="1"/>
  <c r="H18" i="116"/>
  <c r="G18" i="116" s="1"/>
  <c r="H17" i="116"/>
  <c r="G17" i="116" s="1"/>
  <c r="H16" i="116"/>
  <c r="G16" i="116" s="1"/>
  <c r="H15" i="116"/>
  <c r="G15" i="116" s="1"/>
  <c r="H14" i="116"/>
  <c r="G14" i="116" s="1"/>
  <c r="H13" i="116"/>
  <c r="G13" i="116" s="1"/>
  <c r="H12" i="116"/>
  <c r="G12" i="116" s="1"/>
  <c r="H11" i="116"/>
  <c r="G11" i="116" s="1"/>
  <c r="H10" i="116"/>
  <c r="G10" i="116" s="1"/>
  <c r="H9" i="116"/>
  <c r="G9" i="116" s="1"/>
  <c r="H8" i="116"/>
  <c r="G8" i="116" s="1"/>
  <c r="H7" i="116"/>
  <c r="H30" i="116" s="1"/>
  <c r="H28" i="116" s="1"/>
  <c r="L24" i="114"/>
  <c r="J24" i="114"/>
  <c r="I24" i="114" s="1"/>
  <c r="A24" i="114"/>
  <c r="L23" i="114"/>
  <c r="J23" i="114"/>
  <c r="I23" i="114" s="1"/>
  <c r="A23" i="114"/>
  <c r="L22" i="114"/>
  <c r="J22" i="114"/>
  <c r="I22" i="114" s="1"/>
  <c r="A22" i="114"/>
  <c r="L21" i="114"/>
  <c r="J21" i="114"/>
  <c r="I21" i="114" s="1"/>
  <c r="A21" i="114"/>
  <c r="L20" i="114"/>
  <c r="J20" i="114"/>
  <c r="I20" i="114" s="1"/>
  <c r="A20" i="114"/>
  <c r="L19" i="114"/>
  <c r="J19" i="114"/>
  <c r="I19" i="114" s="1"/>
  <c r="A19" i="114"/>
  <c r="L18" i="114"/>
  <c r="J18" i="114"/>
  <c r="I18" i="114" s="1"/>
  <c r="A18" i="114"/>
  <c r="L17" i="114"/>
  <c r="J17" i="114"/>
  <c r="I17" i="114" s="1"/>
  <c r="A17" i="114"/>
  <c r="L16" i="114"/>
  <c r="J16" i="114"/>
  <c r="I16" i="114" s="1"/>
  <c r="A16" i="114"/>
  <c r="L15" i="114"/>
  <c r="J15" i="114"/>
  <c r="I15" i="114" s="1"/>
  <c r="A15" i="114"/>
  <c r="L14" i="114"/>
  <c r="J14" i="114"/>
  <c r="I14" i="114" s="1"/>
  <c r="A14" i="114"/>
  <c r="L13" i="114"/>
  <c r="J13" i="114"/>
  <c r="I13" i="114" s="1"/>
  <c r="A13" i="114"/>
  <c r="L12" i="114"/>
  <c r="J12" i="114"/>
  <c r="I12" i="114" s="1"/>
  <c r="A12" i="114"/>
  <c r="L11" i="114"/>
  <c r="J11" i="114"/>
  <c r="I11" i="114" s="1"/>
  <c r="A11" i="114"/>
  <c r="L10" i="114"/>
  <c r="J10" i="114"/>
  <c r="I10" i="114" s="1"/>
  <c r="A10" i="114"/>
  <c r="L9" i="114"/>
  <c r="J9" i="114"/>
  <c r="I9" i="114" s="1"/>
  <c r="A9" i="114"/>
  <c r="L8" i="114"/>
  <c r="J8" i="114"/>
  <c r="I8" i="114" s="1"/>
  <c r="A8" i="114"/>
  <c r="L7" i="114"/>
  <c r="J7" i="114"/>
  <c r="I7" i="114" s="1"/>
  <c r="A7" i="114"/>
  <c r="L6" i="114"/>
  <c r="J6" i="114"/>
  <c r="I6" i="114" s="1"/>
  <c r="A6" i="114"/>
  <c r="L5" i="114"/>
  <c r="J5" i="114"/>
  <c r="I5" i="114" s="1"/>
  <c r="A5" i="114"/>
  <c r="K26" i="113"/>
  <c r="I26" i="113"/>
  <c r="H26" i="113" s="1"/>
  <c r="A26" i="113"/>
  <c r="K25" i="113"/>
  <c r="I25" i="113"/>
  <c r="H25" i="113" s="1"/>
  <c r="A25" i="113"/>
  <c r="K24" i="113"/>
  <c r="I24" i="113"/>
  <c r="H24" i="113" s="1"/>
  <c r="A24" i="113"/>
  <c r="K23" i="113"/>
  <c r="I23" i="113"/>
  <c r="H23" i="113" s="1"/>
  <c r="A23" i="113"/>
  <c r="K22" i="113"/>
  <c r="I22" i="113"/>
  <c r="H22" i="113" s="1"/>
  <c r="A22" i="113"/>
  <c r="K21" i="113"/>
  <c r="I21" i="113"/>
  <c r="H21" i="113" s="1"/>
  <c r="A21" i="113"/>
  <c r="K20" i="113"/>
  <c r="I20" i="113"/>
  <c r="H20" i="113" s="1"/>
  <c r="A20" i="113"/>
  <c r="K19" i="113"/>
  <c r="I19" i="113"/>
  <c r="H19" i="113" s="1"/>
  <c r="A19" i="113"/>
  <c r="K18" i="113"/>
  <c r="I18" i="113"/>
  <c r="H18" i="113" s="1"/>
  <c r="A18" i="113"/>
  <c r="K17" i="113"/>
  <c r="I17" i="113"/>
  <c r="H17" i="113" s="1"/>
  <c r="A17" i="113"/>
  <c r="K16" i="113"/>
  <c r="I16" i="113"/>
  <c r="H16" i="113" s="1"/>
  <c r="A16" i="113"/>
  <c r="K15" i="113"/>
  <c r="I15" i="113"/>
  <c r="H15" i="113" s="1"/>
  <c r="A15" i="113"/>
  <c r="K14" i="113"/>
  <c r="I14" i="113"/>
  <c r="H14" i="113" s="1"/>
  <c r="A14" i="113"/>
  <c r="K13" i="113"/>
  <c r="I13" i="113"/>
  <c r="H13" i="113" s="1"/>
  <c r="A13" i="113"/>
  <c r="K12" i="113"/>
  <c r="I12" i="113"/>
  <c r="H12" i="113" s="1"/>
  <c r="A12" i="113"/>
  <c r="K11" i="113"/>
  <c r="I11" i="113"/>
  <c r="H11" i="113" s="1"/>
  <c r="A11" i="113"/>
  <c r="K10" i="113"/>
  <c r="I10" i="113"/>
  <c r="H10" i="113" s="1"/>
  <c r="A10" i="113"/>
  <c r="K9" i="113"/>
  <c r="I9" i="113"/>
  <c r="H9" i="113" s="1"/>
  <c r="A9" i="113"/>
  <c r="K8" i="113"/>
  <c r="I8" i="113"/>
  <c r="H8" i="113" s="1"/>
  <c r="A8" i="113"/>
  <c r="K7" i="113"/>
  <c r="I7" i="113"/>
  <c r="H7" i="113" s="1"/>
  <c r="A7" i="113"/>
  <c r="M28" i="111"/>
  <c r="BN25" i="111" s="1"/>
  <c r="F17" i="107"/>
  <c r="G16" i="107" s="1"/>
  <c r="A15" i="107"/>
  <c r="A14" i="107"/>
  <c r="A13" i="107"/>
  <c r="A12" i="107"/>
  <c r="A11" i="107"/>
  <c r="A10" i="107"/>
  <c r="A9" i="107"/>
  <c r="A8" i="107"/>
  <c r="A7" i="107"/>
  <c r="A6" i="107"/>
  <c r="A5" i="107"/>
  <c r="H27" i="116" l="1"/>
  <c r="Z11" i="111" s="1"/>
  <c r="AJ11" i="111" s="1"/>
  <c r="G7" i="116"/>
  <c r="G30" i="116" s="1"/>
  <c r="G28" i="116" s="1"/>
  <c r="I16" i="119"/>
  <c r="Z13" i="111" s="1"/>
  <c r="AJ13" i="111" s="1"/>
  <c r="G14" i="118"/>
  <c r="P12" i="111" s="1"/>
  <c r="H14" i="118"/>
  <c r="Z12" i="111" s="1"/>
  <c r="AJ12" i="111" s="1"/>
  <c r="H27" i="113"/>
  <c r="P9" i="111" s="1"/>
  <c r="J25" i="114"/>
  <c r="Z10" i="111" s="1"/>
  <c r="AJ10" i="111" s="1"/>
  <c r="I27" i="113"/>
  <c r="Z9" i="111" s="1"/>
  <c r="AJ9" i="111" s="1"/>
  <c r="I25" i="114"/>
  <c r="P10" i="111" s="1"/>
  <c r="H6" i="119"/>
  <c r="H16" i="119" s="1"/>
  <c r="P13" i="111" s="1"/>
  <c r="G5" i="107"/>
  <c r="G9" i="107"/>
  <c r="G13" i="107"/>
  <c r="G8" i="107"/>
  <c r="G12" i="107"/>
  <c r="G6" i="107"/>
  <c r="G10" i="107"/>
  <c r="G14" i="107"/>
  <c r="G7" i="107"/>
  <c r="G11" i="107"/>
  <c r="G15" i="107"/>
  <c r="G27" i="116" l="1"/>
  <c r="I30" i="116"/>
  <c r="H29" i="116"/>
  <c r="G17" i="107"/>
  <c r="AJ14" i="111"/>
  <c r="P11" i="111" l="1"/>
  <c r="P17" i="111" s="1"/>
  <c r="G29" i="116"/>
  <c r="G31" i="116" s="1"/>
  <c r="I29" i="116"/>
  <c r="I31" i="116" s="1"/>
  <c r="H31" i="116"/>
  <c r="Z17" i="111"/>
  <c r="C9" i="101"/>
  <c r="C8" i="101"/>
  <c r="C6" i="101"/>
  <c r="C5" i="101"/>
  <c r="BN26" i="111" l="1"/>
  <c r="AJ17" i="111"/>
  <c r="K28" i="131" s="1"/>
  <c r="BN23" i="111"/>
  <c r="BN17" i="111" l="1"/>
</calcChain>
</file>

<file path=xl/sharedStrings.xml><?xml version="1.0" encoding="utf-8"?>
<sst xmlns="http://schemas.openxmlformats.org/spreadsheetml/2006/main" count="2707" uniqueCount="914">
  <si>
    <t>円</t>
    <rPh sb="0" eb="1">
      <t>エン</t>
    </rPh>
    <phoneticPr fontId="1"/>
  </si>
  <si>
    <t>実　　　　施　　　　計　　　　画</t>
    <rPh sb="0" eb="1">
      <t>ミノル</t>
    </rPh>
    <rPh sb="5" eb="6">
      <t>シ</t>
    </rPh>
    <rPh sb="10" eb="11">
      <t>ケイ</t>
    </rPh>
    <rPh sb="15" eb="16">
      <t>ガ</t>
    </rPh>
    <phoneticPr fontId="1"/>
  </si>
  <si>
    <t>No.</t>
    <phoneticPr fontId="1"/>
  </si>
  <si>
    <t>その他の株主</t>
    <rPh sb="2" eb="3">
      <t>タ</t>
    </rPh>
    <rPh sb="4" eb="6">
      <t>カブヌシ</t>
    </rPh>
    <phoneticPr fontId="1"/>
  </si>
  <si>
    <t>企 業 名</t>
    <rPh sb="0" eb="1">
      <t>キ</t>
    </rPh>
    <rPh sb="2" eb="3">
      <t>ギョウ</t>
    </rPh>
    <rPh sb="4" eb="5">
      <t>メイ</t>
    </rPh>
    <phoneticPr fontId="1"/>
  </si>
  <si>
    <t>技術面での
得意分野</t>
    <rPh sb="0" eb="2">
      <t>ギジュツ</t>
    </rPh>
    <rPh sb="2" eb="3">
      <t>メン</t>
    </rPh>
    <rPh sb="6" eb="8">
      <t>トクイ</t>
    </rPh>
    <rPh sb="8" eb="10">
      <t>ブンヤ</t>
    </rPh>
    <phoneticPr fontId="1"/>
  </si>
  <si>
    <t>経　費　区　分</t>
  </si>
  <si>
    <t>内　　訳</t>
    <rPh sb="0" eb="1">
      <t>ウチ</t>
    </rPh>
    <rPh sb="3" eb="4">
      <t>ワケ</t>
    </rPh>
    <phoneticPr fontId="10"/>
  </si>
  <si>
    <t>資 金 調 達 金 額</t>
    <rPh sb="2" eb="3">
      <t>キン</t>
    </rPh>
    <rPh sb="4" eb="5">
      <t>チョウ</t>
    </rPh>
    <phoneticPr fontId="10"/>
  </si>
  <si>
    <t>調達先（名称等）</t>
    <rPh sb="0" eb="3">
      <t>チョウタツサキ</t>
    </rPh>
    <rPh sb="4" eb="6">
      <t>メイショウ</t>
    </rPh>
    <rPh sb="6" eb="7">
      <t>ナド</t>
    </rPh>
    <phoneticPr fontId="10"/>
  </si>
  <si>
    <t>進捗状況等</t>
    <rPh sb="0" eb="2">
      <t>シンチョク</t>
    </rPh>
    <rPh sb="2" eb="4">
      <t>ジョウキョウ</t>
    </rPh>
    <rPh sb="4" eb="5">
      <t>ナド</t>
    </rPh>
    <phoneticPr fontId="10"/>
  </si>
  <si>
    <t>内 訳</t>
    <rPh sb="0" eb="1">
      <t>ナイ</t>
    </rPh>
    <rPh sb="2" eb="3">
      <t>ヤク</t>
    </rPh>
    <phoneticPr fontId="10"/>
  </si>
  <si>
    <t>（単位：円）</t>
    <rPh sb="1" eb="3">
      <t>タンイ</t>
    </rPh>
    <rPh sb="4" eb="5">
      <t>エン</t>
    </rPh>
    <phoneticPr fontId="10"/>
  </si>
  <si>
    <t>品　名</t>
    <rPh sb="0" eb="1">
      <t>ヒン</t>
    </rPh>
    <rPh sb="2" eb="3">
      <t>メイ</t>
    </rPh>
    <phoneticPr fontId="10"/>
  </si>
  <si>
    <t>仕　様</t>
    <rPh sb="0" eb="1">
      <t>ツコウ</t>
    </rPh>
    <rPh sb="2" eb="3">
      <t>サマ</t>
    </rPh>
    <phoneticPr fontId="10"/>
  </si>
  <si>
    <t>数量
(A)</t>
    <rPh sb="0" eb="1">
      <t>カズ</t>
    </rPh>
    <rPh sb="1" eb="2">
      <t>リョウ</t>
    </rPh>
    <phoneticPr fontId="10"/>
  </si>
  <si>
    <t>単価(B)
（税抜）</t>
    <rPh sb="0" eb="1">
      <t>タン</t>
    </rPh>
    <rPh sb="1" eb="2">
      <t>カ</t>
    </rPh>
    <phoneticPr fontId="10"/>
  </si>
  <si>
    <t>助成事業に
要する経費
（税込）</t>
    <rPh sb="0" eb="2">
      <t>ジョセイ</t>
    </rPh>
    <rPh sb="2" eb="4">
      <t>ジギョウ</t>
    </rPh>
    <rPh sb="6" eb="7">
      <t>ヨウ</t>
    </rPh>
    <phoneticPr fontId="10"/>
  </si>
  <si>
    <t>購入企業名</t>
    <rPh sb="0" eb="2">
      <t>コウニュウ</t>
    </rPh>
    <rPh sb="2" eb="4">
      <t>キギョウ</t>
    </rPh>
    <rPh sb="4" eb="5">
      <t>メイ</t>
    </rPh>
    <phoneticPr fontId="10"/>
  </si>
  <si>
    <t xml:space="preserve">リース・
レンタル先
及び
購入企業名      </t>
    <rPh sb="11" eb="12">
      <t>オヨ</t>
    </rPh>
    <rPh sb="14" eb="16">
      <t>コウニュウ</t>
    </rPh>
    <phoneticPr fontId="10"/>
  </si>
  <si>
    <t>企 業 名</t>
    <rPh sb="0" eb="1">
      <t>キ</t>
    </rPh>
    <rPh sb="2" eb="3">
      <t>ギョウ</t>
    </rPh>
    <rPh sb="4" eb="5">
      <t>メイ</t>
    </rPh>
    <phoneticPr fontId="10"/>
  </si>
  <si>
    <t>代表者名</t>
    <rPh sb="0" eb="3">
      <t>ダイヒョウシャ</t>
    </rPh>
    <rPh sb="3" eb="4">
      <t>メイ</t>
    </rPh>
    <phoneticPr fontId="10"/>
  </si>
  <si>
    <t>電　　話</t>
    <rPh sb="0" eb="1">
      <t>デン</t>
    </rPh>
    <rPh sb="3" eb="4">
      <t>ハナシ</t>
    </rPh>
    <phoneticPr fontId="10"/>
  </si>
  <si>
    <t>所 在 地</t>
    <rPh sb="0" eb="1">
      <t>ショ</t>
    </rPh>
    <rPh sb="2" eb="3">
      <t>ザイ</t>
    </rPh>
    <rPh sb="4" eb="5">
      <t>チ</t>
    </rPh>
    <phoneticPr fontId="10"/>
  </si>
  <si>
    <t>担当部署</t>
    <rPh sb="0" eb="2">
      <t>タントウ</t>
    </rPh>
    <rPh sb="2" eb="4">
      <t>ブショ</t>
    </rPh>
    <phoneticPr fontId="10"/>
  </si>
  <si>
    <t>担当者名</t>
    <rPh sb="0" eb="3">
      <t>タントウシャ</t>
    </rPh>
    <rPh sb="3" eb="4">
      <t>メイ</t>
    </rPh>
    <phoneticPr fontId="10"/>
  </si>
  <si>
    <t>＜委託・外注計画書＞</t>
    <rPh sb="1" eb="3">
      <t>イタク</t>
    </rPh>
    <rPh sb="4" eb="6">
      <t>ガイチュウ</t>
    </rPh>
    <rPh sb="6" eb="9">
      <t>ケイカクショ</t>
    </rPh>
    <phoneticPr fontId="10"/>
  </si>
  <si>
    <t>年</t>
    <rPh sb="0" eb="1">
      <t>ネン</t>
    </rPh>
    <phoneticPr fontId="10"/>
  </si>
  <si>
    <t>月</t>
    <rPh sb="0" eb="1">
      <t>ツキ</t>
    </rPh>
    <phoneticPr fontId="10"/>
  </si>
  <si>
    <t>～</t>
    <phoneticPr fontId="10"/>
  </si>
  <si>
    <t>委託・外注内容</t>
    <rPh sb="0" eb="2">
      <t>イタク</t>
    </rPh>
    <rPh sb="3" eb="5">
      <t>ガイチュウ</t>
    </rPh>
    <rPh sb="5" eb="7">
      <t>ナイヨウ</t>
    </rPh>
    <phoneticPr fontId="10"/>
  </si>
  <si>
    <t>選定理由</t>
    <rPh sb="0" eb="2">
      <t>センテイ</t>
    </rPh>
    <rPh sb="2" eb="4">
      <t>リユウ</t>
    </rPh>
    <phoneticPr fontId="10"/>
  </si>
  <si>
    <t>調達方法</t>
    <rPh sb="0" eb="2">
      <t>チョウタツ</t>
    </rPh>
    <rPh sb="2" eb="4">
      <t>ホウホウ</t>
    </rPh>
    <phoneticPr fontId="1"/>
  </si>
  <si>
    <t>数量(A)</t>
    <rPh sb="0" eb="2">
      <t>スウリョウ</t>
    </rPh>
    <phoneticPr fontId="1"/>
  </si>
  <si>
    <t>助成事業に
要する経費
（税込）</t>
    <rPh sb="0" eb="2">
      <t>ジョセイ</t>
    </rPh>
    <rPh sb="2" eb="4">
      <t>ジギョウ</t>
    </rPh>
    <rPh sb="6" eb="7">
      <t>ヨウ</t>
    </rPh>
    <rPh sb="9" eb="11">
      <t>ケイヒ</t>
    </rPh>
    <rPh sb="13" eb="15">
      <t>ゼイコミ</t>
    </rPh>
    <phoneticPr fontId="1"/>
  </si>
  <si>
    <t>用　途</t>
    <rPh sb="0" eb="1">
      <t>ヨウ</t>
    </rPh>
    <rPh sb="2" eb="3">
      <t>ト</t>
    </rPh>
    <phoneticPr fontId="10"/>
  </si>
  <si>
    <t>品　名</t>
    <rPh sb="0" eb="1">
      <t>ヒン</t>
    </rPh>
    <rPh sb="2" eb="3">
      <t>メイ</t>
    </rPh>
    <phoneticPr fontId="1"/>
  </si>
  <si>
    <t>用　途</t>
    <rPh sb="0" eb="1">
      <t>ヨウ</t>
    </rPh>
    <rPh sb="2" eb="3">
      <t>ト</t>
    </rPh>
    <phoneticPr fontId="1"/>
  </si>
  <si>
    <t>単価(B)
(税抜)</t>
    <rPh sb="0" eb="2">
      <t>タンカ</t>
    </rPh>
    <rPh sb="7" eb="9">
      <t>ゼイヌキ</t>
    </rPh>
    <phoneticPr fontId="1"/>
  </si>
  <si>
    <t>(1) 原材料・副資材費</t>
    <phoneticPr fontId="10"/>
  </si>
  <si>
    <t>(2) 機械装置・工具器具費</t>
    <rPh sb="4" eb="6">
      <t>キカイ</t>
    </rPh>
    <rPh sb="6" eb="8">
      <t>ソウチ</t>
    </rPh>
    <rPh sb="9" eb="11">
      <t>コウグ</t>
    </rPh>
    <rPh sb="11" eb="13">
      <t>キグ</t>
    </rPh>
    <rPh sb="13" eb="14">
      <t>ヒ</t>
    </rPh>
    <phoneticPr fontId="10"/>
  </si>
  <si>
    <t>見積金額</t>
    <rPh sb="0" eb="2">
      <t>ミツ</t>
    </rPh>
    <rPh sb="2" eb="4">
      <t>キンガク</t>
    </rPh>
    <phoneticPr fontId="10"/>
  </si>
  <si>
    <t>１社目</t>
    <rPh sb="1" eb="2">
      <t>シャ</t>
    </rPh>
    <rPh sb="2" eb="3">
      <t>メ</t>
    </rPh>
    <phoneticPr fontId="10"/>
  </si>
  <si>
    <t>２社目</t>
    <rPh sb="1" eb="2">
      <t>シャ</t>
    </rPh>
    <rPh sb="2" eb="3">
      <t>メ</t>
    </rPh>
    <phoneticPr fontId="10"/>
  </si>
  <si>
    <t>事業内容</t>
    <rPh sb="0" eb="2">
      <t>ジギョウ</t>
    </rPh>
    <rPh sb="2" eb="4">
      <t>ナイヨウ</t>
    </rPh>
    <phoneticPr fontId="10"/>
  </si>
  <si>
    <t>助成金額（円）</t>
    <rPh sb="0" eb="2">
      <t>ジョセイ</t>
    </rPh>
    <rPh sb="2" eb="4">
      <t>キンガク</t>
    </rPh>
    <rPh sb="5" eb="6">
      <t>エン</t>
    </rPh>
    <phoneticPr fontId="1"/>
  </si>
  <si>
    <t>列1</t>
    <phoneticPr fontId="10"/>
  </si>
  <si>
    <t>単位</t>
    <rPh sb="0" eb="2">
      <t>タンイ</t>
    </rPh>
    <phoneticPr fontId="10"/>
  </si>
  <si>
    <t>単位</t>
    <rPh sb="0" eb="2">
      <t>タンイ</t>
    </rPh>
    <phoneticPr fontId="1"/>
  </si>
  <si>
    <t>数量</t>
    <rPh sb="0" eb="2">
      <t>スウリョウ</t>
    </rPh>
    <phoneticPr fontId="1"/>
  </si>
  <si>
    <t>申 請 先</t>
    <rPh sb="0" eb="1">
      <t>サル</t>
    </rPh>
    <rPh sb="2" eb="3">
      <t>ショウ</t>
    </rPh>
    <rPh sb="4" eb="5">
      <t>サキ</t>
    </rPh>
    <phoneticPr fontId="1"/>
  </si>
  <si>
    <t>申 請 テ ー マ</t>
    <rPh sb="0" eb="1">
      <t>サル</t>
    </rPh>
    <rPh sb="2" eb="3">
      <t>ショウ</t>
    </rPh>
    <phoneticPr fontId="1"/>
  </si>
  <si>
    <t>(1)　経費区分別内訳</t>
    <phoneticPr fontId="10"/>
  </si>
  <si>
    <t xml:space="preserve">(1)原材料・副資材費 </t>
    <phoneticPr fontId="10"/>
  </si>
  <si>
    <t>合　　　計</t>
    <phoneticPr fontId="10"/>
  </si>
  <si>
    <t>(2)　資金調達内訳</t>
    <phoneticPr fontId="10"/>
  </si>
  <si>
    <t xml:space="preserve"> 　区　　　　　　　分　</t>
    <phoneticPr fontId="10"/>
  </si>
  <si>
    <t>自　己　資　金</t>
    <phoneticPr fontId="10"/>
  </si>
  <si>
    <t>銀 行 借 入 金</t>
    <phoneticPr fontId="10"/>
  </si>
  <si>
    <t>役 員 借 入 金</t>
    <phoneticPr fontId="10"/>
  </si>
  <si>
    <t>その他</t>
    <phoneticPr fontId="10"/>
  </si>
  <si>
    <t>申請テーマ</t>
    <rPh sb="0" eb="2">
      <t>シンセイ</t>
    </rPh>
    <phoneticPr fontId="1"/>
  </si>
  <si>
    <t>２社入手困難な理由</t>
    <rPh sb="1" eb="2">
      <t>シャ</t>
    </rPh>
    <rPh sb="2" eb="4">
      <t>ニュウシュ</t>
    </rPh>
    <rPh sb="4" eb="6">
      <t>コンナン</t>
    </rPh>
    <rPh sb="7" eb="9">
      <t>リユウ</t>
    </rPh>
    <phoneticPr fontId="10"/>
  </si>
  <si>
    <t xml:space="preserve">企業名      </t>
    <phoneticPr fontId="10"/>
  </si>
  <si>
    <t>購入品名</t>
    <rPh sb="0" eb="2">
      <t>コウニュウ</t>
    </rPh>
    <rPh sb="2" eb="4">
      <t>ヒンメイ</t>
    </rPh>
    <phoneticPr fontId="10"/>
  </si>
  <si>
    <t>１次</t>
    <rPh sb="1" eb="2">
      <t>ジ</t>
    </rPh>
    <phoneticPr fontId="1"/>
  </si>
  <si>
    <t>２次</t>
    <rPh sb="1" eb="2">
      <t>ジ</t>
    </rPh>
    <phoneticPr fontId="1"/>
  </si>
  <si>
    <t>３次</t>
    <rPh sb="1" eb="2">
      <t>ジ</t>
    </rPh>
    <phoneticPr fontId="1"/>
  </si>
  <si>
    <t>納品予定物</t>
    <rPh sb="0" eb="2">
      <t>ノウヒン</t>
    </rPh>
    <rPh sb="2" eb="4">
      <t>ヨテイ</t>
    </rPh>
    <rPh sb="4" eb="5">
      <t>ブツ</t>
    </rPh>
    <phoneticPr fontId="10"/>
  </si>
  <si>
    <t>助成対象経費
(A)×(B)
（税抜）</t>
    <rPh sb="16" eb="18">
      <t>ゼイヌキ</t>
    </rPh>
    <phoneticPr fontId="10"/>
  </si>
  <si>
    <t>円（税込）</t>
    <rPh sb="0" eb="1">
      <t>エン</t>
    </rPh>
    <rPh sb="2" eb="4">
      <t>ゼイコミ</t>
    </rPh>
    <phoneticPr fontId="10"/>
  </si>
  <si>
    <t>円（税込）</t>
    <rPh sb="0" eb="1">
      <t>エン</t>
    </rPh>
    <phoneticPr fontId="1"/>
  </si>
  <si>
    <t>初年度</t>
    <rPh sb="0" eb="3">
      <t>ショネンド</t>
    </rPh>
    <phoneticPr fontId="1"/>
  </si>
  <si>
    <t>２年目</t>
    <rPh sb="1" eb="3">
      <t>ネンメ</t>
    </rPh>
    <phoneticPr fontId="1"/>
  </si>
  <si>
    <t>３年目</t>
    <rPh sb="1" eb="3">
      <t>ネンメ</t>
    </rPh>
    <phoneticPr fontId="1"/>
  </si>
  <si>
    <t>見積金額</t>
    <rPh sb="0" eb="2">
      <t>ミツモリ</t>
    </rPh>
    <rPh sb="2" eb="4">
      <t>キンガク</t>
    </rPh>
    <phoneticPr fontId="10"/>
  </si>
  <si>
    <t>１社目</t>
    <rPh sb="1" eb="2">
      <t>シャ</t>
    </rPh>
    <rPh sb="2" eb="3">
      <t>メ</t>
    </rPh>
    <phoneticPr fontId="1"/>
  </si>
  <si>
    <t>２社目</t>
    <rPh sb="1" eb="2">
      <t>シャ</t>
    </rPh>
    <rPh sb="2" eb="3">
      <t>メ</t>
    </rPh>
    <phoneticPr fontId="1"/>
  </si>
  <si>
    <t>円（税込）</t>
    <rPh sb="0" eb="1">
      <t>エン</t>
    </rPh>
    <rPh sb="2" eb="4">
      <t>ゼイコミ</t>
    </rPh>
    <phoneticPr fontId="1"/>
  </si>
  <si>
    <t>電　　　話</t>
    <rPh sb="0" eb="1">
      <t>デン</t>
    </rPh>
    <rPh sb="4" eb="5">
      <t>ハナシ</t>
    </rPh>
    <phoneticPr fontId="1"/>
  </si>
  <si>
    <t>担当者名</t>
    <rPh sb="0" eb="2">
      <t>タントウ</t>
    </rPh>
    <rPh sb="2" eb="3">
      <t>シャ</t>
    </rPh>
    <rPh sb="3" eb="4">
      <t>メイ</t>
    </rPh>
    <phoneticPr fontId="1"/>
  </si>
  <si>
    <t>２社入手困難な理由</t>
    <rPh sb="1" eb="2">
      <t>シャ</t>
    </rPh>
    <rPh sb="2" eb="4">
      <t>ニュウシュ</t>
    </rPh>
    <rPh sb="4" eb="6">
      <t>コンナン</t>
    </rPh>
    <rPh sb="7" eb="9">
      <t>リユウ</t>
    </rPh>
    <phoneticPr fontId="1"/>
  </si>
  <si>
    <t>設置場所</t>
    <phoneticPr fontId="10"/>
  </si>
  <si>
    <t>選択してください</t>
  </si>
  <si>
    <t>支　出
番　号</t>
    <rPh sb="0" eb="1">
      <t>シ</t>
    </rPh>
    <rPh sb="2" eb="3">
      <t>イズル</t>
    </rPh>
    <rPh sb="4" eb="5">
      <t>バン</t>
    </rPh>
    <rPh sb="6" eb="7">
      <t>ゴウ</t>
    </rPh>
    <phoneticPr fontId="10"/>
  </si>
  <si>
    <t>支出
番号</t>
    <rPh sb="0" eb="2">
      <t>シシュツ</t>
    </rPh>
    <rPh sb="3" eb="5">
      <t>バンゴウ</t>
    </rPh>
    <phoneticPr fontId="10"/>
  </si>
  <si>
    <t>支出番号</t>
    <rPh sb="0" eb="2">
      <t>シシュツ</t>
    </rPh>
    <rPh sb="2" eb="4">
      <t>バンゴウ</t>
    </rPh>
    <phoneticPr fontId="1"/>
  </si>
  <si>
    <t>支出
番号</t>
    <rPh sb="0" eb="2">
      <t>シシュツ</t>
    </rPh>
    <rPh sb="3" eb="5">
      <t>バンゴウ</t>
    </rPh>
    <phoneticPr fontId="1"/>
  </si>
  <si>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10"/>
  </si>
  <si>
    <t>令和</t>
    <rPh sb="0" eb="2">
      <t>レイワ</t>
    </rPh>
    <phoneticPr fontId="10"/>
  </si>
  <si>
    <t>令和</t>
    <rPh sb="0" eb="2">
      <t>レイワ</t>
    </rPh>
    <phoneticPr fontId="1"/>
  </si>
  <si>
    <t>設計</t>
    <rPh sb="0" eb="2">
      <t>セッケイ</t>
    </rPh>
    <phoneticPr fontId="1"/>
  </si>
  <si>
    <t>検査</t>
    <rPh sb="0" eb="2">
      <t>ケンサ</t>
    </rPh>
    <phoneticPr fontId="1"/>
  </si>
  <si>
    <t>上記委託先は、自社と資本関係、役員または従業員の兼務、自社の代表者３親等以内の親族による経営ではない。</t>
    <rPh sb="2" eb="4">
      <t>イタク</t>
    </rPh>
    <phoneticPr fontId="1"/>
  </si>
  <si>
    <t>年</t>
    <rPh sb="0" eb="1">
      <t>ネン</t>
    </rPh>
    <phoneticPr fontId="1"/>
  </si>
  <si>
    <t>申 請
年 度</t>
    <rPh sb="0" eb="1">
      <t>サル</t>
    </rPh>
    <rPh sb="2" eb="3">
      <t>ショウ</t>
    </rPh>
    <rPh sb="4" eb="5">
      <t>ネン</t>
    </rPh>
    <rPh sb="6" eb="7">
      <t>ド</t>
    </rPh>
    <phoneticPr fontId="1"/>
  </si>
  <si>
    <t>助 成 事 業 名</t>
    <rPh sb="0" eb="1">
      <t>スケ</t>
    </rPh>
    <rPh sb="2" eb="3">
      <t>シゲル</t>
    </rPh>
    <rPh sb="4" eb="5">
      <t>コト</t>
    </rPh>
    <rPh sb="6" eb="7">
      <t>ギョウ</t>
    </rPh>
    <rPh sb="8" eb="9">
      <t>メイ</t>
    </rPh>
    <phoneticPr fontId="1"/>
  </si>
  <si>
    <t>　（２）実施中及び申請中又は申請予定の補助金・助成金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1"/>
  </si>
  <si>
    <t>役　員</t>
    <phoneticPr fontId="1"/>
  </si>
  <si>
    <t>株　主</t>
    <phoneticPr fontId="1"/>
  </si>
  <si>
    <t>持ち株数</t>
  </si>
  <si>
    <t>持ち株比率</t>
    <phoneticPr fontId="1"/>
  </si>
  <si>
    <t>-</t>
    <phoneticPr fontId="1"/>
  </si>
  <si>
    <t>合　　　計</t>
    <rPh sb="0" eb="1">
      <t>ア</t>
    </rPh>
    <rPh sb="4" eb="5">
      <t>ケイ</t>
    </rPh>
    <phoneticPr fontId="1"/>
  </si>
  <si>
    <t>役員・株主名簿が「履歴事項全部証明書」又は「確定申告書 別表二」と異なる理由</t>
    <rPh sb="5" eb="7">
      <t>メイボ</t>
    </rPh>
    <rPh sb="30" eb="31">
      <t>２</t>
    </rPh>
    <phoneticPr fontId="1"/>
  </si>
  <si>
    <t>機能</t>
    <rPh sb="0" eb="2">
      <t>キノウ</t>
    </rPh>
    <phoneticPr fontId="1"/>
  </si>
  <si>
    <t>本申請との
経費の重複</t>
    <rPh sb="0" eb="3">
      <t>ホンシンセイ</t>
    </rPh>
    <rPh sb="6" eb="8">
      <t>ケイヒ</t>
    </rPh>
    <rPh sb="9" eb="11">
      <t>チョウフク</t>
    </rPh>
    <phoneticPr fontId="1"/>
  </si>
  <si>
    <t>本申請との
内容の重複</t>
    <rPh sb="0" eb="3">
      <t>ホンシンセイ</t>
    </rPh>
    <rPh sb="6" eb="8">
      <t>ナイヨウ</t>
    </rPh>
    <rPh sb="9" eb="11">
      <t>チョウフク</t>
    </rPh>
    <phoneticPr fontId="1"/>
  </si>
  <si>
    <t>テーマ名</t>
    <rPh sb="2" eb="3">
      <t>メイ</t>
    </rPh>
    <phoneticPr fontId="1"/>
  </si>
  <si>
    <t>申請状況</t>
    <rPh sb="0" eb="3">
      <t>シンセイジョウキョウ</t>
    </rPh>
    <phoneticPr fontId="1"/>
  </si>
  <si>
    <t>事業内容</t>
    <rPh sb="0" eb="1">
      <t>ジギョウ</t>
    </rPh>
    <rPh sb="1" eb="3">
      <t>ナイヨウ</t>
    </rPh>
    <phoneticPr fontId="1"/>
  </si>
  <si>
    <t>対象期間</t>
    <rPh sb="0" eb="3">
      <t>タイショウキカン</t>
    </rPh>
    <phoneticPr fontId="1"/>
  </si>
  <si>
    <t>対象経費</t>
    <rPh sb="0" eb="3">
      <t>タイショウケイヒ</t>
    </rPh>
    <phoneticPr fontId="1"/>
  </si>
  <si>
    <t>成果物</t>
    <rPh sb="0" eb="2">
      <t>セイカブツ</t>
    </rPh>
    <phoneticPr fontId="1"/>
  </si>
  <si>
    <t>２．資金支出明細</t>
    <rPh sb="2" eb="4">
      <t>シキン</t>
    </rPh>
    <rPh sb="4" eb="6">
      <t>シシュツ</t>
    </rPh>
    <rPh sb="6" eb="8">
      <t>メイサイ</t>
    </rPh>
    <phoneticPr fontId="10"/>
  </si>
  <si>
    <t>助成事業名</t>
    <rPh sb="0" eb="1">
      <t>ジョセイ</t>
    </rPh>
    <rPh sb="1" eb="4">
      <t>ジギョウメイ</t>
    </rPh>
    <phoneticPr fontId="1"/>
  </si>
  <si>
    <t>委託・外注内容</t>
    <rPh sb="0" eb="2">
      <t>イタク</t>
    </rPh>
    <rPh sb="3" eb="5">
      <t>ガイチュウ</t>
    </rPh>
    <rPh sb="5" eb="7">
      <t>ナイヨウ</t>
    </rPh>
    <phoneticPr fontId="1"/>
  </si>
  <si>
    <t>(３)現在実施中又は申請中(予定を含む)の補助金・助成金との比較</t>
    <rPh sb="3" eb="8">
      <t>ゲンザイジッシチュウ</t>
    </rPh>
    <rPh sb="14" eb="16">
      <t>ヨテイ</t>
    </rPh>
    <rPh sb="17" eb="18">
      <t>フク</t>
    </rPh>
    <phoneticPr fontId="1"/>
  </si>
  <si>
    <t>日</t>
    <rPh sb="0" eb="1">
      <t>ニチ</t>
    </rPh>
    <phoneticPr fontId="1"/>
  </si>
  <si>
    <t>　（２）に記載した「実施中」、「申請中(予定も含む)」の補助金・助成金について、重複助成防止の観点から下記の事業概要を必ず記入してください。</t>
    <rPh sb="5" eb="7">
      <t>キサイ</t>
    </rPh>
    <rPh sb="40" eb="42">
      <t>チョウフク</t>
    </rPh>
    <rPh sb="42" eb="44">
      <t>ジョセイ</t>
    </rPh>
    <rPh sb="44" eb="46">
      <t>ボウシ</t>
    </rPh>
    <rPh sb="47" eb="49">
      <t>カンテン</t>
    </rPh>
    <rPh sb="51" eb="53">
      <t>カキ</t>
    </rPh>
    <rPh sb="54" eb="58">
      <t>ジギョウガイヨウ</t>
    </rPh>
    <rPh sb="59" eb="60">
      <t>カナラ</t>
    </rPh>
    <rPh sb="61" eb="63">
      <t>キニュウ</t>
    </rPh>
    <phoneticPr fontId="1"/>
  </si>
  <si>
    <t>※５つ以上ある場合には、特に関連のあるもの４つを記載してください。</t>
    <rPh sb="3" eb="5">
      <t>イジョウ</t>
    </rPh>
    <rPh sb="7" eb="9">
      <t>バアイ</t>
    </rPh>
    <rPh sb="12" eb="13">
      <t>トク</t>
    </rPh>
    <rPh sb="14" eb="16">
      <t>カンレン</t>
    </rPh>
    <rPh sb="24" eb="26">
      <t>キサイ</t>
    </rPh>
    <phoneticPr fontId="1"/>
  </si>
  <si>
    <t>フリガナ</t>
    <phoneticPr fontId="1"/>
  </si>
  <si>
    <t>千円</t>
    <rPh sb="0" eb="2">
      <t>センエン</t>
    </rPh>
    <phoneticPr fontId="1"/>
  </si>
  <si>
    <t>〒</t>
    <phoneticPr fontId="1"/>
  </si>
  <si>
    <t>※ソフトウェアは原則として数量は「１」、単位は「式」としてください。</t>
    <rPh sb="8" eb="10">
      <t>ゲンソク</t>
    </rPh>
    <rPh sb="13" eb="15">
      <t>スウリョウ</t>
    </rPh>
    <rPh sb="20" eb="22">
      <t>タンイ</t>
    </rPh>
    <rPh sb="24" eb="25">
      <t>シキ</t>
    </rPh>
    <phoneticPr fontId="1"/>
  </si>
  <si>
    <t>複数製作する場合の理由　※数量２以上の場合のみ記載</t>
    <rPh sb="0" eb="2">
      <t>フクスウ</t>
    </rPh>
    <rPh sb="2" eb="4">
      <t>セイサク</t>
    </rPh>
    <rPh sb="6" eb="8">
      <t>バアイ</t>
    </rPh>
    <rPh sb="9" eb="11">
      <t>リユウ</t>
    </rPh>
    <rPh sb="13" eb="15">
      <t>スウリョウ</t>
    </rPh>
    <rPh sb="16" eb="18">
      <t>イジョウ</t>
    </rPh>
    <rPh sb="19" eb="21">
      <t>バアイ</t>
    </rPh>
    <rPh sb="23" eb="25">
      <t>キサイ</t>
    </rPh>
    <phoneticPr fontId="1"/>
  </si>
  <si>
    <t>図面</t>
    <rPh sb="0" eb="2">
      <t>ズメン</t>
    </rPh>
    <phoneticPr fontId="1"/>
  </si>
  <si>
    <t>設計書</t>
    <rPh sb="0" eb="3">
      <t>セッケイショ</t>
    </rPh>
    <phoneticPr fontId="1"/>
  </si>
  <si>
    <t>（１）　開発・改良等の社内外体制図、担当者の役割分担等について、以下の点も含めて記載してください</t>
    <rPh sb="7" eb="9">
      <t>カイリョウ</t>
    </rPh>
    <rPh sb="9" eb="10">
      <t>トウ</t>
    </rPh>
    <rPh sb="32" eb="34">
      <t>イカ</t>
    </rPh>
    <rPh sb="35" eb="36">
      <t>テン</t>
    </rPh>
    <rPh sb="37" eb="38">
      <t>フク</t>
    </rPh>
    <rPh sb="40" eb="42">
      <t>キサイ</t>
    </rPh>
    <phoneticPr fontId="1"/>
  </si>
  <si>
    <t>在籍年数</t>
    <rPh sb="0" eb="2">
      <t>ザイセキ</t>
    </rPh>
    <rPh sb="2" eb="4">
      <t>ネンスウ</t>
    </rPh>
    <phoneticPr fontId="1"/>
  </si>
  <si>
    <t>所属部署</t>
    <rPh sb="0" eb="1">
      <t>トコロ</t>
    </rPh>
    <rPh sb="1" eb="2">
      <t>ゾク</t>
    </rPh>
    <rPh sb="2" eb="3">
      <t>ブ</t>
    </rPh>
    <rPh sb="3" eb="4">
      <t>ショ</t>
    </rPh>
    <phoneticPr fontId="1"/>
  </si>
  <si>
    <t>氏　名</t>
    <rPh sb="0" eb="1">
      <t>シ</t>
    </rPh>
    <rPh sb="2" eb="3">
      <t>メイ</t>
    </rPh>
    <phoneticPr fontId="1"/>
  </si>
  <si>
    <t>役　職</t>
    <rPh sb="0" eb="1">
      <t>ヤク</t>
    </rPh>
    <rPh sb="2" eb="3">
      <t>ショク</t>
    </rPh>
    <phoneticPr fontId="1"/>
  </si>
  <si>
    <t>文字数チェック</t>
    <rPh sb="0" eb="3">
      <t>モジスウ</t>
    </rPh>
    <phoneticPr fontId="1"/>
  </si>
  <si>
    <t>文字</t>
    <rPh sb="0" eb="2">
      <t>モジ</t>
    </rPh>
    <phoneticPr fontId="1"/>
  </si>
  <si>
    <t>　</t>
    <phoneticPr fontId="1"/>
  </si>
  <si>
    <t>10</t>
    <phoneticPr fontId="1"/>
  </si>
  <si>
    <t>　１．申請概要</t>
    <rPh sb="3" eb="5">
      <t>シンセイ</t>
    </rPh>
    <rPh sb="5" eb="7">
      <t>ガイヨウ</t>
    </rPh>
    <phoneticPr fontId="1"/>
  </si>
  <si>
    <t>研究開発の
経歴</t>
    <phoneticPr fontId="1"/>
  </si>
  <si>
    <t>※先行技術調査、審査請求、登録費用は対象外</t>
    <rPh sb="1" eb="3">
      <t>センコウ</t>
    </rPh>
    <rPh sb="3" eb="5">
      <t>ギジュツ</t>
    </rPh>
    <rPh sb="5" eb="7">
      <t>チョウサ</t>
    </rPh>
    <rPh sb="8" eb="10">
      <t>シンサ</t>
    </rPh>
    <rPh sb="10" eb="12">
      <t>セイキュウ</t>
    </rPh>
    <rPh sb="13" eb="15">
      <t>トウロク</t>
    </rPh>
    <rPh sb="15" eb="17">
      <t>ヒヨウ</t>
    </rPh>
    <rPh sb="18" eb="21">
      <t>タイショウガイ</t>
    </rPh>
    <phoneticPr fontId="1"/>
  </si>
  <si>
    <t>支　出番　号</t>
    <rPh sb="0" eb="1">
      <t>シ</t>
    </rPh>
    <rPh sb="2" eb="4">
      <t>デバン</t>
    </rPh>
    <rPh sb="3" eb="4">
      <t>バン</t>
    </rPh>
    <rPh sb="5" eb="6">
      <t>ゴウ</t>
    </rPh>
    <phoneticPr fontId="10"/>
  </si>
  <si>
    <t>対象の技術・
製品</t>
    <rPh sb="0" eb="2">
      <t>タイショウ</t>
    </rPh>
    <rPh sb="3" eb="5">
      <t>ギジュツ</t>
    </rPh>
    <rPh sb="7" eb="9">
      <t>セイヒン</t>
    </rPh>
    <phoneticPr fontId="1"/>
  </si>
  <si>
    <t>権利名</t>
    <rPh sb="0" eb="2">
      <t>ケンリ</t>
    </rPh>
    <rPh sb="2" eb="3">
      <t>メイ</t>
    </rPh>
    <phoneticPr fontId="1"/>
  </si>
  <si>
    <t>内容</t>
    <rPh sb="0" eb="2">
      <t>ナイヨウ</t>
    </rPh>
    <phoneticPr fontId="1"/>
  </si>
  <si>
    <t>弁理士事務所
又は
権利所有企業名</t>
    <rPh sb="0" eb="3">
      <t>ベンリシジム22</t>
    </rPh>
    <phoneticPr fontId="1"/>
  </si>
  <si>
    <t>単価
(税抜)</t>
    <rPh sb="0" eb="2">
      <t>タンカゼイヌキ2</t>
    </rPh>
    <phoneticPr fontId="1"/>
  </si>
  <si>
    <t>助成対象経費
(税抜)</t>
    <rPh sb="8" eb="10">
      <t>ゼイヌキ</t>
    </rPh>
    <phoneticPr fontId="10"/>
  </si>
  <si>
    <t>列2</t>
  </si>
  <si>
    <t>計</t>
    <rPh sb="0" eb="1">
      <t>ケイ</t>
    </rPh>
    <phoneticPr fontId="1"/>
  </si>
  <si>
    <t>(5) 専門家指導費</t>
    <rPh sb="4" eb="7">
      <t>センモンカ</t>
    </rPh>
    <rPh sb="7" eb="9">
      <t>シドウ</t>
    </rPh>
    <rPh sb="9" eb="10">
      <t>ヒ</t>
    </rPh>
    <phoneticPr fontId="10"/>
  </si>
  <si>
    <t>　※本申請の開発に直接寄与する技術指導のみが助成対象</t>
    <phoneticPr fontId="1"/>
  </si>
  <si>
    <t>指導者名
（所属）</t>
    <rPh sb="0" eb="3">
      <t>シドウシャ</t>
    </rPh>
    <rPh sb="3" eb="4">
      <t>メイ</t>
    </rPh>
    <rPh sb="6" eb="8">
      <t>ショゾク</t>
    </rPh>
    <phoneticPr fontId="1"/>
  </si>
  <si>
    <t>専門分野</t>
    <rPh sb="0" eb="2">
      <t>センモン</t>
    </rPh>
    <rPh sb="2" eb="4">
      <t>ブンヤ</t>
    </rPh>
    <phoneticPr fontId="1"/>
  </si>
  <si>
    <t>保有資格・経験</t>
    <rPh sb="0" eb="2">
      <t>ホユウ</t>
    </rPh>
    <rPh sb="2" eb="4">
      <t>シカク</t>
    </rPh>
    <rPh sb="5" eb="7">
      <t>ケイケン</t>
    </rPh>
    <phoneticPr fontId="1"/>
  </si>
  <si>
    <t>指導内容</t>
    <rPh sb="0" eb="2">
      <t>シドウ</t>
    </rPh>
    <rPh sb="2" eb="4">
      <t>ナイヨウ</t>
    </rPh>
    <phoneticPr fontId="1"/>
  </si>
  <si>
    <t>指導
日数
(A)</t>
    <rPh sb="0" eb="2">
      <t>シドウ</t>
    </rPh>
    <rPh sb="3" eb="5">
      <t>ニッスウ</t>
    </rPh>
    <phoneticPr fontId="1"/>
  </si>
  <si>
    <t>助成対象経費
(A)×(B)
(税抜)</t>
    <rPh sb="16" eb="18">
      <t>ゼイヌキ</t>
    </rPh>
    <phoneticPr fontId="10"/>
  </si>
  <si>
    <t>列1</t>
  </si>
  <si>
    <t>No.1</t>
    <phoneticPr fontId="1"/>
  </si>
  <si>
    <t>専 門 家 氏 名</t>
    <rPh sb="0" eb="1">
      <t>セン</t>
    </rPh>
    <rPh sb="2" eb="3">
      <t>モン</t>
    </rPh>
    <rPh sb="4" eb="5">
      <t>イエ</t>
    </rPh>
    <rPh sb="6" eb="7">
      <t>シ</t>
    </rPh>
    <rPh sb="8" eb="9">
      <t>メイ</t>
    </rPh>
    <phoneticPr fontId="10"/>
  </si>
  <si>
    <t>経歴・実績</t>
    <rPh sb="0" eb="2">
      <t>ケイレキ</t>
    </rPh>
    <rPh sb="3" eb="5">
      <t>ジッセキ</t>
    </rPh>
    <phoneticPr fontId="10"/>
  </si>
  <si>
    <t>契約予定期間</t>
    <rPh sb="0" eb="2">
      <t>ケイヤク</t>
    </rPh>
    <rPh sb="2" eb="4">
      <t>ヨテイ</t>
    </rPh>
    <rPh sb="4" eb="6">
      <t>キカン</t>
    </rPh>
    <phoneticPr fontId="10"/>
  </si>
  <si>
    <t>契約予定金額</t>
    <rPh sb="0" eb="2">
      <t>ケイヤク</t>
    </rPh>
    <rPh sb="2" eb="4">
      <t>ヨテイ</t>
    </rPh>
    <rPh sb="4" eb="6">
      <t>キンガク</t>
    </rPh>
    <phoneticPr fontId="10"/>
  </si>
  <si>
    <t>指導内容</t>
    <rPh sb="0" eb="2">
      <t>シドウ</t>
    </rPh>
    <rPh sb="2" eb="4">
      <t>ナイヨウ</t>
    </rPh>
    <phoneticPr fontId="10"/>
  </si>
  <si>
    <t>No.2</t>
    <phoneticPr fontId="1"/>
  </si>
  <si>
    <t>専-5</t>
    <rPh sb="0" eb="1">
      <t>セン</t>
    </rPh>
    <phoneticPr fontId="1"/>
  </si>
  <si>
    <t>No.3</t>
    <phoneticPr fontId="1"/>
  </si>
  <si>
    <t>専-9</t>
    <rPh sb="0" eb="1">
      <t>セン</t>
    </rPh>
    <phoneticPr fontId="1"/>
  </si>
  <si>
    <t>計</t>
    <rPh sb="0" eb="1">
      <t>ケイ</t>
    </rPh>
    <phoneticPr fontId="10"/>
  </si>
  <si>
    <t>類似特許番号</t>
    <rPh sb="0" eb="2">
      <t>ルイジ</t>
    </rPh>
    <rPh sb="2" eb="4">
      <t>トッキョ</t>
    </rPh>
    <rPh sb="4" eb="6">
      <t>バンゴウ</t>
    </rPh>
    <phoneticPr fontId="1"/>
  </si>
  <si>
    <t>文字数カウント</t>
    <rPh sb="0" eb="3">
      <t>モジスウ</t>
    </rPh>
    <phoneticPr fontId="1"/>
  </si>
  <si>
    <t>試験報告書</t>
    <rPh sb="0" eb="5">
      <t>シケンホウコクショ</t>
    </rPh>
    <phoneticPr fontId="1"/>
  </si>
  <si>
    <t>想定されるリスク</t>
    <rPh sb="0" eb="2">
      <t>ソウテイ</t>
    </rPh>
    <phoneticPr fontId="1"/>
  </si>
  <si>
    <t>解決策</t>
    <rPh sb="0" eb="3">
      <t>カイケツサク</t>
    </rPh>
    <phoneticPr fontId="1"/>
  </si>
  <si>
    <t>　注　意　事　項　　</t>
    <rPh sb="1" eb="2">
      <t>チュウ</t>
    </rPh>
    <rPh sb="3" eb="4">
      <t>イ</t>
    </rPh>
    <rPh sb="5" eb="6">
      <t>コト</t>
    </rPh>
    <rPh sb="7" eb="8">
      <t>コウ</t>
    </rPh>
    <phoneticPr fontId="1"/>
  </si>
  <si>
    <t>①具体的な作業項目、資金支出明細の番号（原－1、機－1・・・）を記入
②自社作業に該当する期間は○、他社作業に該当する期間は●を記入
③本事業の全体像が分かるよう、経費が発生しない作業も記入</t>
    <phoneticPr fontId="1"/>
  </si>
  <si>
    <t>月</t>
    <rPh sb="0" eb="1">
      <t>ゲツ</t>
    </rPh>
    <phoneticPr fontId="1"/>
  </si>
  <si>
    <t>市場投入時期
（本助成事業の終了日以降）</t>
    <rPh sb="0" eb="2">
      <t>シジョウ</t>
    </rPh>
    <rPh sb="2" eb="4">
      <t>トウニュウ</t>
    </rPh>
    <rPh sb="4" eb="6">
      <t>ジキ</t>
    </rPh>
    <rPh sb="8" eb="9">
      <t>ホン</t>
    </rPh>
    <rPh sb="9" eb="11">
      <t>ジョセイ</t>
    </rPh>
    <rPh sb="11" eb="13">
      <t>ジギョウ</t>
    </rPh>
    <rPh sb="14" eb="17">
      <t>シュウリョウビ</t>
    </rPh>
    <rPh sb="17" eb="19">
      <t>イコウ</t>
    </rPh>
    <phoneticPr fontId="1"/>
  </si>
  <si>
    <t>　　　月　頃</t>
    <rPh sb="3" eb="4">
      <t>ゲツ</t>
    </rPh>
    <rPh sb="5" eb="6">
      <t>ゴロ</t>
    </rPh>
    <phoneticPr fontId="1"/>
  </si>
  <si>
    <t>作業項目</t>
    <rPh sb="0" eb="2">
      <t>サギョウ</t>
    </rPh>
    <rPh sb="2" eb="4">
      <t>コウモク</t>
    </rPh>
    <phoneticPr fontId="1"/>
  </si>
  <si>
    <t>9</t>
    <phoneticPr fontId="1"/>
  </si>
  <si>
    <t>（１） 先行技術調査の結果（特許情報プラットフォームJ-PlatPat等により検索）</t>
    <rPh sb="4" eb="6">
      <t>センコウ</t>
    </rPh>
    <rPh sb="6" eb="8">
      <t>ギジュツ</t>
    </rPh>
    <rPh sb="8" eb="10">
      <t>チョウサ</t>
    </rPh>
    <rPh sb="11" eb="13">
      <t>ケッカ</t>
    </rPh>
    <rPh sb="14" eb="16">
      <t>トッキョ</t>
    </rPh>
    <rPh sb="16" eb="18">
      <t>ジョウホウ</t>
    </rPh>
    <rPh sb="35" eb="36">
      <t>トウ</t>
    </rPh>
    <rPh sb="39" eb="41">
      <t>ケンサク</t>
    </rPh>
    <phoneticPr fontId="1"/>
  </si>
  <si>
    <t>類似特許との
相違点</t>
    <rPh sb="0" eb="2">
      <t>ルイジ</t>
    </rPh>
    <rPh sb="2" eb="4">
      <t>トッキョ</t>
    </rPh>
    <rPh sb="7" eb="10">
      <t>ソウイテン</t>
    </rPh>
    <phoneticPr fontId="1"/>
  </si>
  <si>
    <t>　　※ 「はい」と回答した場合、それはどのような権利か</t>
    <rPh sb="9" eb="11">
      <t>カイトウ</t>
    </rPh>
    <rPh sb="13" eb="15">
      <t>バアイ</t>
    </rPh>
    <rPh sb="24" eb="26">
      <t>ケンリ</t>
    </rPh>
    <phoneticPr fontId="1"/>
  </si>
  <si>
    <t>　　※　「はい」と回答した場合、それはどのような権利か</t>
    <rPh sb="9" eb="11">
      <t>カイトウ</t>
    </rPh>
    <rPh sb="13" eb="15">
      <t>バアイ</t>
    </rPh>
    <rPh sb="24" eb="26">
      <t>ケンリ</t>
    </rPh>
    <phoneticPr fontId="1"/>
  </si>
  <si>
    <t>E-mail</t>
    <phoneticPr fontId="1"/>
  </si>
  <si>
    <t>大分類</t>
    <rPh sb="0" eb="3">
      <t>ダイブンルイ</t>
    </rPh>
    <phoneticPr fontId="1"/>
  </si>
  <si>
    <t>中分類</t>
    <rPh sb="0" eb="3">
      <t>チュウブンルイ</t>
    </rPh>
    <phoneticPr fontId="1"/>
  </si>
  <si>
    <t>業績</t>
    <rPh sb="0" eb="2">
      <t>ギョウセキ</t>
    </rPh>
    <phoneticPr fontId="1"/>
  </si>
  <si>
    <t>営業利益</t>
    <rPh sb="0" eb="2">
      <t>エイギョウ</t>
    </rPh>
    <rPh sb="2" eb="4">
      <t>リエキ</t>
    </rPh>
    <phoneticPr fontId="1"/>
  </si>
  <si>
    <t>経常利益</t>
    <rPh sb="0" eb="2">
      <t>ケイジョウ</t>
    </rPh>
    <rPh sb="2" eb="4">
      <t>リエキ</t>
    </rPh>
    <phoneticPr fontId="1"/>
  </si>
  <si>
    <t>　（１）受給済の補助金・助成金（過去５年間）</t>
    <rPh sb="4" eb="6">
      <t>ジュキュウ</t>
    </rPh>
    <rPh sb="6" eb="7">
      <t>ズ</t>
    </rPh>
    <rPh sb="8" eb="11">
      <t>ホジョキン</t>
    </rPh>
    <rPh sb="12" eb="14">
      <t>ジョセイ</t>
    </rPh>
    <rPh sb="14" eb="15">
      <t>キン</t>
    </rPh>
    <rPh sb="16" eb="18">
      <t>カコ</t>
    </rPh>
    <rPh sb="19" eb="21">
      <t>ネンカン</t>
    </rPh>
    <phoneticPr fontId="1"/>
  </si>
  <si>
    <t>　６．役員・株主名簿</t>
    <rPh sb="3" eb="5">
      <t>ヤクイン</t>
    </rPh>
    <rPh sb="6" eb="8">
      <t>カブヌシ</t>
    </rPh>
    <rPh sb="8" eb="10">
      <t>メイボ</t>
    </rPh>
    <phoneticPr fontId="1"/>
  </si>
  <si>
    <t>役員名又は株主名</t>
    <rPh sb="0" eb="2">
      <t>ヤクイン</t>
    </rPh>
    <rPh sb="2" eb="3">
      <t>メイ</t>
    </rPh>
    <rPh sb="3" eb="4">
      <t>マタ</t>
    </rPh>
    <rPh sb="5" eb="8">
      <t>カブヌシメイ</t>
    </rPh>
    <phoneticPr fontId="1"/>
  </si>
  <si>
    <t>役　職　等</t>
    <phoneticPr fontId="1"/>
  </si>
  <si>
    <t>企　業　名</t>
    <rPh sb="0" eb="1">
      <t>キ</t>
    </rPh>
    <rPh sb="2" eb="3">
      <t>ギョウ</t>
    </rPh>
    <rPh sb="4" eb="5">
      <t>ナ</t>
    </rPh>
    <phoneticPr fontId="1"/>
  </si>
  <si>
    <t>資本金額</t>
    <rPh sb="0" eb="4">
      <t>シホンキンガク</t>
    </rPh>
    <phoneticPr fontId="1"/>
  </si>
  <si>
    <t>従業員数</t>
    <rPh sb="0" eb="4">
      <t>ジュウギョウインスウ</t>
    </rPh>
    <phoneticPr fontId="1"/>
  </si>
  <si>
    <t>業　種</t>
    <rPh sb="0" eb="1">
      <t>ギョウ</t>
    </rPh>
    <rPh sb="2" eb="3">
      <t>シュ</t>
    </rPh>
    <phoneticPr fontId="1"/>
  </si>
  <si>
    <t>※大企業の役員又は職員がいわゆる副業により兼務している場合も記載してください。</t>
    <rPh sb="1" eb="4">
      <t>ダイキギョウ</t>
    </rPh>
    <rPh sb="5" eb="7">
      <t>ヤクイン</t>
    </rPh>
    <rPh sb="7" eb="8">
      <t>マタ</t>
    </rPh>
    <rPh sb="9" eb="11">
      <t>ショクイン</t>
    </rPh>
    <rPh sb="16" eb="18">
      <t>フクギョウ</t>
    </rPh>
    <rPh sb="21" eb="23">
      <t>ケンム</t>
    </rPh>
    <rPh sb="27" eb="29">
      <t>バアイ</t>
    </rPh>
    <rPh sb="30" eb="32">
      <t>キサイ</t>
    </rPh>
    <phoneticPr fontId="1"/>
  </si>
  <si>
    <t>仕様書・要件定義書</t>
    <rPh sb="0" eb="3">
      <t>シヨウショ</t>
    </rPh>
    <rPh sb="4" eb="9">
      <t>ヨウケンテイギショ</t>
    </rPh>
    <phoneticPr fontId="1"/>
  </si>
  <si>
    <t>ソースコード</t>
    <phoneticPr fontId="1"/>
  </si>
  <si>
    <t>運用マニュアル</t>
    <rPh sb="0" eb="2">
      <t>ウンヨウ</t>
    </rPh>
    <phoneticPr fontId="1"/>
  </si>
  <si>
    <t>製品名</t>
  </si>
  <si>
    <t>主な機能、仕様</t>
    <phoneticPr fontId="1"/>
  </si>
  <si>
    <t>Ⅱ．資　金　計　画</t>
    <rPh sb="2" eb="3">
      <t>シ</t>
    </rPh>
    <rPh sb="4" eb="5">
      <t>キン</t>
    </rPh>
    <rPh sb="6" eb="7">
      <t>ケイ</t>
    </rPh>
    <rPh sb="8" eb="9">
      <t>ガ</t>
    </rPh>
    <phoneticPr fontId="1"/>
  </si>
  <si>
    <t>内-</t>
    <phoneticPr fontId="10"/>
  </si>
  <si>
    <t>原-</t>
    <rPh sb="0" eb="1">
      <t>ゲン</t>
    </rPh>
    <phoneticPr fontId="10"/>
  </si>
  <si>
    <t>機-</t>
    <rPh sb="0" eb="1">
      <t>キ</t>
    </rPh>
    <phoneticPr fontId="10"/>
  </si>
  <si>
    <t>外-</t>
  </si>
  <si>
    <t>技-</t>
  </si>
  <si>
    <t>産-</t>
  </si>
  <si>
    <t>人-</t>
  </si>
  <si>
    <t>他-</t>
    <rPh sb="0" eb="1">
      <t>ホカ</t>
    </rPh>
    <phoneticPr fontId="10"/>
  </si>
  <si>
    <t>経費区分</t>
    <rPh sb="0" eb="2">
      <t>ケイヒ</t>
    </rPh>
    <rPh sb="2" eb="4">
      <t>クブン</t>
    </rPh>
    <phoneticPr fontId="10"/>
  </si>
  <si>
    <t>資金調達</t>
  </si>
  <si>
    <t>###</t>
    <phoneticPr fontId="10"/>
  </si>
  <si>
    <t>助成対象期間の全体経費を記入してください。</t>
    <phoneticPr fontId="10"/>
  </si>
  <si>
    <t xml:space="preserve">（単位：円） </t>
  </si>
  <si>
    <t>助成事業に要する経費</t>
    <phoneticPr fontId="10"/>
  </si>
  <si>
    <t>助 成 対 象 経 費　　</t>
    <rPh sb="0" eb="1">
      <t>スケ</t>
    </rPh>
    <rPh sb="2" eb="3">
      <t>セイ</t>
    </rPh>
    <rPh sb="4" eb="5">
      <t>ツイ</t>
    </rPh>
    <rPh sb="6" eb="7">
      <t>ゾウ</t>
    </rPh>
    <rPh sb="8" eb="9">
      <t>キョウ</t>
    </rPh>
    <rPh sb="10" eb="11">
      <t>ヒ</t>
    </rPh>
    <phoneticPr fontId="10"/>
  </si>
  <si>
    <t>助成金交付申請額 　</t>
    <rPh sb="0" eb="3">
      <t>ジョセイキン</t>
    </rPh>
    <rPh sb="3" eb="5">
      <t>コウフ</t>
    </rPh>
    <rPh sb="5" eb="7">
      <t>シンセイ</t>
    </rPh>
    <rPh sb="7" eb="8">
      <t>ガク</t>
    </rPh>
    <phoneticPr fontId="10"/>
  </si>
  <si>
    <r>
      <rPr>
        <sz val="10"/>
        <color theme="1"/>
        <rFont val="ＭＳ ゴシック"/>
        <family val="3"/>
        <charset val="128"/>
      </rPr>
      <t>（税込）</t>
    </r>
    <r>
      <rPr>
        <sz val="10.5"/>
        <color theme="1"/>
        <rFont val="ＭＳ ゴシック"/>
        <family val="3"/>
        <charset val="128"/>
      </rPr>
      <t>　　</t>
    </r>
    <rPh sb="2" eb="3">
      <t>コミ</t>
    </rPh>
    <phoneticPr fontId="10"/>
  </si>
  <si>
    <t>（税抜）</t>
    <phoneticPr fontId="10"/>
  </si>
  <si>
    <t>(千円未満切捨) 　</t>
    <phoneticPr fontId="10"/>
  </si>
  <si>
    <t>ここに修正額を記入</t>
    <rPh sb="3" eb="5">
      <t>シュウセイ</t>
    </rPh>
    <rPh sb="5" eb="6">
      <t>ガク</t>
    </rPh>
    <rPh sb="7" eb="9">
      <t>キニュウ</t>
    </rPh>
    <phoneticPr fontId="1"/>
  </si>
  <si>
    <t>内-</t>
    <rPh sb="0" eb="1">
      <t>ウチ</t>
    </rPh>
    <phoneticPr fontId="10"/>
  </si>
  <si>
    <t>###</t>
  </si>
  <si>
    <r>
      <rPr>
        <sz val="10"/>
        <color theme="1"/>
        <rFont val="ＭＳ ゴシック"/>
        <family val="3"/>
        <charset val="128"/>
      </rPr>
      <t>(2)機械装置・工具器具費</t>
    </r>
    <r>
      <rPr>
        <sz val="10.5"/>
        <color theme="1"/>
        <rFont val="ＭＳ ゴシック"/>
        <family val="3"/>
        <charset val="128"/>
      </rPr>
      <t>　</t>
    </r>
    <r>
      <rPr>
        <sz val="10"/>
        <rFont val="ＭＳ 明朝"/>
        <family val="1"/>
        <charset val="128"/>
      </rPr>
      <t/>
    </r>
    <phoneticPr fontId="10"/>
  </si>
  <si>
    <r>
      <rPr>
        <sz val="10"/>
        <color theme="1"/>
        <rFont val="ＭＳ ゴシック"/>
        <family val="3"/>
        <charset val="128"/>
      </rPr>
      <t>(3)委託・外注費 　</t>
    </r>
    <r>
      <rPr>
        <sz val="10.5"/>
        <color theme="1"/>
        <rFont val="ＭＳ ゴシック"/>
        <family val="3"/>
        <charset val="128"/>
      </rPr>
      <t>　　　　　　</t>
    </r>
    <r>
      <rPr>
        <sz val="10"/>
        <rFont val="ＭＳ 明朝"/>
        <family val="1"/>
        <charset val="128"/>
      </rPr>
      <t/>
    </r>
    <rPh sb="3" eb="5">
      <t>イタク</t>
    </rPh>
    <rPh sb="6" eb="9">
      <t>ガイチュウヒ</t>
    </rPh>
    <phoneticPr fontId="10"/>
  </si>
  <si>
    <t>(4)産業財産権出願・導入費</t>
    <rPh sb="3" eb="5">
      <t>サンギョウ</t>
    </rPh>
    <rPh sb="5" eb="8">
      <t>ザイサンケン</t>
    </rPh>
    <rPh sb="8" eb="10">
      <t>シュツガン</t>
    </rPh>
    <rPh sb="11" eb="13">
      <t>ドウニュウ</t>
    </rPh>
    <rPh sb="13" eb="14">
      <t>ヒ</t>
    </rPh>
    <phoneticPr fontId="10"/>
  </si>
  <si>
    <t>(5)専門家指導費</t>
    <rPh sb="3" eb="6">
      <t>センモンカ</t>
    </rPh>
    <rPh sb="6" eb="9">
      <t>シドウヒ</t>
    </rPh>
    <phoneticPr fontId="1"/>
  </si>
  <si>
    <r>
      <t>(6)</t>
    </r>
    <r>
      <rPr>
        <sz val="10"/>
        <color theme="1"/>
        <rFont val="ＭＳ ゴシック"/>
        <family val="3"/>
        <charset val="128"/>
      </rPr>
      <t>直接人件費</t>
    </r>
    <r>
      <rPr>
        <sz val="10.5"/>
        <color theme="1"/>
        <rFont val="ＭＳ ゴシック"/>
        <family val="3"/>
        <charset val="128"/>
      </rPr>
      <t xml:space="preserve">　　　   </t>
    </r>
    <r>
      <rPr>
        <sz val="10"/>
        <rFont val="ＭＳ 明朝"/>
        <family val="1"/>
        <charset val="128"/>
      </rPr>
      <t/>
    </r>
    <phoneticPr fontId="10"/>
  </si>
  <si>
    <t>助成金交付申請額の合計</t>
    <rPh sb="0" eb="2">
      <t>ジョセイ</t>
    </rPh>
    <rPh sb="2" eb="3">
      <t>キン</t>
    </rPh>
    <rPh sb="3" eb="5">
      <t>コウフ</t>
    </rPh>
    <rPh sb="5" eb="8">
      <t>シンセイガク</t>
    </rPh>
    <rPh sb="9" eb="11">
      <t>ゴウケイ</t>
    </rPh>
    <phoneticPr fontId="1"/>
  </si>
  <si>
    <t xml:space="preserve">（単位：円） </t>
    <rPh sb="1" eb="3">
      <t>タンイ</t>
    </rPh>
    <rPh sb="4" eb="5">
      <t>エン</t>
    </rPh>
    <phoneticPr fontId="10"/>
  </si>
  <si>
    <t>助成事業に要する経費の合計</t>
    <rPh sb="0" eb="2">
      <t>ジョセイ</t>
    </rPh>
    <rPh sb="2" eb="4">
      <t>ジギョウ</t>
    </rPh>
    <rPh sb="5" eb="6">
      <t>ヨウ</t>
    </rPh>
    <rPh sb="8" eb="10">
      <t>ケイヒ</t>
    </rPh>
    <rPh sb="11" eb="13">
      <t>ゴウケイ</t>
    </rPh>
    <phoneticPr fontId="1"/>
  </si>
  <si>
    <t>自己</t>
    <rPh sb="0" eb="2">
      <t>ジコ</t>
    </rPh>
    <phoneticPr fontId="10"/>
  </si>
  <si>
    <t>銀行</t>
    <rPh sb="0" eb="2">
      <t>ギンコウ</t>
    </rPh>
    <phoneticPr fontId="10"/>
  </si>
  <si>
    <t>資金調達内訳の合計</t>
    <rPh sb="0" eb="2">
      <t>シキン</t>
    </rPh>
    <rPh sb="2" eb="4">
      <t>チョウタツ</t>
    </rPh>
    <rPh sb="4" eb="6">
      <t>ウチワケ</t>
    </rPh>
    <rPh sb="7" eb="9">
      <t>ゴウケイ</t>
    </rPh>
    <phoneticPr fontId="1"/>
  </si>
  <si>
    <t>役員</t>
    <rPh sb="0" eb="2">
      <t>ヤクイン</t>
    </rPh>
    <phoneticPr fontId="10"/>
  </si>
  <si>
    <t>その他</t>
    <rPh sb="2" eb="3">
      <t>ホカ</t>
    </rPh>
    <phoneticPr fontId="10"/>
  </si>
  <si>
    <r>
      <rPr>
        <sz val="11"/>
        <color theme="1"/>
        <rFont val="ＭＳ ゴシック"/>
        <family val="3"/>
        <charset val="128"/>
      </rPr>
      <t>合　　計</t>
    </r>
    <r>
      <rPr>
        <sz val="12"/>
        <color theme="1"/>
        <rFont val="ＭＳ ゴシック"/>
        <family val="3"/>
        <charset val="128"/>
      </rPr>
      <t xml:space="preserve"> 　　</t>
    </r>
    <r>
      <rPr>
        <sz val="11"/>
        <rFont val="ＭＳ 明朝"/>
        <family val="1"/>
        <charset val="128"/>
      </rPr>
      <t/>
    </r>
    <phoneticPr fontId="10"/>
  </si>
  <si>
    <t>資金調達</t>
    <rPh sb="0" eb="2">
      <t>シキン</t>
    </rPh>
    <rPh sb="2" eb="4">
      <t>チョウタツ</t>
    </rPh>
    <phoneticPr fontId="10"/>
  </si>
  <si>
    <t>　※試作品の一部として構成または組み込まれる部品等は、原材料・副資材費に計上すること</t>
    <rPh sb="2" eb="5">
      <t>シサクヒン</t>
    </rPh>
    <rPh sb="6" eb="8">
      <t>イチブ</t>
    </rPh>
    <rPh sb="11" eb="13">
      <t>コウセイ</t>
    </rPh>
    <rPh sb="16" eb="17">
      <t>ク</t>
    </rPh>
    <rPh sb="18" eb="19">
      <t>コ</t>
    </rPh>
    <rPh sb="22" eb="24">
      <t>ブヒン</t>
    </rPh>
    <rPh sb="24" eb="25">
      <t>トウ</t>
    </rPh>
    <rPh sb="27" eb="30">
      <t>ゲンザイリョウ</t>
    </rPh>
    <rPh sb="31" eb="34">
      <t>フクシザイ</t>
    </rPh>
    <rPh sb="34" eb="35">
      <t>ヒ</t>
    </rPh>
    <rPh sb="36" eb="38">
      <t>ケイジョウ</t>
    </rPh>
    <phoneticPr fontId="10"/>
  </si>
  <si>
    <t>　※特注の部品類等は、委託外注費に計上すること</t>
    <phoneticPr fontId="10"/>
  </si>
  <si>
    <t>　※試作金型に係る費用は機械装置・工具器具費に計上すること</t>
    <rPh sb="2" eb="4">
      <t>シサク</t>
    </rPh>
    <phoneticPr fontId="10"/>
  </si>
  <si>
    <t>　※生産・量産を目的とした費用、運用・保守費用は対象外</t>
    <rPh sb="2" eb="4">
      <t>セイサン</t>
    </rPh>
    <rPh sb="5" eb="7">
      <t>リョウサン</t>
    </rPh>
    <rPh sb="8" eb="10">
      <t>モクテキ</t>
    </rPh>
    <rPh sb="13" eb="15">
      <t>ヒヨウ</t>
    </rPh>
    <rPh sb="16" eb="18">
      <t>ウンヨウ</t>
    </rPh>
    <rPh sb="19" eb="21">
      <t>ホシュ</t>
    </rPh>
    <rPh sb="21" eb="23">
      <t>ヒヨウ</t>
    </rPh>
    <rPh sb="24" eb="27">
      <t>タイショウガイ</t>
    </rPh>
    <phoneticPr fontId="10"/>
  </si>
  <si>
    <t>設置期間（月）</t>
    <rPh sb="0" eb="2">
      <t>セッチ</t>
    </rPh>
    <rPh sb="2" eb="4">
      <t>キカン</t>
    </rPh>
    <rPh sb="5" eb="6">
      <t>ツキ</t>
    </rPh>
    <phoneticPr fontId="1"/>
  </si>
  <si>
    <t>助成対象経費
(A)×(B)
（税抜）</t>
    <phoneticPr fontId="10"/>
  </si>
  <si>
    <t>＜機械装置・工具器具購入計画書＞</t>
    <rPh sb="1" eb="3">
      <t>キカイ</t>
    </rPh>
    <rPh sb="3" eb="5">
      <t>ソウチ</t>
    </rPh>
    <rPh sb="6" eb="8">
      <t>コウグ</t>
    </rPh>
    <rPh sb="8" eb="10">
      <t>キグ</t>
    </rPh>
    <rPh sb="10" eb="12">
      <t>コウニュウ</t>
    </rPh>
    <rPh sb="12" eb="15">
      <t>ケイカクショ</t>
    </rPh>
    <phoneticPr fontId="10"/>
  </si>
  <si>
    <t>機-1</t>
    <rPh sb="0" eb="1">
      <t>キ</t>
    </rPh>
    <phoneticPr fontId="10"/>
  </si>
  <si>
    <t>規　　格
（ﾒｰｶｰ、型番等）</t>
    <rPh sb="0" eb="1">
      <t>タダシ</t>
    </rPh>
    <rPh sb="3" eb="4">
      <t>カク</t>
    </rPh>
    <rPh sb="11" eb="13">
      <t>カタバン</t>
    </rPh>
    <rPh sb="13" eb="14">
      <t>トウ</t>
    </rPh>
    <phoneticPr fontId="10"/>
  </si>
  <si>
    <t>購入先</t>
    <rPh sb="0" eb="2">
      <t>コウニュウ</t>
    </rPh>
    <rPh sb="2" eb="3">
      <t>サキ</t>
    </rPh>
    <phoneticPr fontId="10"/>
  </si>
  <si>
    <t>購入予定時期</t>
    <rPh sb="0" eb="2">
      <t>コウニュウ</t>
    </rPh>
    <rPh sb="2" eb="3">
      <t>ヨ</t>
    </rPh>
    <rPh sb="3" eb="4">
      <t>サダム</t>
    </rPh>
    <rPh sb="4" eb="6">
      <t>ジキ</t>
    </rPh>
    <phoneticPr fontId="10"/>
  </si>
  <si>
    <t>契約予定
金額</t>
    <rPh sb="0" eb="2">
      <t>ケイヤク</t>
    </rPh>
    <rPh sb="2" eb="4">
      <t>ヨテイ</t>
    </rPh>
    <rPh sb="5" eb="7">
      <t>キンガク</t>
    </rPh>
    <phoneticPr fontId="10"/>
  </si>
  <si>
    <t>購入が必要な理由</t>
    <rPh sb="0" eb="2">
      <t>コウニュウ</t>
    </rPh>
    <rPh sb="3" eb="5">
      <t>ヒツヨウ</t>
    </rPh>
    <rPh sb="6" eb="8">
      <t>リユウ</t>
    </rPh>
    <phoneticPr fontId="10"/>
  </si>
  <si>
    <t>機-2</t>
    <rPh sb="0" eb="1">
      <t>キ</t>
    </rPh>
    <phoneticPr fontId="10"/>
  </si>
  <si>
    <t>機-3</t>
    <rPh sb="0" eb="1">
      <t>キ</t>
    </rPh>
    <phoneticPr fontId="10"/>
  </si>
  <si>
    <t>＜機械装置・工具器具購入計画書＞</t>
    <phoneticPr fontId="1"/>
  </si>
  <si>
    <t>機-4</t>
    <rPh sb="0" eb="1">
      <t>キ</t>
    </rPh>
    <phoneticPr fontId="10"/>
  </si>
  <si>
    <t>機-5</t>
    <rPh sb="0" eb="1">
      <t>キ</t>
    </rPh>
    <phoneticPr fontId="10"/>
  </si>
  <si>
    <t>機-6</t>
    <rPh sb="0" eb="1">
      <t>キ</t>
    </rPh>
    <phoneticPr fontId="10"/>
  </si>
  <si>
    <t>機-7</t>
    <rPh sb="0" eb="1">
      <t>キ</t>
    </rPh>
    <phoneticPr fontId="10"/>
  </si>
  <si>
    <t>機-8</t>
    <rPh sb="0" eb="1">
      <t>キ</t>
    </rPh>
    <phoneticPr fontId="10"/>
  </si>
  <si>
    <t>機-9</t>
    <rPh sb="0" eb="1">
      <t>キ</t>
    </rPh>
    <phoneticPr fontId="10"/>
  </si>
  <si>
    <t>No.4</t>
    <phoneticPr fontId="1"/>
  </si>
  <si>
    <t>機-10</t>
    <rPh sb="0" eb="1">
      <t>キ</t>
    </rPh>
    <phoneticPr fontId="10"/>
  </si>
  <si>
    <t>機-11</t>
    <rPh sb="0" eb="1">
      <t>キ</t>
    </rPh>
    <phoneticPr fontId="10"/>
  </si>
  <si>
    <t>機-12</t>
    <rPh sb="0" eb="1">
      <t>キ</t>
    </rPh>
    <phoneticPr fontId="10"/>
  </si>
  <si>
    <t>No.5</t>
    <phoneticPr fontId="1"/>
  </si>
  <si>
    <t>機-13</t>
    <rPh sb="0" eb="1">
      <t>キ</t>
    </rPh>
    <phoneticPr fontId="10"/>
  </si>
  <si>
    <t>機-14</t>
    <rPh sb="0" eb="1">
      <t>キ</t>
    </rPh>
    <phoneticPr fontId="10"/>
  </si>
  <si>
    <t>機-15</t>
    <rPh sb="0" eb="1">
      <t>キ</t>
    </rPh>
    <phoneticPr fontId="10"/>
  </si>
  <si>
    <t>No.6</t>
    <phoneticPr fontId="1"/>
  </si>
  <si>
    <t>機-16</t>
    <rPh sb="0" eb="1">
      <t>キ</t>
    </rPh>
    <phoneticPr fontId="10"/>
  </si>
  <si>
    <t>機-17</t>
    <rPh sb="0" eb="1">
      <t>キ</t>
    </rPh>
    <phoneticPr fontId="10"/>
  </si>
  <si>
    <t>機-18</t>
    <rPh sb="0" eb="1">
      <t>キ</t>
    </rPh>
    <phoneticPr fontId="10"/>
  </si>
  <si>
    <t>No.7</t>
    <phoneticPr fontId="1"/>
  </si>
  <si>
    <t>機-19</t>
    <rPh sb="0" eb="1">
      <t>キ</t>
    </rPh>
    <phoneticPr fontId="10"/>
  </si>
  <si>
    <t>機-20</t>
    <rPh sb="0" eb="1">
      <t>キ</t>
    </rPh>
    <phoneticPr fontId="10"/>
  </si>
  <si>
    <t>※技術開発を伴わない翻訳、デザイン、運用、保守に係る費用、人材派遣に係る費用は対象外</t>
    <rPh sb="1" eb="3">
      <t>ギジュツ</t>
    </rPh>
    <rPh sb="3" eb="5">
      <t>カイハツ</t>
    </rPh>
    <rPh sb="6" eb="7">
      <t>トモナ</t>
    </rPh>
    <rPh sb="10" eb="12">
      <t>ホンヤク</t>
    </rPh>
    <rPh sb="18" eb="20">
      <t>ウンヨウ</t>
    </rPh>
    <rPh sb="21" eb="23">
      <t>ホシュ</t>
    </rPh>
    <rPh sb="24" eb="25">
      <t>カカ</t>
    </rPh>
    <rPh sb="26" eb="28">
      <t>ヒヨウ</t>
    </rPh>
    <rPh sb="29" eb="31">
      <t>ジンザイ</t>
    </rPh>
    <rPh sb="31" eb="33">
      <t>ハケン</t>
    </rPh>
    <rPh sb="34" eb="35">
      <t>カカ</t>
    </rPh>
    <rPh sb="36" eb="38">
      <t>ヒヨウ</t>
    </rPh>
    <rPh sb="39" eb="41">
      <t>タイショウ</t>
    </rPh>
    <rPh sb="41" eb="42">
      <t>ガイ</t>
    </rPh>
    <phoneticPr fontId="1"/>
  </si>
  <si>
    <t>※特注部品は委託・外注費に計上すること</t>
    <rPh sb="1" eb="3">
      <t>トクチュウ</t>
    </rPh>
    <rPh sb="3" eb="5">
      <t>ブヒン</t>
    </rPh>
    <rPh sb="6" eb="8">
      <t>イタク</t>
    </rPh>
    <rPh sb="9" eb="12">
      <t>ガイチュウヒ</t>
    </rPh>
    <rPh sb="13" eb="15">
      <t>ケイジョウ</t>
    </rPh>
    <phoneticPr fontId="1"/>
  </si>
  <si>
    <t>委-1</t>
    <rPh sb="0" eb="1">
      <t>イ</t>
    </rPh>
    <phoneticPr fontId="1"/>
  </si>
  <si>
    <t>委-2</t>
    <rPh sb="0" eb="1">
      <t>イ</t>
    </rPh>
    <phoneticPr fontId="1"/>
  </si>
  <si>
    <t>委-3</t>
    <rPh sb="0" eb="1">
      <t>イ</t>
    </rPh>
    <phoneticPr fontId="1"/>
  </si>
  <si>
    <t>委-4</t>
    <rPh sb="0" eb="1">
      <t>イ</t>
    </rPh>
    <phoneticPr fontId="1"/>
  </si>
  <si>
    <t>委-5</t>
    <rPh sb="0" eb="1">
      <t>イ</t>
    </rPh>
    <phoneticPr fontId="1"/>
  </si>
  <si>
    <t>委-6</t>
    <rPh sb="0" eb="1">
      <t>イ</t>
    </rPh>
    <phoneticPr fontId="1"/>
  </si>
  <si>
    <t>委-7</t>
    <rPh sb="0" eb="1">
      <t>イ</t>
    </rPh>
    <phoneticPr fontId="1"/>
  </si>
  <si>
    <t>委-8</t>
    <rPh sb="0" eb="1">
      <t>イ</t>
    </rPh>
    <phoneticPr fontId="1"/>
  </si>
  <si>
    <t>委-9</t>
    <rPh sb="0" eb="1">
      <t>イ</t>
    </rPh>
    <phoneticPr fontId="1"/>
  </si>
  <si>
    <t>委-10</t>
    <rPh sb="0" eb="1">
      <t>イ</t>
    </rPh>
    <phoneticPr fontId="1"/>
  </si>
  <si>
    <t>委-11</t>
    <rPh sb="0" eb="1">
      <t>イ</t>
    </rPh>
    <phoneticPr fontId="1"/>
  </si>
  <si>
    <t>委-12</t>
    <rPh sb="0" eb="1">
      <t>イ</t>
    </rPh>
    <phoneticPr fontId="1"/>
  </si>
  <si>
    <t>委-13</t>
    <rPh sb="0" eb="1">
      <t>イ</t>
    </rPh>
    <phoneticPr fontId="1"/>
  </si>
  <si>
    <t>委-14</t>
    <rPh sb="0" eb="1">
      <t>イ</t>
    </rPh>
    <phoneticPr fontId="1"/>
  </si>
  <si>
    <t>No.8</t>
    <phoneticPr fontId="1"/>
  </si>
  <si>
    <t>委-15</t>
    <rPh sb="0" eb="1">
      <t>イ</t>
    </rPh>
    <phoneticPr fontId="1"/>
  </si>
  <si>
    <t>委-16</t>
    <rPh sb="0" eb="1">
      <t>イ</t>
    </rPh>
    <phoneticPr fontId="1"/>
  </si>
  <si>
    <t>No.9</t>
    <phoneticPr fontId="1"/>
  </si>
  <si>
    <t>委-17</t>
    <rPh sb="0" eb="1">
      <t>イ</t>
    </rPh>
    <phoneticPr fontId="1"/>
  </si>
  <si>
    <t>委-18</t>
    <rPh sb="0" eb="1">
      <t>イ</t>
    </rPh>
    <phoneticPr fontId="1"/>
  </si>
  <si>
    <t>No.10</t>
    <phoneticPr fontId="1"/>
  </si>
  <si>
    <t>委-19</t>
    <rPh sb="0" eb="1">
      <t>イ</t>
    </rPh>
    <phoneticPr fontId="1"/>
  </si>
  <si>
    <t>委-20</t>
    <rPh sb="0" eb="1">
      <t>イ</t>
    </rPh>
    <phoneticPr fontId="1"/>
  </si>
  <si>
    <t>経費
番号</t>
    <rPh sb="0" eb="2">
      <t>ケイヒ</t>
    </rPh>
    <rPh sb="3" eb="4">
      <t>バン</t>
    </rPh>
    <rPh sb="4" eb="5">
      <t>ゴウ</t>
    </rPh>
    <phoneticPr fontId="10"/>
  </si>
  <si>
    <t>オンライン</t>
    <phoneticPr fontId="1"/>
  </si>
  <si>
    <t>展示会名</t>
    <rPh sb="0" eb="3">
      <t>テンジカイ</t>
    </rPh>
    <rPh sb="3" eb="4">
      <t>メイ</t>
    </rPh>
    <phoneticPr fontId="1"/>
  </si>
  <si>
    <t>会期</t>
    <rPh sb="0" eb="2">
      <t>カイキ</t>
    </rPh>
    <phoneticPr fontId="1"/>
  </si>
  <si>
    <t>会場名</t>
    <rPh sb="0" eb="2">
      <t>カイジョウ</t>
    </rPh>
    <rPh sb="2" eb="3">
      <t>メイ</t>
    </rPh>
    <phoneticPr fontId="1"/>
  </si>
  <si>
    <t>数量
(A)</t>
    <rPh sb="0" eb="2">
      <t>スウリョウ</t>
    </rPh>
    <phoneticPr fontId="1"/>
  </si>
  <si>
    <t>単価
（税抜）
(B)</t>
    <rPh sb="0" eb="1">
      <t>タン</t>
    </rPh>
    <rPh sb="1" eb="2">
      <t>カ</t>
    </rPh>
    <phoneticPr fontId="10"/>
  </si>
  <si>
    <t>助成対象経費
（税抜）
(A)×(B）</t>
    <phoneticPr fontId="10"/>
  </si>
  <si>
    <t xml:space="preserve">支払先   </t>
    <rPh sb="0" eb="2">
      <t>シハライ</t>
    </rPh>
    <rPh sb="2" eb="3">
      <t>サキ</t>
    </rPh>
    <phoneticPr fontId="10"/>
  </si>
  <si>
    <t>広告種別</t>
    <rPh sb="0" eb="2">
      <t>コウコク</t>
    </rPh>
    <rPh sb="2" eb="4">
      <t>シュベツ</t>
    </rPh>
    <phoneticPr fontId="1"/>
  </si>
  <si>
    <t>具体的な内容</t>
    <rPh sb="0" eb="3">
      <t>グタイテキ</t>
    </rPh>
    <rPh sb="4" eb="6">
      <t>ナイヨウ</t>
    </rPh>
    <phoneticPr fontId="1"/>
  </si>
  <si>
    <t>経費項目</t>
    <rPh sb="0" eb="2">
      <t>ケイヒ</t>
    </rPh>
    <rPh sb="2" eb="4">
      <t>コウモク</t>
    </rPh>
    <phoneticPr fontId="1"/>
  </si>
  <si>
    <t>備考</t>
    <rPh sb="0" eb="2">
      <t>ビコウ</t>
    </rPh>
    <phoneticPr fontId="10"/>
  </si>
  <si>
    <t>　競合製品、類似製品（ない場合は比較対象となりうる自社製品や業界標準等を記入）</t>
    <rPh sb="1" eb="3">
      <t>キョウゴウ</t>
    </rPh>
    <rPh sb="3" eb="5">
      <t>セイヒン</t>
    </rPh>
    <rPh sb="6" eb="8">
      <t>ルイジ</t>
    </rPh>
    <rPh sb="8" eb="10">
      <t>セイヒン</t>
    </rPh>
    <rPh sb="13" eb="15">
      <t>バアイ</t>
    </rPh>
    <rPh sb="16" eb="18">
      <t>ヒカク</t>
    </rPh>
    <rPh sb="18" eb="20">
      <t>タイショウ</t>
    </rPh>
    <rPh sb="25" eb="27">
      <t>ジシャ</t>
    </rPh>
    <rPh sb="36" eb="38">
      <t>キニュウ</t>
    </rPh>
    <phoneticPr fontId="1"/>
  </si>
  <si>
    <t xml:space="preserve"> (8)広告費</t>
    <rPh sb="4" eb="6">
      <t>コウコク</t>
    </rPh>
    <phoneticPr fontId="1"/>
  </si>
  <si>
    <t xml:space="preserve"> (9)その他助成対象外経費</t>
    <rPh sb="6" eb="7">
      <t>タ</t>
    </rPh>
    <rPh sb="7" eb="9">
      <t>ジョセイ</t>
    </rPh>
    <rPh sb="9" eb="11">
      <t>タイショウ</t>
    </rPh>
    <rPh sb="11" eb="12">
      <t>ガイ</t>
    </rPh>
    <rPh sb="12" eb="14">
      <t>ケイヒ</t>
    </rPh>
    <phoneticPr fontId="1"/>
  </si>
  <si>
    <r>
      <t>開発・販売元</t>
    </r>
    <r>
      <rPr>
        <sz val="10"/>
        <color theme="1"/>
        <rFont val="ＭＳ Ｐゴシック"/>
        <family val="3"/>
        <charset val="128"/>
        <scheme val="major"/>
      </rPr>
      <t>（企業名等）</t>
    </r>
    <rPh sb="0" eb="2">
      <t>カイハツ</t>
    </rPh>
    <rPh sb="3" eb="5">
      <t>ハンバイ</t>
    </rPh>
    <rPh sb="5" eb="6">
      <t>モト</t>
    </rPh>
    <rPh sb="7" eb="9">
      <t>キギョウ</t>
    </rPh>
    <rPh sb="9" eb="10">
      <t>メイ</t>
    </rPh>
    <rPh sb="10" eb="11">
      <t>トウ</t>
    </rPh>
    <phoneticPr fontId="1"/>
  </si>
  <si>
    <t xml:space="preserve"> ①安全性の確保</t>
    <rPh sb="2" eb="5">
      <t>アンゼンセイ</t>
    </rPh>
    <rPh sb="6" eb="8">
      <t>カクホ</t>
    </rPh>
    <phoneticPr fontId="1"/>
  </si>
  <si>
    <t xml:space="preserve"> ②信頼性の確保</t>
    <rPh sb="2" eb="5">
      <t>シンライセイ</t>
    </rPh>
    <rPh sb="6" eb="8">
      <t>カクホ</t>
    </rPh>
    <phoneticPr fontId="1"/>
  </si>
  <si>
    <t xml:space="preserve"> 本事業遂行にあたっての法令順守、環境配慮等への取り組み</t>
    <rPh sb="1" eb="4">
      <t>ホンジギョウ</t>
    </rPh>
    <rPh sb="4" eb="6">
      <t>スイコウ</t>
    </rPh>
    <rPh sb="12" eb="16">
      <t>ホウレイジュンシュ</t>
    </rPh>
    <rPh sb="17" eb="19">
      <t>カンキョウ</t>
    </rPh>
    <rPh sb="19" eb="21">
      <t>ハイリョ</t>
    </rPh>
    <rPh sb="21" eb="22">
      <t>トウ</t>
    </rPh>
    <rPh sb="24" eb="25">
      <t>ト</t>
    </rPh>
    <rPh sb="26" eb="27">
      <t>ク</t>
    </rPh>
    <phoneticPr fontId="1"/>
  </si>
  <si>
    <t>掲載媒体又は
支払先</t>
    <rPh sb="0" eb="2">
      <t>ケイサイ</t>
    </rPh>
    <rPh sb="2" eb="4">
      <t>バイタイ</t>
    </rPh>
    <rPh sb="4" eb="5">
      <t>マタ</t>
    </rPh>
    <rPh sb="7" eb="9">
      <t>シハライ</t>
    </rPh>
    <rPh sb="9" eb="10">
      <t>サキ</t>
    </rPh>
    <phoneticPr fontId="10"/>
  </si>
  <si>
    <r>
      <t>　</t>
    </r>
    <r>
      <rPr>
        <u/>
        <sz val="11"/>
        <rFont val="ＭＳ Ｐゴシック"/>
        <family val="3"/>
        <charset val="128"/>
      </rPr>
      <t>履歴事項全部証明書に記載されている全役員及び持株比率が７０％を超えるまでの全ての株主を持ち株比率が多い順に記載</t>
    </r>
    <r>
      <rPr>
        <sz val="11"/>
        <rFont val="ＭＳ Ｐゴシック"/>
        <family val="3"/>
        <charset val="128"/>
      </rPr>
      <t>し、それぞれの方が該当する欄（役員・株主）に「○」を、役職等の欄に役員は「役職」、それ以外の方は「申請企業との関係又は職業」を記載してください。なお、行は必要に応じて追加していただいて構いません。</t>
    </r>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63" eb="64">
      <t>カタ</t>
    </rPh>
    <rPh sb="69" eb="70">
      <t>ラン</t>
    </rPh>
    <rPh sb="71" eb="73">
      <t>ヤクイン</t>
    </rPh>
    <rPh sb="74" eb="76">
      <t>カブヌシ</t>
    </rPh>
    <rPh sb="83" eb="85">
      <t>ヤクショク</t>
    </rPh>
    <rPh sb="85" eb="86">
      <t>トウ</t>
    </rPh>
    <rPh sb="87" eb="88">
      <t>ラン</t>
    </rPh>
    <rPh sb="89" eb="91">
      <t>ヤクイン</t>
    </rPh>
    <rPh sb="102" eb="103">
      <t>カタ</t>
    </rPh>
    <rPh sb="119" eb="121">
      <t>キサイ</t>
    </rPh>
    <rPh sb="131" eb="132">
      <t>ギョウ</t>
    </rPh>
    <rPh sb="133" eb="135">
      <t>ヒツヨウ</t>
    </rPh>
    <rPh sb="136" eb="137">
      <t>オウ</t>
    </rPh>
    <rPh sb="148" eb="149">
      <t>カマ</t>
    </rPh>
    <phoneticPr fontId="1"/>
  </si>
  <si>
    <t>　ターゲット（想定顧客）</t>
    <rPh sb="7" eb="9">
      <t>ソウテイ</t>
    </rPh>
    <rPh sb="9" eb="11">
      <t>コキャク</t>
    </rPh>
    <phoneticPr fontId="1"/>
  </si>
  <si>
    <t>　ターゲット市場のうち
　獲得可能と考えられる市場規模</t>
    <rPh sb="6" eb="8">
      <t>シジョウ</t>
    </rPh>
    <rPh sb="13" eb="15">
      <t>カクトク</t>
    </rPh>
    <rPh sb="15" eb="17">
      <t>カノウ</t>
    </rPh>
    <rPh sb="18" eb="19">
      <t>カンガ</t>
    </rPh>
    <rPh sb="23" eb="27">
      <t>シジョウキボ</t>
    </rPh>
    <phoneticPr fontId="1"/>
  </si>
  <si>
    <r>
      <t>　上記「役員・株主名簿」の中で、募集要項記載の</t>
    </r>
    <r>
      <rPr>
        <u/>
        <sz val="11"/>
        <rFont val="ＭＳ Ｐゴシック"/>
        <family val="3"/>
        <charset val="128"/>
      </rPr>
      <t>大企業、大企業の役員又は職員に該当する株主・役員</t>
    </r>
    <r>
      <rPr>
        <sz val="11"/>
        <rFont val="ＭＳ Ｐゴシック"/>
        <family val="3"/>
        <charset val="128"/>
      </rPr>
      <t>がある場合はその情報を記載してください。</t>
    </r>
    <rPh sb="1" eb="3">
      <t>ジョウキ</t>
    </rPh>
    <rPh sb="4" eb="6">
      <t>ヤクイン</t>
    </rPh>
    <rPh sb="7" eb="9">
      <t>カブヌシ</t>
    </rPh>
    <rPh sb="9" eb="11">
      <t>メイボ</t>
    </rPh>
    <rPh sb="13" eb="14">
      <t>ナカ</t>
    </rPh>
    <rPh sb="16" eb="18">
      <t>ボシュウ</t>
    </rPh>
    <rPh sb="18" eb="20">
      <t>ヨウコウ</t>
    </rPh>
    <rPh sb="20" eb="22">
      <t>キサイ</t>
    </rPh>
    <rPh sb="23" eb="26">
      <t>ダイキギョウ</t>
    </rPh>
    <rPh sb="27" eb="30">
      <t>ダイキギョウ</t>
    </rPh>
    <rPh sb="31" eb="33">
      <t>ヤクイン</t>
    </rPh>
    <rPh sb="33" eb="34">
      <t>マタ</t>
    </rPh>
    <rPh sb="35" eb="37">
      <t>ショクイン</t>
    </rPh>
    <rPh sb="38" eb="40">
      <t>ガイトウ</t>
    </rPh>
    <rPh sb="42" eb="44">
      <t>カブヌシ</t>
    </rPh>
    <rPh sb="45" eb="47">
      <t>ヤクイン</t>
    </rPh>
    <rPh sb="50" eb="52">
      <t>バアイ</t>
    </rPh>
    <rPh sb="55" eb="57">
      <t>ジョウホウ</t>
    </rPh>
    <rPh sb="58" eb="60">
      <t>キサイ</t>
    </rPh>
    <phoneticPr fontId="1"/>
  </si>
  <si>
    <t>Ⅰ．開　発　計　画</t>
    <rPh sb="2" eb="3">
      <t>カイ</t>
    </rPh>
    <rPh sb="4" eb="5">
      <t>ハッ</t>
    </rPh>
    <phoneticPr fontId="1"/>
  </si>
  <si>
    <t>最終試作</t>
    <rPh sb="0" eb="2">
      <t>サイシュウ</t>
    </rPh>
    <rPh sb="2" eb="4">
      <t>シサク</t>
    </rPh>
    <phoneticPr fontId="1"/>
  </si>
  <si>
    <t>※開発途中の試作品も記載してください。ただし、試作品に改良を加えて最終開発物を製作する場合の試作品は記載不要 （助成事業終了時に残る試作品のみ記載）　</t>
    <rPh sb="1" eb="3">
      <t>カイハツ</t>
    </rPh>
    <rPh sb="3" eb="5">
      <t>トチュウ</t>
    </rPh>
    <rPh sb="6" eb="9">
      <t>シサクヒン</t>
    </rPh>
    <rPh sb="10" eb="12">
      <t>キサイ</t>
    </rPh>
    <rPh sb="23" eb="26">
      <t>シサクヒン</t>
    </rPh>
    <rPh sb="27" eb="29">
      <t>カイリョウ</t>
    </rPh>
    <rPh sb="30" eb="31">
      <t>クワ</t>
    </rPh>
    <rPh sb="33" eb="35">
      <t>サイシュウ</t>
    </rPh>
    <rPh sb="35" eb="37">
      <t>カイハツ</t>
    </rPh>
    <rPh sb="37" eb="38">
      <t>ブツ</t>
    </rPh>
    <rPh sb="39" eb="41">
      <t>セイサク</t>
    </rPh>
    <rPh sb="43" eb="45">
      <t>バアイ</t>
    </rPh>
    <rPh sb="46" eb="49">
      <t>シサクヒン</t>
    </rPh>
    <rPh sb="50" eb="52">
      <t>キサイ</t>
    </rPh>
    <rPh sb="52" eb="54">
      <t>フヨウ</t>
    </rPh>
    <phoneticPr fontId="1"/>
  </si>
  <si>
    <r>
      <t>途中試作  　</t>
    </r>
    <r>
      <rPr>
        <sz val="11"/>
        <color theme="1"/>
        <rFont val="ＭＳ Ｐゴシック"/>
        <family val="3"/>
        <charset val="128"/>
        <scheme val="minor"/>
      </rPr>
      <t>※製作する場合のみ記入</t>
    </r>
    <rPh sb="0" eb="4">
      <t>トチュウシサク</t>
    </rPh>
    <phoneticPr fontId="1"/>
  </si>
  <si>
    <t>　ターゲット市場の動向・規模・
　特徴等</t>
    <rPh sb="6" eb="8">
      <t>シジョウ</t>
    </rPh>
    <rPh sb="9" eb="11">
      <t>ドウコウ</t>
    </rPh>
    <rPh sb="12" eb="14">
      <t>キボ</t>
    </rPh>
    <rPh sb="17" eb="20">
      <t>トクチョウトウ</t>
    </rPh>
    <phoneticPr fontId="1"/>
  </si>
  <si>
    <t>購入単価
又は
リース料等
合計
（税抜）(B)</t>
    <rPh sb="0" eb="2">
      <t>コウニュウ</t>
    </rPh>
    <rPh sb="2" eb="4">
      <t>タンカ</t>
    </rPh>
    <rPh sb="5" eb="6">
      <t>マタ</t>
    </rPh>
    <rPh sb="11" eb="12">
      <t>リョウ</t>
    </rPh>
    <rPh sb="12" eb="13">
      <t>トウ</t>
    </rPh>
    <rPh sb="14" eb="16">
      <t>ゴウケイ</t>
    </rPh>
    <rPh sb="18" eb="20">
      <t>ゼイヌキ</t>
    </rPh>
    <phoneticPr fontId="1"/>
  </si>
  <si>
    <r>
      <t>※試作品は管理状況を明らかにし、かつ、</t>
    </r>
    <r>
      <rPr>
        <b/>
        <u/>
        <sz val="10"/>
        <color rgb="FFFF0000"/>
        <rFont val="ＭＳ Ｐゴシック"/>
        <family val="3"/>
        <charset val="128"/>
        <scheme val="minor"/>
      </rPr>
      <t>助成事業が完了した年度の翌年度から起算して５年経過する日まで保存</t>
    </r>
    <r>
      <rPr>
        <sz val="10"/>
        <color theme="1"/>
        <rFont val="ＭＳ Ｐゴシック"/>
        <family val="2"/>
        <charset val="128"/>
        <scheme val="minor"/>
      </rPr>
      <t>する義務があります。</t>
    </r>
    <rPh sb="1" eb="4">
      <t>シサクヒン</t>
    </rPh>
    <rPh sb="5" eb="7">
      <t>カンリ</t>
    </rPh>
    <rPh sb="7" eb="9">
      <t>ジョウキョウ</t>
    </rPh>
    <rPh sb="10" eb="11">
      <t>アキ</t>
    </rPh>
    <rPh sb="19" eb="21">
      <t>ジョセイ</t>
    </rPh>
    <rPh sb="21" eb="23">
      <t>ジギョウ</t>
    </rPh>
    <rPh sb="24" eb="26">
      <t>カンリョウ</t>
    </rPh>
    <rPh sb="28" eb="30">
      <t>ネンド</t>
    </rPh>
    <rPh sb="31" eb="34">
      <t>ヨクネンド</t>
    </rPh>
    <rPh sb="36" eb="38">
      <t>キサン</t>
    </rPh>
    <rPh sb="41" eb="42">
      <t>ネン</t>
    </rPh>
    <rPh sb="42" eb="44">
      <t>ケイカ</t>
    </rPh>
    <rPh sb="46" eb="47">
      <t>ヒ</t>
    </rPh>
    <rPh sb="49" eb="51">
      <t>ホゾン</t>
    </rPh>
    <rPh sb="53" eb="55">
      <t>ギム</t>
    </rPh>
    <phoneticPr fontId="1"/>
  </si>
  <si>
    <t>文字</t>
    <rPh sb="0" eb="2">
      <t>モジ</t>
    </rPh>
    <phoneticPr fontId="1"/>
  </si>
  <si>
    <t>製品名</t>
    <phoneticPr fontId="1"/>
  </si>
  <si>
    <t>印刷</t>
    <rPh sb="0" eb="2">
      <t>インサツ</t>
    </rPh>
    <phoneticPr fontId="1"/>
  </si>
  <si>
    <t>PR映像</t>
    <rPh sb="2" eb="4">
      <t>エイゾウ</t>
    </rPh>
    <phoneticPr fontId="1"/>
  </si>
  <si>
    <t>対象経費</t>
    <rPh sb="0" eb="4">
      <t>タイショウケイヒ</t>
    </rPh>
    <phoneticPr fontId="1"/>
  </si>
  <si>
    <t>助成率適用(2/3)</t>
    <rPh sb="0" eb="3">
      <t>ジョセイリツ</t>
    </rPh>
    <rPh sb="3" eb="5">
      <t>テキヨウ</t>
    </rPh>
    <phoneticPr fontId="1"/>
  </si>
  <si>
    <t>1000円未満切捨て</t>
    <rPh sb="4" eb="5">
      <t>エン</t>
    </rPh>
    <rPh sb="5" eb="7">
      <t>ミマン</t>
    </rPh>
    <rPh sb="7" eb="9">
      <t>キリス</t>
    </rPh>
    <phoneticPr fontId="1"/>
  </si>
  <si>
    <t>開発の合計</t>
    <rPh sb="0" eb="2">
      <t>カイハツ</t>
    </rPh>
    <rPh sb="3" eb="5">
      <t>ゴウケイ</t>
    </rPh>
    <phoneticPr fontId="1"/>
  </si>
  <si>
    <t>計</t>
    <rPh sb="0" eb="1">
      <t>ケイ</t>
    </rPh>
    <phoneticPr fontId="1"/>
  </si>
  <si>
    <t>印刷・PR以外</t>
    <rPh sb="0" eb="2">
      <t>インサツ</t>
    </rPh>
    <rPh sb="5" eb="7">
      <t>イガイ</t>
    </rPh>
    <phoneticPr fontId="1"/>
  </si>
  <si>
    <t>印刷以外</t>
    <rPh sb="0" eb="2">
      <t>インサツ</t>
    </rPh>
    <rPh sb="2" eb="4">
      <t>イガイ</t>
    </rPh>
    <phoneticPr fontId="1"/>
  </si>
  <si>
    <t>PR以外</t>
    <rPh sb="2" eb="4">
      <t>イガイ</t>
    </rPh>
    <phoneticPr fontId="1"/>
  </si>
  <si>
    <t>(1)</t>
    <phoneticPr fontId="1"/>
  </si>
  <si>
    <t>(2)</t>
  </si>
  <si>
    <t>(3)</t>
  </si>
  <si>
    <t>(4)</t>
  </si>
  <si>
    <t>(5)</t>
  </si>
  <si>
    <t>(6)</t>
  </si>
  <si>
    <t>(7)</t>
  </si>
  <si>
    <t>内容</t>
    <rPh sb="0" eb="2">
      <t>ナイヨウ</t>
    </rPh>
    <phoneticPr fontId="1"/>
  </si>
  <si>
    <t>支出
番号</t>
    <rPh sb="0" eb="1">
      <t>シ</t>
    </rPh>
    <rPh sb="1" eb="2">
      <t>イズル</t>
    </rPh>
    <rPh sb="3" eb="4">
      <t>バン</t>
    </rPh>
    <rPh sb="4" eb="5">
      <t>ゴウ</t>
    </rPh>
    <phoneticPr fontId="10"/>
  </si>
  <si>
    <r>
      <t>　　　</t>
    </r>
    <r>
      <rPr>
        <sz val="11"/>
        <rFont val="ＭＳ Ｐゴシック"/>
        <family val="3"/>
        <charset val="128"/>
        <scheme val="minor"/>
      </rPr>
      <t xml:space="preserve"> ①開発の実施体制 （開発従事者、経理担当者等、社内の人員配置）
　　　  ②他企業との連携体制、役割分担等
　　　  ③本開発における開発主担当者の関わり方　</t>
    </r>
    <r>
      <rPr>
        <b/>
        <sz val="11"/>
        <rFont val="ＭＳ Ｐゴシック"/>
        <family val="3"/>
        <charset val="128"/>
        <scheme val="minor"/>
      </rPr>
      <t>　</t>
    </r>
    <r>
      <rPr>
        <sz val="11"/>
        <rFont val="ＭＳ Ｐゴシック"/>
        <family val="3"/>
        <charset val="128"/>
        <scheme val="minor"/>
      </rPr>
      <t>　(文字サイズ9pt以上、下枠内に収まるよう記載)</t>
    </r>
    <r>
      <rPr>
        <sz val="9"/>
        <rFont val="ＭＳ Ｐゴシック"/>
        <family val="3"/>
        <charset val="128"/>
        <scheme val="minor"/>
      </rPr>
      <t xml:space="preserve">
</t>
    </r>
    <rPh sb="56" eb="57">
      <t>ナド</t>
    </rPh>
    <rPh sb="78" eb="79">
      <t>カカ</t>
    </rPh>
    <phoneticPr fontId="1"/>
  </si>
  <si>
    <t xml:space="preserve"> 　　助成事業者から毎月一定の報酬、給与が直接支払われている方が助成対象となります。</t>
    <phoneticPr fontId="1"/>
  </si>
  <si>
    <t>　　 従事時間には、各開発工程に必要と見積もられた作業時間を記入してください。</t>
    <rPh sb="3" eb="7">
      <t>ジュウジジカン</t>
    </rPh>
    <rPh sb="10" eb="11">
      <t>カク</t>
    </rPh>
    <phoneticPr fontId="1"/>
  </si>
  <si>
    <t>　※従事時間の上限は、１人につき１日８時間、年間１，８００時間です。</t>
    <phoneticPr fontId="1"/>
  </si>
  <si>
    <t>　※時間単価は、募集要項記載の「人件費単価一覧表」より設定してください。</t>
    <rPh sb="2" eb="6">
      <t>ジカンタンカ</t>
    </rPh>
    <rPh sb="8" eb="14">
      <t>ボシュウヨウコウキサイ</t>
    </rPh>
    <rPh sb="27" eb="29">
      <t>セッテイ</t>
    </rPh>
    <phoneticPr fontId="1"/>
  </si>
  <si>
    <t>従事者</t>
    <rPh sb="0" eb="3">
      <t>ジュウジシャ</t>
    </rPh>
    <phoneticPr fontId="1"/>
  </si>
  <si>
    <t>従事時間</t>
    <rPh sb="0" eb="4">
      <t>ジュウジジカン</t>
    </rPh>
    <phoneticPr fontId="1"/>
  </si>
  <si>
    <t>（単位：時間）</t>
    <phoneticPr fontId="1"/>
  </si>
  <si>
    <t>（単位：円）</t>
    <rPh sb="4" eb="5">
      <t>エン</t>
    </rPh>
    <phoneticPr fontId="1"/>
  </si>
  <si>
    <t>氏名</t>
    <rPh sb="0" eb="1">
      <t>シ</t>
    </rPh>
    <rPh sb="1" eb="2">
      <t>メイ</t>
    </rPh>
    <phoneticPr fontId="10"/>
  </si>
  <si>
    <t>所属/役職</t>
    <rPh sb="0" eb="1">
      <t>ショ</t>
    </rPh>
    <rPh sb="1" eb="2">
      <t>ゾク</t>
    </rPh>
    <rPh sb="3" eb="4">
      <t>ヤク</t>
    </rPh>
    <rPh sb="4" eb="5">
      <t>ショク</t>
    </rPh>
    <phoneticPr fontId="92"/>
  </si>
  <si>
    <t>製作</t>
    <rPh sb="0" eb="2">
      <t>セイサク</t>
    </rPh>
    <phoneticPr fontId="1"/>
  </si>
  <si>
    <t>（A）合 計</t>
    <phoneticPr fontId="10"/>
  </si>
  <si>
    <t>（B）時間単価</t>
    <rPh sb="3" eb="7">
      <t>ジカンタンカ</t>
    </rPh>
    <phoneticPr fontId="1"/>
  </si>
  <si>
    <t>助成事業に要する経費</t>
    <rPh sb="0" eb="4">
      <t>ジョセイジギョウ</t>
    </rPh>
    <rPh sb="5" eb="6">
      <t>ヨウ</t>
    </rPh>
    <rPh sb="8" eb="10">
      <t>ケイヒ</t>
    </rPh>
    <phoneticPr fontId="1"/>
  </si>
  <si>
    <t>（A）×（B）
助成対象経費</t>
    <rPh sb="8" eb="14">
      <t>ジョセイタイショウケイヒ</t>
    </rPh>
    <phoneticPr fontId="1"/>
  </si>
  <si>
    <t>要件定義・目標仕様</t>
    <rPh sb="5" eb="7">
      <t>モクヒョウ</t>
    </rPh>
    <rPh sb="7" eb="9">
      <t>シヨウ</t>
    </rPh>
    <phoneticPr fontId="5"/>
  </si>
  <si>
    <t>設　計</t>
    <rPh sb="0" eb="1">
      <t>セツ</t>
    </rPh>
    <rPh sb="2" eb="3">
      <t>ケイ</t>
    </rPh>
    <phoneticPr fontId="1"/>
  </si>
  <si>
    <t>プログラミング・試作</t>
  </si>
  <si>
    <t>単体テスト</t>
    <rPh sb="0" eb="2">
      <t>タンタイ</t>
    </rPh>
    <phoneticPr fontId="5"/>
  </si>
  <si>
    <t>総合テスト</t>
    <rPh sb="0" eb="2">
      <t>ソウゴウ</t>
    </rPh>
    <phoneticPr fontId="5"/>
  </si>
  <si>
    <t>（２） 今回の開発に必要な産業財産権を出願又は保有しているか</t>
    <rPh sb="4" eb="6">
      <t>コンカイ</t>
    </rPh>
    <rPh sb="7" eb="9">
      <t>カイハツ</t>
    </rPh>
    <rPh sb="10" eb="12">
      <t>ヒツヨウ</t>
    </rPh>
    <rPh sb="13" eb="15">
      <t>サンギョウ</t>
    </rPh>
    <rPh sb="15" eb="18">
      <t>ザイサンケン</t>
    </rPh>
    <rPh sb="19" eb="21">
      <t>シュツガン</t>
    </rPh>
    <rPh sb="21" eb="22">
      <t>マタ</t>
    </rPh>
    <rPh sb="23" eb="25">
      <t>ホユウ</t>
    </rPh>
    <phoneticPr fontId="1"/>
  </si>
  <si>
    <t>（３） 今回の開発において、他者が保有する産業財産権の
　　  実施許諾を受ける予定か</t>
    <rPh sb="4" eb="6">
      <t>コンカイ</t>
    </rPh>
    <rPh sb="7" eb="9">
      <t>カイハツ</t>
    </rPh>
    <rPh sb="32" eb="34">
      <t>ジッシ</t>
    </rPh>
    <rPh sb="34" eb="36">
      <t>キョダク</t>
    </rPh>
    <rPh sb="40" eb="42">
      <t>ヨテイ</t>
    </rPh>
    <phoneticPr fontId="1"/>
  </si>
  <si>
    <t>（４）　今回の開発（本助成事業）の成果を
　　　 産業財産権として出願する予定か</t>
    <rPh sb="4" eb="6">
      <t>コンカイ</t>
    </rPh>
    <rPh sb="7" eb="9">
      <t>カイハツ</t>
    </rPh>
    <rPh sb="10" eb="11">
      <t>ホン</t>
    </rPh>
    <rPh sb="11" eb="13">
      <t>ジョセイ</t>
    </rPh>
    <rPh sb="13" eb="15">
      <t>ジギョウ</t>
    </rPh>
    <rPh sb="17" eb="19">
      <t>セイカ</t>
    </rPh>
    <rPh sb="25" eb="27">
      <t>サンギョウ</t>
    </rPh>
    <rPh sb="27" eb="30">
      <t>ザイサンケン</t>
    </rPh>
    <rPh sb="33" eb="35">
      <t>シュツガン</t>
    </rPh>
    <rPh sb="37" eb="39">
      <t>ヨテイ</t>
    </rPh>
    <phoneticPr fontId="1"/>
  </si>
  <si>
    <t>研究開発に係る工程に直接従事する人件費のみ申請ができます。
直接人件費の助成金交付申請額は、1,000万円が上限となります。直接人件費のみを申請する場合も同様です。</t>
    <rPh sb="0" eb="4">
      <t>ケンキュウカイハツ</t>
    </rPh>
    <rPh sb="5" eb="6">
      <t>カカ</t>
    </rPh>
    <rPh sb="7" eb="9">
      <t>コウテイ</t>
    </rPh>
    <rPh sb="10" eb="12">
      <t>チョクセツ</t>
    </rPh>
    <rPh sb="12" eb="14">
      <t>ジュウジ</t>
    </rPh>
    <rPh sb="16" eb="19">
      <t>ジンケンヒ</t>
    </rPh>
    <rPh sb="30" eb="35">
      <t>チョクセツジンケンヒ</t>
    </rPh>
    <phoneticPr fontId="1"/>
  </si>
  <si>
    <t>本助成事業との相違点</t>
    <rPh sb="0" eb="2">
      <t>ホンジョセイ</t>
    </rPh>
    <rPh sb="2" eb="4">
      <t>ジギョウ</t>
    </rPh>
    <rPh sb="6" eb="9">
      <t>ソウイテン</t>
    </rPh>
    <phoneticPr fontId="1"/>
  </si>
  <si>
    <t>「助成事業に要する経費」と「資金調達金額」の合計が一致するように記入してください。</t>
  </si>
  <si>
    <t>　※開発の前提となる基礎知識習得のための費用は助成対象外です。</t>
    <rPh sb="2" eb="4">
      <t>カイハツ</t>
    </rPh>
    <rPh sb="5" eb="7">
      <t>ゼンテイ</t>
    </rPh>
    <rPh sb="10" eb="16">
      <t>キソチシキシュウトク</t>
    </rPh>
    <rPh sb="20" eb="22">
      <t>ヒヨウ</t>
    </rPh>
    <rPh sb="23" eb="28">
      <t>ジョセイタイショウガイ</t>
    </rPh>
    <phoneticPr fontId="1"/>
  </si>
  <si>
    <t>※オンライン展示会の場合は、助成金交付申請額の上限は20万円／回となります。</t>
    <rPh sb="6" eb="9">
      <t>テンジカイ</t>
    </rPh>
    <rPh sb="10" eb="12">
      <t>バアイ</t>
    </rPh>
    <rPh sb="14" eb="17">
      <t>ジョセイキン</t>
    </rPh>
    <rPh sb="17" eb="22">
      <t>コウフシンセイガク</t>
    </rPh>
    <rPh sb="23" eb="25">
      <t>ジョウゲン</t>
    </rPh>
    <rPh sb="28" eb="30">
      <t>マンエン</t>
    </rPh>
    <rPh sb="31" eb="32">
      <t>カイ</t>
    </rPh>
    <phoneticPr fontId="1"/>
  </si>
  <si>
    <t xml:space="preserve">※印刷物制作費の助成金交付申請額は、50万円が上限です。
</t>
    <rPh sb="1" eb="4">
      <t>インサツブツ</t>
    </rPh>
    <rPh sb="4" eb="7">
      <t>セイサクヒ</t>
    </rPh>
    <phoneticPr fontId="1"/>
  </si>
  <si>
    <t xml:space="preserve">※PR映像製作費の助成金交付申請額は、50万円が上限です。
</t>
    <rPh sb="3" eb="5">
      <t>エイゾウ</t>
    </rPh>
    <rPh sb="5" eb="7">
      <t>セイサク</t>
    </rPh>
    <rPh sb="7" eb="8">
      <t>ヒ</t>
    </rPh>
    <phoneticPr fontId="1"/>
  </si>
  <si>
    <t>売上高(単位：円)</t>
    <rPh sb="0" eb="2">
      <t>ウリアゲ</t>
    </rPh>
    <rPh sb="2" eb="3">
      <t>ダカ</t>
    </rPh>
    <rPh sb="4" eb="6">
      <t>タンイ</t>
    </rPh>
    <rPh sb="7" eb="8">
      <t>エン</t>
    </rPh>
    <phoneticPr fontId="1"/>
  </si>
  <si>
    <t>営業損益(単位：円)</t>
    <rPh sb="0" eb="2">
      <t>エイギョウ</t>
    </rPh>
    <rPh sb="2" eb="4">
      <t>ソンエキ</t>
    </rPh>
    <rPh sb="5" eb="7">
      <t>タンイ</t>
    </rPh>
    <rPh sb="8" eb="9">
      <t>エン</t>
    </rPh>
    <phoneticPr fontId="1"/>
  </si>
  <si>
    <t>「助成対象経費」には、「助成事業に要する経費」から消費税、振込手数料、通信費、光熱費等の間接経費を除いた経費を記入してください。</t>
    <rPh sb="52" eb="54">
      <t>ケイヒ</t>
    </rPh>
    <phoneticPr fontId="1"/>
  </si>
  <si>
    <t>「助成金交付申請額」とは、「助成対象経費」のうち、助成金の交付を希望する額で「助成対象経費」に助成率の２／３を乗じた金額（千円未満切り捨て）で、かつ2,000万円が上限です。</t>
    <rPh sb="79" eb="81">
      <t>マンエン</t>
    </rPh>
    <rPh sb="82" eb="84">
      <t>ジョウゲン</t>
    </rPh>
    <phoneticPr fontId="1"/>
  </si>
  <si>
    <t>※試作金型に係る費用は委託・外注で製作するとしても、機械装置・工具器具費に計上すること</t>
    <rPh sb="1" eb="3">
      <t>シサク</t>
    </rPh>
    <rPh sb="3" eb="5">
      <t>カナガタ</t>
    </rPh>
    <rPh sb="6" eb="7">
      <t>カカ</t>
    </rPh>
    <rPh sb="8" eb="10">
      <t>ヒヨウ</t>
    </rPh>
    <rPh sb="11" eb="13">
      <t>イタク</t>
    </rPh>
    <rPh sb="14" eb="16">
      <t>ガイチュウ</t>
    </rPh>
    <rPh sb="17" eb="19">
      <t>セイサク</t>
    </rPh>
    <rPh sb="26" eb="28">
      <t>キカイ</t>
    </rPh>
    <rPh sb="28" eb="30">
      <t>ソウチ</t>
    </rPh>
    <rPh sb="31" eb="33">
      <t>コウグ</t>
    </rPh>
    <rPh sb="33" eb="35">
      <t>キグ</t>
    </rPh>
    <rPh sb="35" eb="36">
      <t>ヒ</t>
    </rPh>
    <rPh sb="37" eb="39">
      <t>ケイジョウ</t>
    </rPh>
    <phoneticPr fontId="1"/>
  </si>
  <si>
    <t>　※本経費の助成金額（助成対象期間中の総額）は１，０００万円が上限です(助成対象経費の上限は１，５００万円)　。</t>
    <rPh sb="36" eb="42">
      <t>ジョセイタイショウケイヒ</t>
    </rPh>
    <rPh sb="43" eb="45">
      <t>ジョウゲン</t>
    </rPh>
    <rPh sb="51" eb="53">
      <t>マンエン</t>
    </rPh>
    <phoneticPr fontId="1"/>
  </si>
  <si>
    <t>ユーザー
テスト</t>
    <phoneticPr fontId="1"/>
  </si>
  <si>
    <t>（内ユーザーテストの計）</t>
    <rPh sb="1" eb="2">
      <t>ウチ</t>
    </rPh>
    <rPh sb="10" eb="11">
      <t>ケイ</t>
    </rPh>
    <phoneticPr fontId="1"/>
  </si>
  <si>
    <t>最終成果物の全体像／イメージ図</t>
    <rPh sb="0" eb="5">
      <t>サイシュウセイカブツ</t>
    </rPh>
    <rPh sb="6" eb="9">
      <t>ゼンタイゾウ</t>
    </rPh>
    <rPh sb="14" eb="15">
      <t>ズ</t>
    </rPh>
    <phoneticPr fontId="1"/>
  </si>
  <si>
    <t>文章による説明</t>
    <rPh sb="0" eb="2">
      <t>ブンショウ</t>
    </rPh>
    <rPh sb="5" eb="7">
      <t>セツメイ</t>
    </rPh>
    <phoneticPr fontId="1"/>
  </si>
  <si>
    <t>ビジネスモデル図（商流図）</t>
    <rPh sb="7" eb="8">
      <t>ズ</t>
    </rPh>
    <rPh sb="9" eb="11">
      <t>ショウリュウ</t>
    </rPh>
    <rPh sb="11" eb="12">
      <t>ズ</t>
    </rPh>
    <phoneticPr fontId="1"/>
  </si>
  <si>
    <t xml:space="preserve"> (7)展示会等参加費</t>
    <rPh sb="4" eb="7">
      <t>テンジカイ</t>
    </rPh>
    <rPh sb="7" eb="8">
      <t>トウ</t>
    </rPh>
    <rPh sb="8" eb="11">
      <t>サンカヒ</t>
    </rPh>
    <phoneticPr fontId="1"/>
  </si>
  <si>
    <t xml:space="preserve">※展示会等参加費の助成金交付申請額は、広告費との合計で500万円が上限です。
</t>
    <rPh sb="4" eb="5">
      <t>トウ</t>
    </rPh>
    <phoneticPr fontId="1"/>
  </si>
  <si>
    <r>
      <t>　※リース・レンタルの場合は、</t>
    </r>
    <r>
      <rPr>
        <b/>
        <u/>
        <sz val="11"/>
        <rFont val="ＭＳ 明朝"/>
        <family val="1"/>
        <charset val="128"/>
      </rPr>
      <t xml:space="preserve">(B)に助成実施期間内の月数×月額リース料･レンタル料の合計金額(税抜)
</t>
    </r>
    <r>
      <rPr>
        <sz val="11"/>
        <rFont val="ＭＳ 明朝"/>
        <family val="1"/>
        <charset val="128"/>
      </rPr>
      <t>を計上すること</t>
    </r>
    <rPh sb="19" eb="21">
      <t>ジョセイ</t>
    </rPh>
    <rPh sb="43" eb="47">
      <t>ゴウケイキンガク</t>
    </rPh>
    <rPh sb="48" eb="50">
      <t>ゼイヌ</t>
    </rPh>
    <phoneticPr fontId="1"/>
  </si>
  <si>
    <t>途中試作品を製作する理由</t>
    <rPh sb="0" eb="2">
      <t>トチュウ</t>
    </rPh>
    <rPh sb="2" eb="5">
      <t>シサクヒン</t>
    </rPh>
    <rPh sb="6" eb="8">
      <t>セイサク</t>
    </rPh>
    <rPh sb="10" eb="12">
      <t>リユウ</t>
    </rPh>
    <phoneticPr fontId="1"/>
  </si>
  <si>
    <t>途中試作品を製作する理由</t>
    <rPh sb="2" eb="5">
      <t>シサクヒン</t>
    </rPh>
    <rPh sb="6" eb="8">
      <t>セイサク</t>
    </rPh>
    <rPh sb="10" eb="12">
      <t>リユウ</t>
    </rPh>
    <phoneticPr fontId="1"/>
  </si>
  <si>
    <t>　助成事業終了後の収益計画　※当助成事業のみの収益計画（他の事業は含まない）</t>
    <rPh sb="1" eb="5">
      <t>ジョセイジギョウ</t>
    </rPh>
    <rPh sb="5" eb="8">
      <t>シュウリョウゴ</t>
    </rPh>
    <rPh sb="9" eb="11">
      <t>シュウエキ</t>
    </rPh>
    <rPh sb="11" eb="13">
      <t>ケイカク</t>
    </rPh>
    <rPh sb="15" eb="16">
      <t>トウ</t>
    </rPh>
    <rPh sb="16" eb="18">
      <t>ジョセイ</t>
    </rPh>
    <rPh sb="18" eb="20">
      <t>ジギョウ</t>
    </rPh>
    <rPh sb="23" eb="25">
      <t>シュウエキ</t>
    </rPh>
    <rPh sb="25" eb="27">
      <t>ケイカク</t>
    </rPh>
    <rPh sb="28" eb="29">
      <t>タ</t>
    </rPh>
    <rPh sb="30" eb="32">
      <t>ジギョウ</t>
    </rPh>
    <rPh sb="33" eb="34">
      <t>フク</t>
    </rPh>
    <phoneticPr fontId="1"/>
  </si>
  <si>
    <t>　売上高の算出根拠　※価格×数量等の具体的な算式を用いて記入
　　　　　　　　　　　　　　※上記「売上高」と数字を一致させること</t>
    <rPh sb="1" eb="3">
      <t>ウリアゲ</t>
    </rPh>
    <rPh sb="3" eb="4">
      <t>ダカ</t>
    </rPh>
    <rPh sb="5" eb="7">
      <t>サンシュツ</t>
    </rPh>
    <rPh sb="7" eb="9">
      <t>コンキョ</t>
    </rPh>
    <rPh sb="11" eb="13">
      <t>カカク</t>
    </rPh>
    <rPh sb="14" eb="16">
      <t>スウリョウ</t>
    </rPh>
    <rPh sb="16" eb="17">
      <t>トウ</t>
    </rPh>
    <rPh sb="18" eb="21">
      <t>グタイテキ</t>
    </rPh>
    <rPh sb="22" eb="24">
      <t>サンシキ</t>
    </rPh>
    <rPh sb="25" eb="26">
      <t>モチ</t>
    </rPh>
    <rPh sb="28" eb="30">
      <t>キニュウ</t>
    </rPh>
    <rPh sb="46" eb="48">
      <t>ジョウキ</t>
    </rPh>
    <rPh sb="49" eb="52">
      <t>ウリアゲダカ</t>
    </rPh>
    <rPh sb="54" eb="56">
      <t>スウジ</t>
    </rPh>
    <rPh sb="57" eb="59">
      <t>イッチ</t>
    </rPh>
    <phoneticPr fontId="1"/>
  </si>
  <si>
    <t>２年目</t>
    <rPh sb="1" eb="2">
      <t>ネン</t>
    </rPh>
    <phoneticPr fontId="1"/>
  </si>
  <si>
    <t>令和９年</t>
    <phoneticPr fontId="1"/>
  </si>
  <si>
    <r>
      <t>　(3) 委託・外注費に計上した</t>
    </r>
    <r>
      <rPr>
        <b/>
        <u/>
        <sz val="11"/>
        <rFont val="ＭＳ 明朝"/>
        <family val="1"/>
        <charset val="128"/>
      </rPr>
      <t>全ての外注先</t>
    </r>
    <r>
      <rPr>
        <sz val="11"/>
        <rFont val="ＭＳ 明朝"/>
        <family val="1"/>
        <charset val="128"/>
      </rPr>
      <t>について記載してください。
  尚、１契約あたり100万円以上（税抜）の経費は、</t>
    </r>
    <r>
      <rPr>
        <b/>
        <sz val="11"/>
        <rFont val="ＭＳ 明朝"/>
        <family val="1"/>
        <charset val="128"/>
      </rPr>
      <t>２社以上の見積書の提出</t>
    </r>
    <r>
      <rPr>
        <sz val="11"/>
        <rFont val="ＭＳ 明朝"/>
        <family val="1"/>
        <charset val="128"/>
      </rPr>
      <t>が必要です。
　表が足りない場合は、印刷範囲を広げてください。</t>
    </r>
    <rPh sb="38" eb="39">
      <t>ナオ</t>
    </rPh>
    <rPh sb="41" eb="43">
      <t>ケイヤク</t>
    </rPh>
    <rPh sb="91" eb="95">
      <t>インサツハンイ</t>
    </rPh>
    <rPh sb="96" eb="97">
      <t>ヒロ</t>
    </rPh>
    <phoneticPr fontId="10"/>
  </si>
  <si>
    <t>製造業その他</t>
    <rPh sb="0" eb="3">
      <t>セイゾウギョウ</t>
    </rPh>
    <rPh sb="5" eb="6">
      <t>ホカ</t>
    </rPh>
    <phoneticPr fontId="107"/>
  </si>
  <si>
    <t>卸売業</t>
    <rPh sb="0" eb="3">
      <t>オロシウリギョウ</t>
    </rPh>
    <phoneticPr fontId="107"/>
  </si>
  <si>
    <t>サービス業</t>
    <rPh sb="4" eb="5">
      <t>ギョウ</t>
    </rPh>
    <phoneticPr fontId="107"/>
  </si>
  <si>
    <t>小売業</t>
    <rPh sb="0" eb="3">
      <t>コウリギョウ</t>
    </rPh>
    <phoneticPr fontId="107"/>
  </si>
  <si>
    <t>01農業</t>
  </si>
  <si>
    <t>50各種商品卸売業</t>
  </si>
  <si>
    <t>38放送業</t>
  </si>
  <si>
    <t>56各種商品小売業</t>
  </si>
  <si>
    <t>１．申請事業者の概要</t>
    <rPh sb="2" eb="4">
      <t>シンセイ</t>
    </rPh>
    <rPh sb="4" eb="6">
      <t>ジギョウ</t>
    </rPh>
    <rPh sb="6" eb="7">
      <t>シャ</t>
    </rPh>
    <rPh sb="8" eb="10">
      <t>ガイヨウ</t>
    </rPh>
    <phoneticPr fontId="1"/>
  </si>
  <si>
    <t>02林業</t>
  </si>
  <si>
    <t>51繊維・衣服等卸売業</t>
  </si>
  <si>
    <r>
      <t>39情報サービス業　</t>
    </r>
    <r>
      <rPr>
        <b/>
        <sz val="12.5"/>
        <rFont val="ＭＳ Ｐゴシック"/>
        <family val="3"/>
        <charset val="128"/>
      </rPr>
      <t>※ソフトウェア業、情報処理・提供サービス業除く</t>
    </r>
    <phoneticPr fontId="1"/>
  </si>
  <si>
    <t>57織物・衣服・身の回り品小売業</t>
  </si>
  <si>
    <t>代表者</t>
    <rPh sb="0" eb="1">
      <t>ダイ</t>
    </rPh>
    <rPh sb="1" eb="2">
      <t>ヒョウ</t>
    </rPh>
    <rPh sb="2" eb="3">
      <t>モノ</t>
    </rPh>
    <phoneticPr fontId="1"/>
  </si>
  <si>
    <t>03漁業</t>
  </si>
  <si>
    <t>52飲食料品卸売業</t>
  </si>
  <si>
    <r>
      <t>41映像・音声・文字情報制作業　</t>
    </r>
    <r>
      <rPr>
        <b/>
        <sz val="12.5"/>
        <color rgb="FFFF0000"/>
        <rFont val="ＭＳ Ｐゴシック"/>
        <family val="3"/>
        <charset val="128"/>
      </rPr>
      <t>※新聞業、出版業を除く</t>
    </r>
    <phoneticPr fontId="1"/>
  </si>
  <si>
    <t>58飲食料品小売業</t>
  </si>
  <si>
    <t>名　　称</t>
    <rPh sb="0" eb="1">
      <t>ナ</t>
    </rPh>
    <rPh sb="3" eb="4">
      <t>ショウ</t>
    </rPh>
    <phoneticPr fontId="1"/>
  </si>
  <si>
    <t>氏　　名</t>
    <rPh sb="0" eb="1">
      <t>シ</t>
    </rPh>
    <rPh sb="3" eb="4">
      <t>メイ</t>
    </rPh>
    <phoneticPr fontId="1"/>
  </si>
  <si>
    <t>04水産養殖業</t>
  </si>
  <si>
    <t>53建築材料・鉱物・金属材料等卸売業</t>
  </si>
  <si>
    <r>
      <t>69不動産賃貸業・管理業　</t>
    </r>
    <r>
      <rPr>
        <b/>
        <sz val="12.5"/>
        <color rgb="FFFF0000"/>
        <rFont val="ＭＳ Ｐゴシック"/>
        <family val="3"/>
        <charset val="128"/>
      </rPr>
      <t>※駐車場業のみ</t>
    </r>
    <phoneticPr fontId="1"/>
  </si>
  <si>
    <t>59機械器具小売業</t>
  </si>
  <si>
    <t>組織形態
（基準日時点）</t>
    <rPh sb="0" eb="2">
      <t>ソシキ</t>
    </rPh>
    <rPh sb="2" eb="4">
      <t>ケイタイ</t>
    </rPh>
    <rPh sb="6" eb="9">
      <t>キジュンビ</t>
    </rPh>
    <rPh sb="9" eb="11">
      <t>ジテン</t>
    </rPh>
    <phoneticPr fontId="1"/>
  </si>
  <si>
    <t>役　　職</t>
    <rPh sb="0" eb="1">
      <t>ヤク</t>
    </rPh>
    <rPh sb="3" eb="4">
      <t>ショク</t>
    </rPh>
    <phoneticPr fontId="1"/>
  </si>
  <si>
    <t>05鉱業、採石業、砂利採取業</t>
  </si>
  <si>
    <t>54機械器具卸売業</t>
  </si>
  <si>
    <t>70物品賃貸業</t>
  </si>
  <si>
    <t>60その他の小売業</t>
  </si>
  <si>
    <t>本　　　店
所　在　地</t>
    <rPh sb="0" eb="1">
      <t>ホン</t>
    </rPh>
    <rPh sb="4" eb="5">
      <t>ミセ</t>
    </rPh>
    <rPh sb="6" eb="7">
      <t>ショ</t>
    </rPh>
    <rPh sb="8" eb="9">
      <t>ザイ</t>
    </rPh>
    <rPh sb="10" eb="11">
      <t>チ</t>
    </rPh>
    <phoneticPr fontId="1"/>
  </si>
  <si>
    <t>06総合工事業</t>
    <rPh sb="2" eb="4">
      <t>ソウゴウ</t>
    </rPh>
    <rPh sb="4" eb="7">
      <t>コウジギョウ</t>
    </rPh>
    <phoneticPr fontId="1"/>
  </si>
  <si>
    <t>55その他の卸売業</t>
    <rPh sb="4" eb="5">
      <t>タ</t>
    </rPh>
    <rPh sb="6" eb="9">
      <t>オロシウリギョウ</t>
    </rPh>
    <phoneticPr fontId="1"/>
  </si>
  <si>
    <t>72専門ｻｰﾋﾞｽ業（他に分類されないもの）</t>
  </si>
  <si>
    <t>76飲食店</t>
  </si>
  <si>
    <t>ＴＥＬ</t>
  </si>
  <si>
    <t>ＵＲＬ</t>
    <phoneticPr fontId="1"/>
  </si>
  <si>
    <t>07職別工事業（設備工事業を除く）</t>
  </si>
  <si>
    <t>56各種商品小売業</t>
    <rPh sb="2" eb="4">
      <t>カクシュ</t>
    </rPh>
    <rPh sb="4" eb="6">
      <t>ショウヒン</t>
    </rPh>
    <rPh sb="6" eb="9">
      <t>コウリギョウ</t>
    </rPh>
    <phoneticPr fontId="1"/>
  </si>
  <si>
    <t>73広告業</t>
  </si>
  <si>
    <t>77持ち帰り・配達飲食ｻｰﾋﾞｽ業</t>
  </si>
  <si>
    <t>都内登記
所　在　地</t>
    <rPh sb="0" eb="2">
      <t>トナイ</t>
    </rPh>
    <rPh sb="2" eb="4">
      <t>トウキ</t>
    </rPh>
    <rPh sb="5" eb="6">
      <t>ショ</t>
    </rPh>
    <rPh sb="7" eb="8">
      <t>ザイ</t>
    </rPh>
    <rPh sb="9" eb="10">
      <t>チ</t>
    </rPh>
    <phoneticPr fontId="1"/>
  </si>
  <si>
    <t>08設備工事業</t>
  </si>
  <si>
    <t>57織物・衣服・身の回り品小売業</t>
    <rPh sb="2" eb="4">
      <t>オリモノ</t>
    </rPh>
    <rPh sb="5" eb="7">
      <t>イフク</t>
    </rPh>
    <rPh sb="8" eb="9">
      <t>ミ</t>
    </rPh>
    <rPh sb="10" eb="11">
      <t>マワ</t>
    </rPh>
    <rPh sb="12" eb="13">
      <t>ヒン</t>
    </rPh>
    <rPh sb="13" eb="16">
      <t>コウリギョウ</t>
    </rPh>
    <phoneticPr fontId="1"/>
  </si>
  <si>
    <t>74技術サービス業（他に分類されないもの）</t>
  </si>
  <si>
    <r>
      <t>※本店所在地が</t>
    </r>
    <r>
      <rPr>
        <b/>
        <u/>
        <sz val="12.5"/>
        <rFont val="ＭＳ Ｐゴシック"/>
        <family val="3"/>
        <charset val="128"/>
      </rPr>
      <t>都外</t>
    </r>
    <r>
      <rPr>
        <sz val="12.5"/>
        <rFont val="ＭＳ Ｐゴシック"/>
        <family val="3"/>
        <charset val="128"/>
      </rPr>
      <t>の場合のみ記入してください。
　 本店所在地と同じ場合は「同上」とご記入ください。</t>
    </r>
    <rPh sb="1" eb="3">
      <t>ホンテン</t>
    </rPh>
    <rPh sb="3" eb="6">
      <t>ショザイチ</t>
    </rPh>
    <rPh sb="7" eb="8">
      <t>ト</t>
    </rPh>
    <rPh sb="8" eb="9">
      <t>ガイ</t>
    </rPh>
    <rPh sb="10" eb="12">
      <t>バアイ</t>
    </rPh>
    <rPh sb="14" eb="16">
      <t>キニュウ</t>
    </rPh>
    <phoneticPr fontId="1"/>
  </si>
  <si>
    <t>09食料品製造業</t>
  </si>
  <si>
    <t>58飲食料品小売業</t>
    <rPh sb="2" eb="4">
      <t>インショク</t>
    </rPh>
    <rPh sb="4" eb="5">
      <t>リョウ</t>
    </rPh>
    <rPh sb="5" eb="6">
      <t>ヒン</t>
    </rPh>
    <rPh sb="6" eb="9">
      <t>コウリギョウ</t>
    </rPh>
    <phoneticPr fontId="1"/>
  </si>
  <si>
    <t>75宿泊業</t>
  </si>
  <si>
    <t>連　絡　先
所　在　地</t>
    <rPh sb="0" eb="1">
      <t>レン</t>
    </rPh>
    <rPh sb="2" eb="3">
      <t>ラク</t>
    </rPh>
    <rPh sb="4" eb="5">
      <t>サキ</t>
    </rPh>
    <rPh sb="6" eb="7">
      <t>ショ</t>
    </rPh>
    <rPh sb="8" eb="9">
      <t>ザイ</t>
    </rPh>
    <rPh sb="10" eb="11">
      <t>チ</t>
    </rPh>
    <phoneticPr fontId="1"/>
  </si>
  <si>
    <t>10飲料・たばこ・飼料製造業</t>
  </si>
  <si>
    <t>59機械器具小売業</t>
    <rPh sb="2" eb="6">
      <t>キカイキグ</t>
    </rPh>
    <rPh sb="6" eb="9">
      <t>コウリギョウ</t>
    </rPh>
    <phoneticPr fontId="1"/>
  </si>
  <si>
    <t>78洗濯・理容・美容・浴場業</t>
  </si>
  <si>
    <t>連　　　絡
担　当　者</t>
    <rPh sb="0" eb="1">
      <t>レン</t>
    </rPh>
    <rPh sb="4" eb="5">
      <t>カラメル</t>
    </rPh>
    <rPh sb="6" eb="7">
      <t>タン</t>
    </rPh>
    <rPh sb="8" eb="9">
      <t>トウ</t>
    </rPh>
    <rPh sb="10" eb="11">
      <t>モノ</t>
    </rPh>
    <phoneticPr fontId="1"/>
  </si>
  <si>
    <t>部署・役職</t>
    <rPh sb="0" eb="1">
      <t>ブ</t>
    </rPh>
    <rPh sb="1" eb="2">
      <t>ショ</t>
    </rPh>
    <rPh sb="3" eb="5">
      <t>ヤクショク</t>
    </rPh>
    <phoneticPr fontId="1"/>
  </si>
  <si>
    <t>12木材・木製品製造業（家具を除く）</t>
  </si>
  <si>
    <t>61無店舗小売業</t>
    <rPh sb="2" eb="5">
      <t>ムテンポ</t>
    </rPh>
    <rPh sb="5" eb="8">
      <t>コウリギョウ</t>
    </rPh>
    <phoneticPr fontId="1"/>
  </si>
  <si>
    <t>80娯楽業</t>
  </si>
  <si>
    <t>13家具・装備品製造業</t>
  </si>
  <si>
    <t>81学校教育</t>
  </si>
  <si>
    <t>14パルプ・紙・紙加工品製造業</t>
  </si>
  <si>
    <t>82その他の教育・学習支援業</t>
  </si>
  <si>
    <t>15印刷・同関連業</t>
  </si>
  <si>
    <t>83医療業</t>
  </si>
  <si>
    <t>事業開始</t>
    <rPh sb="0" eb="1">
      <t>コト</t>
    </rPh>
    <rPh sb="1" eb="2">
      <t>ギョウ</t>
    </rPh>
    <rPh sb="2" eb="4">
      <t>カイシ</t>
    </rPh>
    <phoneticPr fontId="1"/>
  </si>
  <si>
    <t>創　　業</t>
    <rPh sb="0" eb="1">
      <t>キズ</t>
    </rPh>
    <rPh sb="3" eb="4">
      <t>ギョウ</t>
    </rPh>
    <phoneticPr fontId="1"/>
  </si>
  <si>
    <t>（和暦）</t>
    <rPh sb="1" eb="3">
      <t>ワレキ</t>
    </rPh>
    <phoneticPr fontId="1"/>
  </si>
  <si>
    <t>資　本　金</t>
    <rPh sb="0" eb="1">
      <t>シ</t>
    </rPh>
    <rPh sb="2" eb="3">
      <t>ホン</t>
    </rPh>
    <rPh sb="4" eb="5">
      <t>キン</t>
    </rPh>
    <phoneticPr fontId="1"/>
  </si>
  <si>
    <t>16化学工業</t>
  </si>
  <si>
    <t>84保健衛生</t>
  </si>
  <si>
    <t>法人設立</t>
    <rPh sb="0" eb="1">
      <t>ホウ</t>
    </rPh>
    <rPh sb="1" eb="2">
      <t>ニン</t>
    </rPh>
    <rPh sb="2" eb="3">
      <t>セツ</t>
    </rPh>
    <rPh sb="3" eb="4">
      <t>タテ</t>
    </rPh>
    <phoneticPr fontId="1"/>
  </si>
  <si>
    <t>17石油製品・石炭製品製造業</t>
  </si>
  <si>
    <t>85社会保険・社会福祉・介護事業</t>
  </si>
  <si>
    <t>役　員　数</t>
    <rPh sb="0" eb="1">
      <t>ヤク</t>
    </rPh>
    <rPh sb="2" eb="3">
      <t>イン</t>
    </rPh>
    <rPh sb="4" eb="5">
      <t>スウ</t>
    </rPh>
    <phoneticPr fontId="1"/>
  </si>
  <si>
    <t>人（監査役を含む）</t>
    <phoneticPr fontId="1"/>
  </si>
  <si>
    <t>従 業 員 数</t>
    <rPh sb="0" eb="1">
      <t>ジュウ</t>
    </rPh>
    <rPh sb="2" eb="3">
      <t>ギョウ</t>
    </rPh>
    <rPh sb="4" eb="5">
      <t>イン</t>
    </rPh>
    <rPh sb="6" eb="7">
      <t>スウ</t>
    </rPh>
    <phoneticPr fontId="1"/>
  </si>
  <si>
    <t>人</t>
    <rPh sb="0" eb="1">
      <t>ニン</t>
    </rPh>
    <phoneticPr fontId="1"/>
  </si>
  <si>
    <t>(うち正社員</t>
    <rPh sb="3" eb="6">
      <t>セイシャイン</t>
    </rPh>
    <phoneticPr fontId="1"/>
  </si>
  <si>
    <t>人）</t>
    <rPh sb="0" eb="1">
      <t>ニン</t>
    </rPh>
    <phoneticPr fontId="1"/>
  </si>
  <si>
    <t>18プラスチック製品製造業（別掲を除く）</t>
  </si>
  <si>
    <t>87協同組合（他に分類されないもの）</t>
  </si>
  <si>
    <t>事業概要</t>
    <rPh sb="0" eb="2">
      <t>ジギョウ</t>
    </rPh>
    <rPh sb="2" eb="4">
      <t>ガイヨウ</t>
    </rPh>
    <phoneticPr fontId="1"/>
  </si>
  <si>
    <t>業種</t>
    <rPh sb="0" eb="2">
      <t>ギョウシュ</t>
    </rPh>
    <phoneticPr fontId="1"/>
  </si>
  <si>
    <t>19ゴム製品製造業</t>
    <rPh sb="4" eb="9">
      <t>セイヒンセイゾウギョウ</t>
    </rPh>
    <phoneticPr fontId="1"/>
  </si>
  <si>
    <t>88廃棄物処理業</t>
  </si>
  <si>
    <t>20なめし革・同製品・毛皮製造業</t>
  </si>
  <si>
    <t>89自動車整備業</t>
  </si>
  <si>
    <t>主要取引先の
事業者名と売上高
(上位３者)</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シャ</t>
    </rPh>
    <phoneticPr fontId="1"/>
  </si>
  <si>
    <t>21窯業・土石製品製造業</t>
  </si>
  <si>
    <t>90機械等修理業（別掲を除く）</t>
  </si>
  <si>
    <t>主要製品</t>
    <rPh sb="0" eb="2">
      <t>シュヨウ</t>
    </rPh>
    <rPh sb="2" eb="4">
      <t>セイヒン</t>
    </rPh>
    <phoneticPr fontId="1"/>
  </si>
  <si>
    <t>22鉄鋼業</t>
  </si>
  <si>
    <t>91職業紹介・労働者派遣業</t>
  </si>
  <si>
    <t>23非鉄金属製造業</t>
  </si>
  <si>
    <t>92その他の事業サービス業</t>
  </si>
  <si>
    <t>直近</t>
    <rPh sb="0" eb="2">
      <t>チョッキン</t>
    </rPh>
    <phoneticPr fontId="1"/>
  </si>
  <si>
    <t>売上高</t>
    <rPh sb="0" eb="2">
      <t>ウリアゲ</t>
    </rPh>
    <rPh sb="2" eb="3">
      <t>ダカ</t>
    </rPh>
    <phoneticPr fontId="1"/>
  </si>
  <si>
    <t>千円</t>
  </si>
  <si>
    <t>24金属製品製造業</t>
  </si>
  <si>
    <t>93政治・経済・文化団体</t>
  </si>
  <si>
    <t>前年度</t>
    <rPh sb="0" eb="2">
      <t>ゼンネン</t>
    </rPh>
    <rPh sb="2" eb="3">
      <t>ド</t>
    </rPh>
    <phoneticPr fontId="1"/>
  </si>
  <si>
    <t>25はん用機械器具製造業</t>
  </si>
  <si>
    <t>94宗教</t>
  </si>
  <si>
    <t>前々年度</t>
    <rPh sb="0" eb="2">
      <t>ゼンゼン</t>
    </rPh>
    <rPh sb="2" eb="4">
      <t>ネンド</t>
    </rPh>
    <phoneticPr fontId="1"/>
  </si>
  <si>
    <t>26生産用機械器具製造業</t>
  </si>
  <si>
    <t>95その他のサービス業</t>
  </si>
  <si>
    <t>27業務用機械器具製造業</t>
  </si>
  <si>
    <t>96外国公務</t>
  </si>
  <si>
    <t>２．助成事業の実施場所</t>
    <rPh sb="2" eb="4">
      <t>ジョセイ</t>
    </rPh>
    <rPh sb="4" eb="6">
      <t>ジギョウ</t>
    </rPh>
    <rPh sb="7" eb="9">
      <t>ジッシ</t>
    </rPh>
    <rPh sb="9" eb="11">
      <t>バショ</t>
    </rPh>
    <phoneticPr fontId="1"/>
  </si>
  <si>
    <t>28電子部品・デバイス・電子回路製造業</t>
  </si>
  <si>
    <t>29電気機械器具製造業</t>
  </si>
  <si>
    <t>30情報通信機械器具製造業</t>
  </si>
  <si>
    <t>名　　　　　称</t>
    <rPh sb="0" eb="1">
      <t>ナ</t>
    </rPh>
    <rPh sb="6" eb="7">
      <t>ショウ</t>
    </rPh>
    <phoneticPr fontId="1"/>
  </si>
  <si>
    <t>ＴＥＬ</t>
    <phoneticPr fontId="1"/>
  </si>
  <si>
    <t>31輸送用機械器具製造業</t>
  </si>
  <si>
    <t>所　　在　　地</t>
    <rPh sb="0" eb="1">
      <t>トコロ</t>
    </rPh>
    <rPh sb="3" eb="4">
      <t>ザイ</t>
    </rPh>
    <rPh sb="6" eb="7">
      <t>チ</t>
    </rPh>
    <phoneticPr fontId="1"/>
  </si>
  <si>
    <t>32その他の製造業</t>
  </si>
  <si>
    <t>最　　寄　　駅</t>
    <rPh sb="0" eb="1">
      <t>サイ</t>
    </rPh>
    <rPh sb="3" eb="4">
      <t>ヤドリキ</t>
    </rPh>
    <rPh sb="6" eb="7">
      <t>エキ</t>
    </rPh>
    <phoneticPr fontId="1"/>
  </si>
  <si>
    <t>路　線　名</t>
    <rPh sb="0" eb="1">
      <t>ミチ</t>
    </rPh>
    <rPh sb="2" eb="3">
      <t>セン</t>
    </rPh>
    <rPh sb="4" eb="5">
      <t>メイ</t>
    </rPh>
    <phoneticPr fontId="1"/>
  </si>
  <si>
    <t>線</t>
    <rPh sb="0" eb="1">
      <t>セン</t>
    </rPh>
    <phoneticPr fontId="1"/>
  </si>
  <si>
    <t>駅　　名</t>
    <rPh sb="0" eb="1">
      <t>エキ</t>
    </rPh>
    <rPh sb="3" eb="4">
      <t>メイ</t>
    </rPh>
    <phoneticPr fontId="1"/>
  </si>
  <si>
    <t>駅</t>
  </si>
  <si>
    <t>33電気業</t>
  </si>
  <si>
    <t>34ガス業</t>
  </si>
  <si>
    <t>35熱供給業</t>
  </si>
  <si>
    <t>36水道業</t>
  </si>
  <si>
    <t>37通信業</t>
  </si>
  <si>
    <r>
      <t>39情報サービス業　</t>
    </r>
    <r>
      <rPr>
        <b/>
        <sz val="12.5"/>
        <color rgb="FFFF0000"/>
        <rFont val="ＭＳ Ｐゴシック"/>
        <family val="3"/>
        <charset val="128"/>
      </rPr>
      <t>※ソフトウェア業、情報処理・提供サービス業含む</t>
    </r>
    <phoneticPr fontId="1"/>
  </si>
  <si>
    <t>40インターネット附随サービス業</t>
  </si>
  <si>
    <r>
      <t>41映像・音声・文字情報制作業　</t>
    </r>
    <r>
      <rPr>
        <b/>
        <sz val="12.5"/>
        <color rgb="FFFF0000"/>
        <rFont val="ＭＳ Ｐゴシック"/>
        <family val="3"/>
        <charset val="128"/>
      </rPr>
      <t>※新聞業、出版業含む</t>
    </r>
    <phoneticPr fontId="1"/>
  </si>
  <si>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</si>
  <si>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</si>
  <si>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</si>
  <si>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</si>
  <si>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</si>
  <si>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</si>
  <si>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</si>
  <si>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</si>
  <si>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</si>
  <si>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</si>
  <si>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</si>
  <si>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</si>
  <si>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</si>
  <si>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</si>
  <si>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</si>
  <si>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r>
      <t>69不動産賃貸業・管理業　</t>
    </r>
    <r>
      <rPr>
        <b/>
        <sz val="12.5"/>
        <color rgb="FFFF0000"/>
        <rFont val="ＭＳ Ｐゴシック"/>
        <family val="3"/>
        <charset val="128"/>
      </rPr>
      <t>※駐車場業以外全て</t>
    </r>
    <phoneticPr fontId="1"/>
  </si>
  <si>
    <t>97国家公務</t>
  </si>
  <si>
    <t>98地方公務</t>
  </si>
  <si>
    <t>99分類不能の産業</t>
  </si>
  <si>
    <t>月</t>
    <rPh sb="0" eb="1">
      <t>ツキ</t>
    </rPh>
    <phoneticPr fontId="1"/>
  </si>
  <si>
    <t>　7．開発体制</t>
    <rPh sb="3" eb="5">
      <t>カイハツ</t>
    </rPh>
    <rPh sb="5" eb="7">
      <t>タイセイ</t>
    </rPh>
    <phoneticPr fontId="1"/>
  </si>
  <si>
    <t>〇</t>
  </si>
  <si>
    <t>法人</t>
  </si>
  <si>
    <t>000-0000</t>
    <phoneticPr fontId="1"/>
  </si>
  <si>
    <t>てすと</t>
    <phoneticPr fontId="1"/>
  </si>
  <si>
    <t>令和５年</t>
    <rPh sb="0" eb="2">
      <t>レイワ</t>
    </rPh>
    <rPh sb="3" eb="4">
      <t>ネン</t>
    </rPh>
    <phoneticPr fontId="1"/>
  </si>
  <si>
    <t>いいえ</t>
  </si>
  <si>
    <t>R7</t>
  </si>
  <si>
    <t>R6</t>
  </si>
  <si>
    <t>無</t>
  </si>
  <si>
    <t>申請中</t>
  </si>
  <si>
    <t>a</t>
    <phoneticPr fontId="1"/>
  </si>
  <si>
    <t>○</t>
  </si>
  <si>
    <t>株主</t>
    <rPh sb="0" eb="2">
      <t>カブヌシ</t>
    </rPh>
    <phoneticPr fontId="1"/>
  </si>
  <si>
    <t>あああああああああああああああああああああああああああああああああああああああああああああああああああああああああああああああああああああああああああああああああああああああああ</t>
    <phoneticPr fontId="1"/>
  </si>
  <si>
    <t>単位</t>
    <phoneticPr fontId="1"/>
  </si>
  <si>
    <t>●</t>
  </si>
  <si>
    <t>はい</t>
  </si>
  <si>
    <t>特許権</t>
  </si>
  <si>
    <t>特許権を出願予定</t>
  </si>
  <si>
    <t>m</t>
    <phoneticPr fontId="1"/>
  </si>
  <si>
    <t>購入</t>
  </si>
  <si>
    <t>ﾚﾝﾀﾙ</t>
  </si>
  <si>
    <t>商標権</t>
  </si>
  <si>
    <t>出願</t>
  </si>
  <si>
    <t>実施許諾</t>
  </si>
  <si>
    <t>小間</t>
  </si>
  <si>
    <t>印刷物製作</t>
  </si>
  <si>
    <t>プレスリリース配信サービス</t>
  </si>
  <si>
    <t>PR映像製作</t>
  </si>
  <si>
    <t>新聞・雑誌掲載</t>
  </si>
  <si>
    <t>様式第１号（第5条関係）</t>
    <phoneticPr fontId="107"/>
  </si>
  <si>
    <t>　公益財団法人東京都中小企業振興公社</t>
    <rPh sb="16" eb="18">
      <t>コウシャ</t>
    </rPh>
    <phoneticPr fontId="107"/>
  </si>
  <si>
    <t>　　　　　理　　事　　長　　殿</t>
    <phoneticPr fontId="107"/>
  </si>
  <si>
    <t>本店登記
所在地</t>
    <rPh sb="0" eb="2">
      <t>ホンテン</t>
    </rPh>
    <rPh sb="2" eb="4">
      <t>トウキ</t>
    </rPh>
    <rPh sb="5" eb="8">
      <t>ショザイチ</t>
    </rPh>
    <phoneticPr fontId="1"/>
  </si>
  <si>
    <t>名称</t>
    <rPh sb="0" eb="2">
      <t>メイショウ</t>
    </rPh>
    <phoneticPr fontId="107"/>
  </si>
  <si>
    <t>代表者</t>
    <rPh sb="0" eb="3">
      <t>ダイヒョウシャ</t>
    </rPh>
    <phoneticPr fontId="107"/>
  </si>
  <si>
    <t>（役職）</t>
    <rPh sb="1" eb="3">
      <t>ヤクショク</t>
    </rPh>
    <phoneticPr fontId="107"/>
  </si>
  <si>
    <t>（氏名）</t>
    <rPh sb="1" eb="3">
      <t>シメイ</t>
    </rPh>
    <phoneticPr fontId="107"/>
  </si>
  <si>
    <t>下記のとおり助成事業を実施したいので、別紙の書類を添えて、助成金の交付を申請します。</t>
    <phoneticPr fontId="107"/>
  </si>
  <si>
    <t>記</t>
    <rPh sb="0" eb="1">
      <t>キ</t>
    </rPh>
    <phoneticPr fontId="107"/>
  </si>
  <si>
    <t>※採択時には一般公開されます</t>
    <rPh sb="1" eb="4">
      <t>サイタクジ</t>
    </rPh>
    <rPh sb="6" eb="10">
      <t>イッパンコウカイ</t>
    </rPh>
    <phoneticPr fontId="1"/>
  </si>
  <si>
    <r>
      <t>助成金交付申請額</t>
    </r>
    <r>
      <rPr>
        <sz val="10.5"/>
        <color theme="1"/>
        <rFont val="ＭＳ ゴシック"/>
        <family val="3"/>
        <charset val="128"/>
      </rPr>
      <t/>
    </r>
    <rPh sb="0" eb="2">
      <t>ジョセイ</t>
    </rPh>
    <rPh sb="2" eb="3">
      <t>キン</t>
    </rPh>
    <rPh sb="3" eb="5">
      <t>コウフ</t>
    </rPh>
    <rPh sb="5" eb="8">
      <t>シンセイガク</t>
    </rPh>
    <phoneticPr fontId="107"/>
  </si>
  <si>
    <t>円</t>
    <rPh sb="0" eb="1">
      <t>エン</t>
    </rPh>
    <phoneticPr fontId="107"/>
  </si>
  <si>
    <t>助成事業完了予定日</t>
    <rPh sb="0" eb="2">
      <t>ジョセイ</t>
    </rPh>
    <rPh sb="2" eb="4">
      <t>ジギョウ</t>
    </rPh>
    <rPh sb="4" eb="6">
      <t>カンリョウ</t>
    </rPh>
    <rPh sb="6" eb="9">
      <t>ヨテイビ</t>
    </rPh>
    <phoneticPr fontId="107"/>
  </si>
  <si>
    <t>申請テーマ</t>
    <rPh sb="0" eb="2">
      <t>シンセイ</t>
    </rPh>
    <phoneticPr fontId="107"/>
  </si>
  <si>
    <t>(7)規格認証・登録費</t>
    <rPh sb="3" eb="7">
      <t>キカクニンショウ</t>
    </rPh>
    <rPh sb="8" eb="11">
      <t>トウロクヒ</t>
    </rPh>
    <phoneticPr fontId="10"/>
  </si>
  <si>
    <t>「助成事業交付申請額」合計が上限の2,000万円を超える場合は、各経費区分内訳(1)～(7)を合計して2,000万円となるようにいずれかの経費区分を調整してください。「助成対象経費」は、調整不要で3,000万円以上でもそのままの金額としてください。</t>
    <phoneticPr fontId="1"/>
  </si>
  <si>
    <t>　※　本申請の開発・改良に関するものの規格等認証・登録のみが対象となります。</t>
    <rPh sb="3" eb="6">
      <t>ホンシンセイ</t>
    </rPh>
    <rPh sb="7" eb="9">
      <t>カイハツ</t>
    </rPh>
    <rPh sb="10" eb="12">
      <t>カイリョウ</t>
    </rPh>
    <rPh sb="13" eb="14">
      <t>カン</t>
    </rPh>
    <rPh sb="19" eb="21">
      <t>キカク</t>
    </rPh>
    <rPh sb="21" eb="22">
      <t>トウ</t>
    </rPh>
    <rPh sb="22" eb="24">
      <t>ニンショウ</t>
    </rPh>
    <rPh sb="25" eb="27">
      <t>トウロク</t>
    </rPh>
    <rPh sb="30" eb="32">
      <t>タイショウ</t>
    </rPh>
    <phoneticPr fontId="123"/>
  </si>
  <si>
    <t>　※　規格認証・登録に係る試験等を外部に委託する場合は、「（７）規格認証・登録費」ではなく「（３）委託・外注費」
　　　に計上してください。</t>
    <rPh sb="3" eb="7">
      <t>キカクニンショウ</t>
    </rPh>
    <rPh sb="8" eb="10">
      <t>トウロク</t>
    </rPh>
    <rPh sb="11" eb="12">
      <t>カカワ</t>
    </rPh>
    <rPh sb="13" eb="15">
      <t>シケン</t>
    </rPh>
    <rPh sb="15" eb="16">
      <t>ナド</t>
    </rPh>
    <rPh sb="17" eb="19">
      <t>ガイブ</t>
    </rPh>
    <rPh sb="20" eb="22">
      <t>イタク</t>
    </rPh>
    <rPh sb="24" eb="26">
      <t>バアイ</t>
    </rPh>
    <rPh sb="49" eb="51">
      <t>イタク</t>
    </rPh>
    <rPh sb="52" eb="55">
      <t>ガイチュウヒ</t>
    </rPh>
    <rPh sb="61" eb="63">
      <t>ケイジョウ</t>
    </rPh>
    <phoneticPr fontId="123"/>
  </si>
  <si>
    <r>
      <t xml:space="preserve"> ※　許認可等について専門家の指導を受ける場合は「（５）専門家指導費」）ではなく「（７）規格認証・登録
</t>
    </r>
    <r>
      <rPr>
        <b/>
        <sz val="10"/>
        <rFont val="ＭＳ Ｐゴシック"/>
        <family val="3"/>
        <charset val="128"/>
      </rPr>
      <t xml:space="preserve">      </t>
    </r>
    <r>
      <rPr>
        <b/>
        <u/>
        <sz val="10"/>
        <rFont val="ＭＳ Ｐゴシック"/>
        <family val="3"/>
        <charset val="128"/>
      </rPr>
      <t>費」に計上してください。</t>
    </r>
    <rPh sb="3" eb="6">
      <t>キョニンカ</t>
    </rPh>
    <rPh sb="6" eb="7">
      <t>ナド</t>
    </rPh>
    <rPh sb="11" eb="14">
      <t>センモンカ</t>
    </rPh>
    <rPh sb="15" eb="17">
      <t>シドウ</t>
    </rPh>
    <rPh sb="18" eb="19">
      <t>ウ</t>
    </rPh>
    <rPh sb="21" eb="23">
      <t>バアイ</t>
    </rPh>
    <rPh sb="28" eb="31">
      <t>センモンカ</t>
    </rPh>
    <rPh sb="44" eb="48">
      <t>キカクニンショウ</t>
    </rPh>
    <rPh sb="49" eb="51">
      <t>トウロク</t>
    </rPh>
    <rPh sb="58" eb="59">
      <t>ヒ</t>
    </rPh>
    <rPh sb="61" eb="63">
      <t>ケイジョウ</t>
    </rPh>
    <phoneticPr fontId="123"/>
  </si>
  <si>
    <t>内容</t>
    <rPh sb="0" eb="2">
      <t>ナイヨウ</t>
    </rPh>
    <phoneticPr fontId="10"/>
  </si>
  <si>
    <t>助成対象経費
（税抜）
(A)×(B)</t>
    <phoneticPr fontId="10"/>
  </si>
  <si>
    <t>依頼先事業者名</t>
    <rPh sb="0" eb="3">
      <t>イライサキ</t>
    </rPh>
    <rPh sb="3" eb="6">
      <t>ジギョウシャ</t>
    </rPh>
    <rPh sb="6" eb="7">
      <t>メイ</t>
    </rPh>
    <phoneticPr fontId="10"/>
  </si>
  <si>
    <t>依頼内容</t>
    <rPh sb="0" eb="2">
      <t>イライ</t>
    </rPh>
    <rPh sb="2" eb="4">
      <t>ナイヨウ</t>
    </rPh>
    <phoneticPr fontId="10"/>
  </si>
  <si>
    <t>　本事業によって○○することができれば、□□によって社会課題となっている〇〇の解決及び△△向上に寄与できる可能性がある。本事業による○○は都内企業への……を生み、△△にも繋がり都内経済への貢献が期待できる。</t>
    <phoneticPr fontId="1"/>
  </si>
  <si>
    <t>・〇〇年〇〇月～〇〇年〇〇月
　△△機能の企画、仕様検討開始
・〇〇年〇〇月
　◎◎株式会社に委託し〇〇の一次試作を作製
・〇〇年〇〇月～〇〇年〇〇月
　●●施設にて△△機能に関するユーザーテストを実施。
　テスト結果を反映し〇〇機能をよりアップデートした××を検討。</t>
    <phoneticPr fontId="1"/>
  </si>
  <si>
    <t>選択した支援テーマ「①●●●」
東京において○○（被災者・避難所／介護従事者／高齢者）の●●●（安全確保／××作業の負担増加／デジタルデバイド）が問題となっている。××年の○○○○における××××というデータからも分かるとおり、○○○○という現状がある。これは、××年に実施された□□の○○○○アンケートのデータにおいて○○○○が○○○○であることからも裏付けられる。
こうした○○の問題を解消するためには、次の３つの課題を解決する必要がある。１点目に～～～～～～～～～～～～～～～～～～～。２点目に～～～～～～～～～～～～～～～～～～～。３点目に～～～～～～～～～～～～～～～～～～～。
本事業では、前記３つの課題のうち２点目の●●●の解決を目指す。</t>
    <rPh sb="0" eb="2">
      <t>センタク</t>
    </rPh>
    <rPh sb="4" eb="6">
      <t>シエン</t>
    </rPh>
    <rPh sb="17" eb="19">
      <t>トウキョウ</t>
    </rPh>
    <rPh sb="26" eb="29">
      <t>ヒサイシャ</t>
    </rPh>
    <rPh sb="30" eb="33">
      <t>ヒナンジョ</t>
    </rPh>
    <rPh sb="34" eb="39">
      <t>カイゴジュウジシャ</t>
    </rPh>
    <rPh sb="40" eb="43">
      <t>コウレイシャ</t>
    </rPh>
    <rPh sb="49" eb="53">
      <t>アンゼンカクホ</t>
    </rPh>
    <rPh sb="56" eb="58">
      <t>サギョウ</t>
    </rPh>
    <rPh sb="59" eb="63">
      <t>フタンゾウカ</t>
    </rPh>
    <rPh sb="74" eb="76">
      <t>モンダイ</t>
    </rPh>
    <rPh sb="194" eb="196">
      <t>モンダイ</t>
    </rPh>
    <rPh sb="197" eb="199">
      <t>カイショウ</t>
    </rPh>
    <rPh sb="206" eb="207">
      <t>ツギ</t>
    </rPh>
    <rPh sb="211" eb="213">
      <t>カダイ</t>
    </rPh>
    <rPh sb="214" eb="216">
      <t>カイケツ</t>
    </rPh>
    <rPh sb="218" eb="220">
      <t>ヒツヨウ</t>
    </rPh>
    <rPh sb="225" eb="227">
      <t>テンメ</t>
    </rPh>
    <rPh sb="249" eb="251">
      <t>テンメ</t>
    </rPh>
    <rPh sb="273" eb="275">
      <t>テンメ</t>
    </rPh>
    <rPh sb="298" eb="301">
      <t>ホンジギョウ</t>
    </rPh>
    <rPh sb="322" eb="324">
      <t>カイケツ</t>
    </rPh>
    <rPh sb="325" eb="327">
      <t>メザ</t>
    </rPh>
    <phoneticPr fontId="1"/>
  </si>
  <si>
    <t>～～～～～～～～～～～～～～
～～～～～～～～～
＜既存機能＞
機能A：○○○○○○○○○○○○○○○○
機能B：○○○○○○○○○○○○○○○○
＜本助成事業で行う開発・改良による新機能＞
機能C（改良要素１）：○○○○○○○○○○○○○○○○
機能D（改良要素２）：○○○○○○○○○○○○○○○○</t>
    <rPh sb="102" eb="106">
      <t>カイリョウヨウソ</t>
    </rPh>
    <rPh sb="130" eb="134">
      <t>カイリョウヨウソ</t>
    </rPh>
    <phoneticPr fontId="1"/>
  </si>
  <si>
    <t>台</t>
    <rPh sb="0" eb="1">
      <t>ダイ</t>
    </rPh>
    <phoneticPr fontId="1"/>
  </si>
  <si>
    <t>本事業では、（１）に記載した３つの課題のうち２点目の●●●の解決を目指す。
課題●●●を解決するためには、××機能を持った■■を開発する必要がある。
（現状、○○の現場において一般的に利用されている××は／改良前の自社製品・サービス××は）■■ができるものの、△△△△に弱く、ここに改良の余地があると考えている。
本事業では○○○○部分の●●機能を改良し、△△△△利用における利便性の向上を図る。具体的には、●●機能の○○性能を××%向上させる（個々の記載は達成目標と一致させる必要あり）。これにより、◆◆の現場において課題となっている××作業に要する時間を○○%低減する。
この○○によって、△△△△や□□□□の課題を解決するとともに、○○性を向上させ、××の現場におけるニーズに対応した高機能製品の製造を実現し、○○○○の負担軽減に貢献したい。</t>
    <rPh sb="10" eb="12">
      <t>キサイ</t>
    </rPh>
    <rPh sb="39" eb="41">
      <t>カダイ</t>
    </rPh>
    <rPh sb="45" eb="47">
      <t>カイケツ</t>
    </rPh>
    <rPh sb="56" eb="58">
      <t>キノウ</t>
    </rPh>
    <rPh sb="59" eb="60">
      <t>モ</t>
    </rPh>
    <rPh sb="65" eb="67">
      <t>カイハツ</t>
    </rPh>
    <rPh sb="69" eb="71">
      <t>ヒツヨウ</t>
    </rPh>
    <rPh sb="78" eb="80">
      <t>ゲンジョウ</t>
    </rPh>
    <rPh sb="84" eb="86">
      <t>ゲンバ</t>
    </rPh>
    <rPh sb="90" eb="93">
      <t>イッパンテキ</t>
    </rPh>
    <rPh sb="94" eb="96">
      <t>リヨウ</t>
    </rPh>
    <rPh sb="105" eb="108">
      <t>カイリョウマエ</t>
    </rPh>
    <rPh sb="109" eb="111">
      <t>ジシャ</t>
    </rPh>
    <rPh sb="111" eb="113">
      <t>セイヒン</t>
    </rPh>
    <rPh sb="137" eb="138">
      <t>ヨワ</t>
    </rPh>
    <rPh sb="143" eb="145">
      <t>カイリョウ</t>
    </rPh>
    <rPh sb="146" eb="148">
      <t>ヨチ</t>
    </rPh>
    <rPh sb="152" eb="153">
      <t>カンガ</t>
    </rPh>
    <rPh sb="185" eb="187">
      <t>リヨウ</t>
    </rPh>
    <rPh sb="191" eb="194">
      <t>リベンセイ</t>
    </rPh>
    <rPh sb="195" eb="197">
      <t>コウジョウ</t>
    </rPh>
    <rPh sb="198" eb="199">
      <t>ハカ</t>
    </rPh>
    <rPh sb="201" eb="204">
      <t>グタイテキ</t>
    </rPh>
    <rPh sb="214" eb="216">
      <t>セイノウ</t>
    </rPh>
    <rPh sb="220" eb="222">
      <t>コウジョウ</t>
    </rPh>
    <rPh sb="226" eb="231">
      <t>ココノキサイ</t>
    </rPh>
    <rPh sb="232" eb="236">
      <t>タッセイモクヒョウ</t>
    </rPh>
    <rPh sb="237" eb="239">
      <t>イッチ</t>
    </rPh>
    <rPh sb="242" eb="244">
      <t>ヒツヨウ</t>
    </rPh>
    <rPh sb="257" eb="259">
      <t>ゲンバ</t>
    </rPh>
    <rPh sb="263" eb="265">
      <t>カダイ</t>
    </rPh>
    <rPh sb="273" eb="275">
      <t>サギョウ</t>
    </rPh>
    <rPh sb="276" eb="277">
      <t>ヨウ</t>
    </rPh>
    <rPh sb="279" eb="281">
      <t>ジカン</t>
    </rPh>
    <rPh sb="285" eb="287">
      <t>テイゲン</t>
    </rPh>
    <rPh sb="335" eb="337">
      <t>ゲンバ</t>
    </rPh>
    <rPh sb="345" eb="347">
      <t>タイオウ</t>
    </rPh>
    <phoneticPr fontId="1"/>
  </si>
  <si>
    <t>①○○認証の×等級を取得予定である
②□□を実施して、△△のリスクを……まで引き下げる
③……を○○することにより、△△を実現する。</t>
    <phoneticPr fontId="1"/>
  </si>
  <si>
    <t>①安全な製品であるためには○○と□□のリスクがある
②○○について……する可能性が考えられる。
③…について、××の危険性がある。</t>
    <phoneticPr fontId="1"/>
  </si>
  <si>
    <t>①○○規格の□等級を取得し、防水防塵機能を付加する。
②……を○○化することで△△の衝撃に耐えうる設計とする。
衝撃は……の振動データをスコア化し、……の方法で測定し○○以下となるよう設計する。</t>
  </si>
  <si>
    <t>①……において□□のリスクがある
②△△の負荷がかかった時に……の危険性がある。</t>
    <phoneticPr fontId="1"/>
  </si>
  <si>
    <t>・○○製品であるため、○○と△△が必要となる。○○については…で取得し、△△については××に協力依頼を行う予定である。
・○○という製品の特性上、△△の規制について▽▽の対応を行う。
・…の製造物責任については、××で対応する。</t>
    <rPh sb="3" eb="5">
      <t>セイヒン</t>
    </rPh>
    <phoneticPr fontId="1"/>
  </si>
  <si>
    <r>
      <t xml:space="preserve">（１）市場投入のもの（顧客への提供物）の種別
</t>
    </r>
    <r>
      <rPr>
        <sz val="11"/>
        <color theme="1"/>
        <rFont val="ＭＳ Ｐゴシック"/>
        <family val="3"/>
        <charset val="128"/>
        <scheme val="minor"/>
      </rPr>
      <t>助成金を活用して開発・改良する試作品をビジネスとして展開する際の種別（製品／サービス）を選択してください</t>
    </r>
    <rPh sb="3" eb="7">
      <t>シジョウトウニュウ</t>
    </rPh>
    <rPh sb="11" eb="13">
      <t>コキャク</t>
    </rPh>
    <rPh sb="15" eb="18">
      <t>テイキョウブツ</t>
    </rPh>
    <rPh sb="20" eb="22">
      <t>シュベツ</t>
    </rPh>
    <rPh sb="23" eb="26">
      <t>ジョセイキン</t>
    </rPh>
    <rPh sb="27" eb="29">
      <t>カツヨウ</t>
    </rPh>
    <rPh sb="31" eb="33">
      <t>カイハツ</t>
    </rPh>
    <rPh sb="34" eb="36">
      <t>カイリョウ</t>
    </rPh>
    <rPh sb="38" eb="41">
      <t>シサクヒン</t>
    </rPh>
    <rPh sb="49" eb="51">
      <t>テンカイ</t>
    </rPh>
    <rPh sb="53" eb="54">
      <t>サイ</t>
    </rPh>
    <rPh sb="55" eb="57">
      <t>シュベツ</t>
    </rPh>
    <rPh sb="58" eb="60">
      <t>セイヒン</t>
    </rPh>
    <rPh sb="67" eb="69">
      <t>センタク</t>
    </rPh>
    <phoneticPr fontId="1"/>
  </si>
  <si>
    <t>××機能を持った■■装置／システム</t>
    <rPh sb="1" eb="3">
      <t>キノウ</t>
    </rPh>
    <rPh sb="4" eb="5">
      <t>モ</t>
    </rPh>
    <rPh sb="10" eb="12">
      <t>ソウチ</t>
    </rPh>
    <phoneticPr fontId="1"/>
  </si>
  <si>
    <t>製品（ハードウェア／ソフトウェア）</t>
  </si>
  <si>
    <t>目標１</t>
    <rPh sb="0" eb="2">
      <t>モクヒョウ</t>
    </rPh>
    <phoneticPr fontId="1"/>
  </si>
  <si>
    <t>数値</t>
    <rPh sb="0" eb="2">
      <t>スウチ</t>
    </rPh>
    <phoneticPr fontId="1"/>
  </si>
  <si>
    <t>確認方法</t>
    <rPh sb="0" eb="4">
      <t>カクニンホウホウ</t>
    </rPh>
    <phoneticPr fontId="1"/>
  </si>
  <si>
    <r>
      <t xml:space="preserve">証明文書
</t>
    </r>
    <r>
      <rPr>
        <sz val="9"/>
        <color theme="1"/>
        <rFont val="ＭＳ Ｐゴシック"/>
        <family val="3"/>
        <charset val="128"/>
        <scheme val="minor"/>
      </rPr>
      <t>(該当欄すべてに○)</t>
    </r>
    <rPh sb="0" eb="4">
      <t>ショウメイブンショ</t>
    </rPh>
    <rPh sb="6" eb="8">
      <t>ガイトウ</t>
    </rPh>
    <rPh sb="8" eb="9">
      <t>ラン</t>
    </rPh>
    <phoneticPr fontId="1"/>
  </si>
  <si>
    <t>写真・動画</t>
    <rPh sb="3" eb="5">
      <t>ドウガ</t>
    </rPh>
    <phoneticPr fontId="1"/>
  </si>
  <si>
    <t>その他(　        )</t>
    <rPh sb="2" eb="3">
      <t>タ</t>
    </rPh>
    <phoneticPr fontId="1"/>
  </si>
  <si>
    <t>目標２</t>
    <rPh sb="0" eb="2">
      <t>モクヒョウ</t>
    </rPh>
    <phoneticPr fontId="1"/>
  </si>
  <si>
    <t>目標３</t>
    <rPh sb="0" eb="2">
      <t>モクヒョウ</t>
    </rPh>
    <phoneticPr fontId="1"/>
  </si>
  <si>
    <t>令和10年</t>
    <phoneticPr fontId="1"/>
  </si>
  <si>
    <t>支援テーマ</t>
    <rPh sb="0" eb="2">
      <t>シエン</t>
    </rPh>
    <phoneticPr fontId="1"/>
  </si>
  <si>
    <t>　２．市場投入の形</t>
    <rPh sb="3" eb="7">
      <t>シジョウトウニュウ</t>
    </rPh>
    <rPh sb="8" eb="9">
      <t>カタチ</t>
    </rPh>
    <phoneticPr fontId="1"/>
  </si>
  <si>
    <r>
      <t xml:space="preserve">（3）本事業による上記課題解決の波及効果
</t>
    </r>
    <r>
      <rPr>
        <sz val="11"/>
        <rFont val="ＭＳ Ｐゴシック"/>
        <family val="3"/>
        <charset val="128"/>
        <scheme val="minor"/>
      </rPr>
      <t>　※　上記課題を解決することによる東京都への波及効果を記入してください。</t>
    </r>
    <rPh sb="3" eb="6">
      <t>ホン_x0000__x0003__x0003__x0006_</t>
    </rPh>
    <rPh sb="9" eb="11">
      <t xml:space="preserve">	_x0002_
_x000B_</t>
    </rPh>
    <rPh sb="11" eb="13">
      <t>_x0002__x000D__x000D_</t>
    </rPh>
    <rPh sb="13" eb="15">
      <t>_x0002__x0011__x0010__x0002_</t>
    </rPh>
    <rPh sb="16" eb="18">
      <t>_x0015__x0012__x0002__x0000_</t>
    </rPh>
    <rPh sb="18" eb="20">
      <t/>
    </rPh>
    <rPh sb="24" eb="26">
      <t>ジョウキ</t>
    </rPh>
    <rPh sb="26" eb="28">
      <t>カダイ</t>
    </rPh>
    <rPh sb="29" eb="31">
      <t>カイケツ</t>
    </rPh>
    <rPh sb="38" eb="41">
      <t>トウキョウト</t>
    </rPh>
    <rPh sb="43" eb="47">
      <t>ハキュウコウカ</t>
    </rPh>
    <rPh sb="48" eb="50">
      <t>キニュウ</t>
    </rPh>
    <phoneticPr fontId="1"/>
  </si>
  <si>
    <t>　３．市場性</t>
    <rPh sb="3" eb="6">
      <t>シジョウセイ</t>
    </rPh>
    <phoneticPr fontId="1"/>
  </si>
  <si>
    <t>の開発</t>
  </si>
  <si>
    <r>
      <t>（1）本事業で解決する</t>
    </r>
    <r>
      <rPr>
        <b/>
        <sz val="11"/>
        <color theme="1"/>
        <rFont val="ＭＳ Ｐゴシック"/>
        <family val="3"/>
        <charset val="128"/>
        <scheme val="minor"/>
      </rPr>
      <t>東京の課題・ニーズ</t>
    </r>
    <r>
      <rPr>
        <b/>
        <sz val="11"/>
        <rFont val="ＭＳ Ｐゴシック"/>
        <family val="3"/>
        <charset val="128"/>
        <scheme val="minor"/>
      </rPr>
      <t xml:space="preserve">
　</t>
    </r>
    <r>
      <rPr>
        <sz val="11"/>
        <rFont val="ＭＳ Ｐゴシック"/>
        <family val="3"/>
        <charset val="128"/>
        <scheme val="minor"/>
      </rPr>
      <t>※　どのような課題を解決するのかを、</t>
    </r>
    <r>
      <rPr>
        <sz val="11"/>
        <color theme="1"/>
        <rFont val="ＭＳ Ｐゴシック"/>
        <family val="3"/>
        <charset val="128"/>
        <scheme val="minor"/>
      </rPr>
      <t>支援テーマを踏まえて、</t>
    </r>
    <r>
      <rPr>
        <sz val="11"/>
        <rFont val="ＭＳ Ｐゴシック"/>
        <family val="3"/>
        <charset val="128"/>
        <scheme val="minor"/>
      </rPr>
      <t>背景や客観的な事実・データを交えて説明してください。
　※　文字サイズ9pt以上、下枠内に収まるように記載してください</t>
    </r>
    <rPh sb="3" eb="6">
      <t>ホンジギョウ</t>
    </rPh>
    <rPh sb="11" eb="13">
      <t>トウキョウ</t>
    </rPh>
    <rPh sb="14" eb="16">
      <t>カダイ</t>
    </rPh>
    <rPh sb="40" eb="42">
      <t>シエン</t>
    </rPh>
    <rPh sb="46" eb="47">
      <t>フ</t>
    </rPh>
    <rPh sb="51" eb="53">
      <t>ハイケイ</t>
    </rPh>
    <phoneticPr fontId="1"/>
  </si>
  <si>
    <r>
      <t>（2）本事業による</t>
    </r>
    <r>
      <rPr>
        <b/>
        <sz val="11"/>
        <color theme="1"/>
        <rFont val="ＭＳ Ｐゴシック"/>
        <family val="3"/>
        <charset val="128"/>
        <scheme val="minor"/>
      </rPr>
      <t>上記課題の解決方法</t>
    </r>
    <r>
      <rPr>
        <b/>
        <sz val="11"/>
        <rFont val="ＭＳ Ｐゴシック"/>
        <family val="3"/>
        <charset val="128"/>
        <scheme val="minor"/>
      </rPr>
      <t xml:space="preserve">
　</t>
    </r>
    <r>
      <rPr>
        <sz val="11"/>
        <rFont val="ＭＳ Ｐゴシック"/>
        <family val="3"/>
        <charset val="128"/>
        <scheme val="minor"/>
      </rPr>
      <t>※　本事業の開発・改良について概要を簡潔に記入してください。
　※　本事業の概要を踏まえて、</t>
    </r>
    <r>
      <rPr>
        <sz val="11"/>
        <color theme="1"/>
        <rFont val="ＭＳ Ｐゴシック"/>
        <family val="3"/>
        <charset val="128"/>
        <scheme val="minor"/>
      </rPr>
      <t>どのようにして上記課題の解決を図るか</t>
    </r>
    <r>
      <rPr>
        <sz val="11"/>
        <rFont val="ＭＳ Ｐゴシック"/>
        <family val="3"/>
        <charset val="128"/>
        <scheme val="minor"/>
      </rPr>
      <t>を明確に説明してください。
　※　既存事業との関係性も含めて記載してください。</t>
    </r>
    <rPh sb="9" eb="11">
      <t>ジョウキ</t>
    </rPh>
    <rPh sb="22" eb="23">
      <t>ホン</t>
    </rPh>
    <rPh sb="23" eb="25">
      <t>ジギョウ</t>
    </rPh>
    <rPh sb="35" eb="37">
      <t>ガイヨウ</t>
    </rPh>
    <rPh sb="38" eb="40">
      <t>カンケツ</t>
    </rPh>
    <rPh sb="41" eb="43">
      <t>キニュウ</t>
    </rPh>
    <rPh sb="61" eb="62">
      <t>フ</t>
    </rPh>
    <rPh sb="73" eb="75">
      <t>ジョウキ</t>
    </rPh>
    <rPh sb="75" eb="77">
      <t>カダイ</t>
    </rPh>
    <rPh sb="78" eb="80">
      <t>カイケツ</t>
    </rPh>
    <rPh sb="81" eb="82">
      <t>ハカ</t>
    </rPh>
    <rPh sb="85" eb="87">
      <t>メイカク</t>
    </rPh>
    <rPh sb="88" eb="90">
      <t>セツメイ</t>
    </rPh>
    <rPh sb="101" eb="103">
      <t>キソン</t>
    </rPh>
    <rPh sb="103" eb="105">
      <t>ジギョウ</t>
    </rPh>
    <rPh sb="107" eb="110">
      <t>カンケイセイ</t>
    </rPh>
    <rPh sb="111" eb="112">
      <t>フク</t>
    </rPh>
    <rPh sb="114" eb="116">
      <t>キサイ</t>
    </rPh>
    <phoneticPr fontId="1"/>
  </si>
  <si>
    <r>
      <t>（2）市場投入する</t>
    </r>
    <r>
      <rPr>
        <b/>
        <sz val="11"/>
        <color theme="1"/>
        <rFont val="ＭＳ Ｐゴシック"/>
        <family val="3"/>
        <charset val="128"/>
        <scheme val="minor"/>
      </rPr>
      <t>製品・サービス等</t>
    </r>
    <r>
      <rPr>
        <b/>
        <sz val="11"/>
        <rFont val="ＭＳ Ｐゴシック"/>
        <family val="3"/>
        <charset val="128"/>
        <scheme val="minor"/>
      </rPr>
      <t>の概要</t>
    </r>
    <r>
      <rPr>
        <sz val="11"/>
        <rFont val="ＭＳ Ｐゴシック"/>
        <family val="3"/>
        <charset val="128"/>
        <scheme val="minor"/>
      </rPr>
      <t xml:space="preserve">
誰に、何を、どのように提供するのかを具体的に記載してください　
※　文字サイズ9pt以上、下枠内に収まるように記載してください</t>
    </r>
    <rPh sb="3" eb="5">
      <t>シジョウ</t>
    </rPh>
    <rPh sb="5" eb="7">
      <t>トウニュウ</t>
    </rPh>
    <rPh sb="9" eb="11">
      <t>セイヒン</t>
    </rPh>
    <rPh sb="16" eb="17">
      <t>ナド</t>
    </rPh>
    <rPh sb="18" eb="20">
      <t>ガイヨウ</t>
    </rPh>
    <rPh sb="21" eb="22">
      <t>ダレ</t>
    </rPh>
    <rPh sb="24" eb="25">
      <t>ナニ</t>
    </rPh>
    <rPh sb="32" eb="34">
      <t>テイキョウ</t>
    </rPh>
    <rPh sb="39" eb="42">
      <t>グタイテキ</t>
    </rPh>
    <rPh sb="43" eb="45">
      <t>キサイ</t>
    </rPh>
    <phoneticPr fontId="1"/>
  </si>
  <si>
    <r>
      <t>（３）　上記</t>
    </r>
    <r>
      <rPr>
        <b/>
        <sz val="11"/>
        <color theme="1"/>
        <rFont val="ＭＳ Ｐゴシック"/>
        <family val="3"/>
        <charset val="128"/>
        <scheme val="minor"/>
      </rPr>
      <t>製品・サービス</t>
    </r>
    <r>
      <rPr>
        <b/>
        <sz val="11"/>
        <rFont val="ＭＳ Ｐゴシック"/>
        <family val="3"/>
        <charset val="128"/>
        <scheme val="minor"/>
      </rPr>
      <t>に関する自社のこれまでの取組み状況</t>
    </r>
    <r>
      <rPr>
        <sz val="11"/>
        <rFont val="ＭＳ Ｐゴシック"/>
        <family val="3"/>
        <charset val="128"/>
        <scheme val="minor"/>
      </rPr>
      <t xml:space="preserve">
</t>
    </r>
    <r>
      <rPr>
        <sz val="9"/>
        <rFont val="ＭＳ Ｐゴシック"/>
        <family val="3"/>
        <charset val="128"/>
        <scheme val="minor"/>
      </rPr>
      <t>　　　　※基礎となる研究開発や関連する取組みの状況について以下の内容を含めて記載してください
　　　　※１．期間、２．状況（取組み内容、結果、協力相手等）</t>
    </r>
    <rPh sb="4" eb="6">
      <t>ジョウキ</t>
    </rPh>
    <rPh sb="6" eb="8">
      <t>セイヒン</t>
    </rPh>
    <rPh sb="14" eb="15">
      <t>カン</t>
    </rPh>
    <rPh sb="17" eb="19">
      <t>ジシャ</t>
    </rPh>
    <rPh sb="25" eb="27">
      <t>トリク</t>
    </rPh>
    <rPh sb="28" eb="30">
      <t>ジョウキョウ</t>
    </rPh>
    <rPh sb="36" eb="38">
      <t>キソ</t>
    </rPh>
    <rPh sb="41" eb="45">
      <t>ケンキュウカイハツ</t>
    </rPh>
    <rPh sb="46" eb="48">
      <t>カンレン</t>
    </rPh>
    <rPh sb="50" eb="52">
      <t>トリクミ</t>
    </rPh>
    <rPh sb="54" eb="56">
      <t>ジョウキョウ</t>
    </rPh>
    <rPh sb="60" eb="62">
      <t>イカ</t>
    </rPh>
    <rPh sb="63" eb="65">
      <t>ナイヨウ</t>
    </rPh>
    <rPh sb="66" eb="67">
      <t>フク</t>
    </rPh>
    <rPh sb="69" eb="71">
      <t>キサイ</t>
    </rPh>
    <rPh sb="85" eb="87">
      <t>キカン</t>
    </rPh>
    <rPh sb="90" eb="92">
      <t>ジョウキョウ</t>
    </rPh>
    <rPh sb="93" eb="95">
      <t>トリクミ</t>
    </rPh>
    <rPh sb="96" eb="98">
      <t>ナイヨウ</t>
    </rPh>
    <rPh sb="99" eb="101">
      <t>ケッカ</t>
    </rPh>
    <rPh sb="102" eb="106">
      <t>キョウリョクアイテ</t>
    </rPh>
    <rPh sb="106" eb="107">
      <t>ナド</t>
    </rPh>
    <phoneticPr fontId="1"/>
  </si>
  <si>
    <t>　①既存技術・製品・サービスと比較した技術的な新規性
　②自社既存事業との関連や新規開発要素　　　　　　(文字サイズ9pt以上、下枠内に収まるよう記載)</t>
    <rPh sb="2" eb="4">
      <t>キゾン</t>
    </rPh>
    <rPh sb="4" eb="6">
      <t>ギジュツ</t>
    </rPh>
    <rPh sb="7" eb="9">
      <t>セイヒン</t>
    </rPh>
    <rPh sb="15" eb="17">
      <t>ヒカク</t>
    </rPh>
    <rPh sb="19" eb="22">
      <t>ギジュツテキ</t>
    </rPh>
    <rPh sb="23" eb="26">
      <t>シンキセイ</t>
    </rPh>
    <rPh sb="29" eb="31">
      <t>ジシャ</t>
    </rPh>
    <rPh sb="31" eb="33">
      <t>キゾン</t>
    </rPh>
    <rPh sb="33" eb="35">
      <t>ジギョウ</t>
    </rPh>
    <rPh sb="37" eb="39">
      <t>カンレン</t>
    </rPh>
    <rPh sb="40" eb="42">
      <t>シンキ</t>
    </rPh>
    <rPh sb="42" eb="44">
      <t>カイハツ</t>
    </rPh>
    <rPh sb="44" eb="46">
      <t>ヨウソ</t>
    </rPh>
    <phoneticPr fontId="1"/>
  </si>
  <si>
    <t>　①競合製品・サービス、既存製品・サービスと比較して優位性を示す具体的要素
　②市場・業界等への技術的な波及効果、社会貢献度
　③顧客又は自社へもたらすメリットの大きさ　　　　　　　　　(文字サイズ9pt以上、下枠内に収まるよう記載)　</t>
    <phoneticPr fontId="1"/>
  </si>
  <si>
    <r>
      <rPr>
        <b/>
        <sz val="11"/>
        <rFont val="ＭＳ Ｐゴシック"/>
        <family val="3"/>
        <charset val="128"/>
        <scheme val="minor"/>
      </rPr>
      <t xml:space="preserve"> </t>
    </r>
    <r>
      <rPr>
        <b/>
        <sz val="12"/>
        <rFont val="ＭＳ Ｐゴシック"/>
        <family val="3"/>
        <charset val="128"/>
        <scheme val="minor"/>
      </rPr>
      <t>リスクマネジメント</t>
    </r>
    <r>
      <rPr>
        <sz val="11"/>
        <rFont val="ＭＳ Ｐゴシック"/>
        <family val="3"/>
        <charset val="128"/>
        <scheme val="minor"/>
      </rPr>
      <t xml:space="preserve">
 ①安全性確保、②信頼性確保の視点で開発・改良</t>
    </r>
    <r>
      <rPr>
        <strike/>
        <sz val="11"/>
        <rFont val="ＭＳ Ｐゴシック"/>
        <family val="3"/>
        <charset val="128"/>
        <scheme val="minor"/>
      </rPr>
      <t>品</t>
    </r>
    <r>
      <rPr>
        <sz val="11"/>
        <rFont val="ＭＳ Ｐゴシック"/>
        <family val="3"/>
        <charset val="128"/>
        <scheme val="minor"/>
      </rPr>
      <t>が抱えるリスクを洗い出し、重要度順にご記入ください。
 あわせて、解決策の枠に、どのようにリスクを解消するかをご記入ください。</t>
    </r>
    <r>
      <rPr>
        <sz val="11"/>
        <color theme="1"/>
        <rFont val="ＭＳ Ｐゴシック"/>
        <family val="3"/>
        <charset val="128"/>
        <scheme val="minor"/>
      </rPr>
      <t>事業実施にあたり、必要となる許認可や届出等がある場合は、必要となる許認可・届出の名称及び取得予定時期についても記入してください。</t>
    </r>
    <rPh sb="20" eb="23">
      <t>シンライセイ</t>
    </rPh>
    <rPh sb="32" eb="34">
      <t>カイリョウ</t>
    </rPh>
    <rPh sb="50" eb="51">
      <t>ド</t>
    </rPh>
    <rPh sb="68" eb="70">
      <t>カイケツ</t>
    </rPh>
    <rPh sb="72" eb="73">
      <t>ワク</t>
    </rPh>
    <rPh sb="98" eb="102">
      <t>ジギョウジッシ</t>
    </rPh>
    <rPh sb="107" eb="109">
      <t>ヒツヨウ</t>
    </rPh>
    <rPh sb="112" eb="115">
      <t>キョニンカ</t>
    </rPh>
    <rPh sb="116" eb="118">
      <t>トドケデ</t>
    </rPh>
    <rPh sb="118" eb="119">
      <t>ナド</t>
    </rPh>
    <rPh sb="122" eb="124">
      <t>バアイ</t>
    </rPh>
    <rPh sb="126" eb="128">
      <t>ヒツヨウ</t>
    </rPh>
    <rPh sb="131" eb="134">
      <t>キョニンカ</t>
    </rPh>
    <rPh sb="135" eb="137">
      <t>トドケデ</t>
    </rPh>
    <rPh sb="138" eb="140">
      <t>メイショウ</t>
    </rPh>
    <rPh sb="140" eb="141">
      <t>オヨ</t>
    </rPh>
    <rPh sb="142" eb="144">
      <t>シュトク</t>
    </rPh>
    <rPh sb="144" eb="146">
      <t>ヨテイ</t>
    </rPh>
    <rPh sb="146" eb="148">
      <t>ジキ</t>
    </rPh>
    <rPh sb="153" eb="155">
      <t>キニュウ</t>
    </rPh>
    <phoneticPr fontId="1"/>
  </si>
  <si>
    <t>（2）　自社の開発主担当者</t>
    <rPh sb="4" eb="6">
      <t>ジシャ</t>
    </rPh>
    <rPh sb="7" eb="9">
      <t>カイハツ</t>
    </rPh>
    <rPh sb="9" eb="10">
      <t>シュ</t>
    </rPh>
    <rPh sb="10" eb="12">
      <t>タントウ</t>
    </rPh>
    <rPh sb="12" eb="13">
      <t>シャ</t>
    </rPh>
    <phoneticPr fontId="1"/>
  </si>
  <si>
    <r>
      <t xml:space="preserve">（2）　試作品（成果物）のイメージ
</t>
    </r>
    <r>
      <rPr>
        <sz val="11"/>
        <color theme="1"/>
        <rFont val="ＭＳ Ｐゴシック"/>
        <family val="3"/>
        <charset val="128"/>
      </rPr>
      <t>　　　※前シートの「新規性・優秀性」を交えて、図・写真・文章等により、分かりやすく説明してください</t>
    </r>
    <rPh sb="4" eb="7">
      <t>シサクヒン</t>
    </rPh>
    <rPh sb="8" eb="11">
      <t>セイカブツ</t>
    </rPh>
    <rPh sb="22" eb="23">
      <t>ゼン</t>
    </rPh>
    <rPh sb="28" eb="31">
      <t>シンキセイ</t>
    </rPh>
    <rPh sb="32" eb="35">
      <t>ユウシュウセイ</t>
    </rPh>
    <rPh sb="37" eb="38">
      <t>マジ</t>
    </rPh>
    <rPh sb="41" eb="42">
      <t>ズ</t>
    </rPh>
    <rPh sb="43" eb="45">
      <t>シャシン</t>
    </rPh>
    <rPh sb="46" eb="48">
      <t>ブンショウ</t>
    </rPh>
    <rPh sb="48" eb="49">
      <t>ナド</t>
    </rPh>
    <rPh sb="53" eb="54">
      <t>ワ</t>
    </rPh>
    <rPh sb="59" eb="61">
      <t>セツメイ</t>
    </rPh>
    <phoneticPr fontId="1"/>
  </si>
  <si>
    <r>
      <t xml:space="preserve">（3）試作品（改良等含む成果物）の予定数量
</t>
    </r>
    <r>
      <rPr>
        <b/>
        <sz val="10"/>
        <color theme="1"/>
        <rFont val="ＭＳ Ｐゴシック"/>
        <family val="3"/>
        <charset val="128"/>
        <scheme val="minor"/>
      </rPr>
      <t>※開発・改良等の目標を達成できる必要最小限の数量とすること</t>
    </r>
    <rPh sb="3" eb="6">
      <t>シサクヒン</t>
    </rPh>
    <rPh sb="12" eb="15">
      <t>セイカブツ</t>
    </rPh>
    <rPh sb="17" eb="19">
      <t>ヨテイ</t>
    </rPh>
    <rPh sb="19" eb="21">
      <t>スウリョウ</t>
    </rPh>
    <rPh sb="23" eb="25">
      <t>カイハツ</t>
    </rPh>
    <rPh sb="26" eb="28">
      <t>カイリョウ</t>
    </rPh>
    <rPh sb="28" eb="29">
      <t>トウ</t>
    </rPh>
    <rPh sb="30" eb="32">
      <t>モクヒョウ</t>
    </rPh>
    <rPh sb="33" eb="35">
      <t>タッセイ</t>
    </rPh>
    <rPh sb="38" eb="40">
      <t>ヒツヨウ</t>
    </rPh>
    <rPh sb="40" eb="43">
      <t>サイショウゲン</t>
    </rPh>
    <rPh sb="44" eb="46">
      <t>スウリョウ</t>
    </rPh>
    <phoneticPr fontId="1"/>
  </si>
  <si>
    <t>　５．助成金を活用して開発・改良する試作品の内容</t>
    <rPh sb="3" eb="6">
      <t>ジョセイキン</t>
    </rPh>
    <rPh sb="7" eb="9">
      <t>カツヨウ</t>
    </rPh>
    <rPh sb="11" eb="13">
      <t>カイハツ</t>
    </rPh>
    <rPh sb="14" eb="16">
      <t>カイリョウ</t>
    </rPh>
    <rPh sb="18" eb="21">
      <t>シサクヒン</t>
    </rPh>
    <rPh sb="22" eb="24">
      <t>ナイヨウ</t>
    </rPh>
    <phoneticPr fontId="1"/>
  </si>
  <si>
    <t>　４-１．新規性</t>
    <rPh sb="5" eb="7">
      <t>シンキ</t>
    </rPh>
    <rPh sb="7" eb="8">
      <t>セイ</t>
    </rPh>
    <phoneticPr fontId="1"/>
  </si>
  <si>
    <r>
      <t>　</t>
    </r>
    <r>
      <rPr>
        <b/>
        <sz val="12"/>
        <color theme="1"/>
        <rFont val="ＭＳ Ｐゴシック"/>
        <family val="3"/>
        <charset val="128"/>
        <scheme val="minor"/>
      </rPr>
      <t>４-２．優秀性</t>
    </r>
    <rPh sb="5" eb="7">
      <t>ユウシュウ</t>
    </rPh>
    <rPh sb="7" eb="8">
      <t>セイ</t>
    </rPh>
    <phoneticPr fontId="1"/>
  </si>
  <si>
    <t>　（1）試作品の開発・改良の達成目標</t>
    <rPh sb="4" eb="7">
      <t>シサクヒン</t>
    </rPh>
    <rPh sb="8" eb="10">
      <t>カイハツ</t>
    </rPh>
    <rPh sb="11" eb="13">
      <t>カイリョウ</t>
    </rPh>
    <rPh sb="14" eb="18">
      <t>タッセイモクヒョウ</t>
    </rPh>
    <phoneticPr fontId="1"/>
  </si>
  <si>
    <t>　６．開発・改良の内容</t>
    <rPh sb="3" eb="5">
      <t>カイハツ</t>
    </rPh>
    <rPh sb="6" eb="8">
      <t>カイリョウ</t>
    </rPh>
    <rPh sb="9" eb="11">
      <t>ナイヨウ</t>
    </rPh>
    <phoneticPr fontId="1"/>
  </si>
  <si>
    <t>　３．補助金・助成金の利用状況</t>
    <rPh sb="11" eb="13">
      <t>リヨウ</t>
    </rPh>
    <rPh sb="13" eb="15">
      <t>ジョウキョウ</t>
    </rPh>
    <phoneticPr fontId="1"/>
  </si>
  <si>
    <r>
      <t>(8)</t>
    </r>
    <r>
      <rPr>
        <sz val="10"/>
        <color theme="1"/>
        <rFont val="ＭＳ ゴシック"/>
        <family val="3"/>
        <charset val="128"/>
      </rPr>
      <t>その他助成対象外経費</t>
    </r>
    <r>
      <rPr>
        <sz val="10.5"/>
        <color theme="1"/>
        <rFont val="ＭＳ ゴシック"/>
        <family val="3"/>
        <charset val="128"/>
      </rPr>
      <t xml:space="preserve">　 </t>
    </r>
    <phoneticPr fontId="10"/>
  </si>
  <si>
    <t>開発・改良に係る工程に直接従事する人件費のみ申請ができます。
直接人件費の助成金交付申請額は、1,000万円が上限となります。直接人件費のみを申請する場合も同様です。</t>
    <rPh sb="3" eb="5">
      <t>カイリョウ</t>
    </rPh>
    <phoneticPr fontId="1"/>
  </si>
  <si>
    <t>「助成事業に要する経費」には、開発・改良を遂行するために必要な経費を記入してください。</t>
    <rPh sb="15" eb="17">
      <t>カイハツ</t>
    </rPh>
    <rPh sb="18" eb="20">
      <t>カイリョウ</t>
    </rPh>
    <phoneticPr fontId="1"/>
  </si>
  <si>
    <r>
      <t xml:space="preserve">  (４)機械装置・工具器具費に計上した</t>
    </r>
    <r>
      <rPr>
        <b/>
        <u/>
        <sz val="12"/>
        <color theme="1"/>
        <rFont val="ＭＳ 明朝"/>
        <family val="1"/>
        <charset val="128"/>
      </rPr>
      <t>１件あたり単価100万円以上（税抜）</t>
    </r>
    <r>
      <rPr>
        <sz val="11"/>
        <color theme="1"/>
        <rFont val="ＭＳ 明朝"/>
        <family val="1"/>
        <charset val="128"/>
      </rPr>
      <t>の物件について記載してください。
　尚、１件あたり単価100万円以上（税抜）の購入品は、</t>
    </r>
    <r>
      <rPr>
        <b/>
        <sz val="12"/>
        <color theme="1"/>
        <rFont val="ＭＳ 明朝"/>
        <family val="1"/>
        <charset val="128"/>
      </rPr>
      <t>２社以上の見積書の提出</t>
    </r>
    <r>
      <rPr>
        <b/>
        <sz val="11"/>
        <color theme="1"/>
        <rFont val="ＭＳ 明朝"/>
        <family val="1"/>
        <charset val="128"/>
      </rPr>
      <t>が必要</t>
    </r>
    <r>
      <rPr>
        <sz val="11"/>
        <color theme="1"/>
        <rFont val="ＭＳ 明朝"/>
        <family val="1"/>
        <charset val="128"/>
      </rPr>
      <t>です。
　</t>
    </r>
    <r>
      <rPr>
        <sz val="11"/>
        <rFont val="ＭＳ 明朝"/>
        <family val="1"/>
        <charset val="128"/>
      </rPr>
      <t>表が足りない場合は、印刷範囲を広げてください。</t>
    </r>
    <rPh sb="5" eb="7">
      <t>キカイ</t>
    </rPh>
    <rPh sb="7" eb="9">
      <t>ソウチ</t>
    </rPh>
    <rPh sb="10" eb="12">
      <t>コウグ</t>
    </rPh>
    <rPh sb="12" eb="14">
      <t>キグ</t>
    </rPh>
    <rPh sb="14" eb="15">
      <t>ヒ</t>
    </rPh>
    <rPh sb="16" eb="18">
      <t>ケイジョウ</t>
    </rPh>
    <rPh sb="21" eb="22">
      <t>ケン</t>
    </rPh>
    <rPh sb="25" eb="27">
      <t>タンカ</t>
    </rPh>
    <rPh sb="30" eb="34">
      <t>マンエンイジョウ</t>
    </rPh>
    <rPh sb="35" eb="36">
      <t>ゼイ</t>
    </rPh>
    <rPh sb="36" eb="37">
      <t>ハツ</t>
    </rPh>
    <rPh sb="39" eb="41">
      <t>ブッケン</t>
    </rPh>
    <rPh sb="45" eb="47">
      <t>キサイ</t>
    </rPh>
    <rPh sb="56" eb="57">
      <t>ナオ</t>
    </rPh>
    <rPh sb="59" eb="60">
      <t>ケン</t>
    </rPh>
    <rPh sb="63" eb="65">
      <t>タンカ</t>
    </rPh>
    <rPh sb="68" eb="70">
      <t>マンエン</t>
    </rPh>
    <rPh sb="70" eb="72">
      <t>イジョウ</t>
    </rPh>
    <rPh sb="73" eb="75">
      <t>ゼイヌキ</t>
    </rPh>
    <rPh sb="77" eb="79">
      <t>コウニュウ</t>
    </rPh>
    <rPh sb="79" eb="80">
      <t>ヒン</t>
    </rPh>
    <rPh sb="83" eb="84">
      <t>シャ</t>
    </rPh>
    <rPh sb="84" eb="86">
      <t>イジョウ</t>
    </rPh>
    <rPh sb="87" eb="90">
      <t>ミツモリショ</t>
    </rPh>
    <rPh sb="91" eb="93">
      <t>テイシュツ</t>
    </rPh>
    <rPh sb="94" eb="96">
      <t>ヒツヨウ</t>
    </rPh>
    <rPh sb="101" eb="102">
      <t>ヒョウ</t>
    </rPh>
    <rPh sb="103" eb="104">
      <t>タ</t>
    </rPh>
    <rPh sb="107" eb="109">
      <t>バアイ</t>
    </rPh>
    <phoneticPr fontId="10"/>
  </si>
  <si>
    <r>
      <t xml:space="preserve">  (５)機械装置・工具器具費に計上した</t>
    </r>
    <r>
      <rPr>
        <b/>
        <u/>
        <sz val="12"/>
        <color theme="1"/>
        <rFont val="ＭＳ Ｐゴシック"/>
        <family val="3"/>
        <charset val="128"/>
        <scheme val="major"/>
      </rPr>
      <t>１件あたり単価100万円以上（税抜）</t>
    </r>
    <r>
      <rPr>
        <sz val="11"/>
        <color theme="1"/>
        <rFont val="ＭＳ Ｐゴシック"/>
        <family val="3"/>
        <charset val="128"/>
        <scheme val="major"/>
      </rPr>
      <t>の物件について記載してください。
　尚、１件あたり単価100万円以上（税抜）の購入品は、</t>
    </r>
    <r>
      <rPr>
        <b/>
        <sz val="12"/>
        <color theme="1"/>
        <rFont val="ＭＳ Ｐゴシック"/>
        <family val="3"/>
        <charset val="128"/>
        <scheme val="major"/>
      </rPr>
      <t>２社以上の見積書の提出</t>
    </r>
    <r>
      <rPr>
        <b/>
        <sz val="11"/>
        <color theme="1"/>
        <rFont val="ＭＳ Ｐゴシック"/>
        <family val="3"/>
        <charset val="128"/>
        <scheme val="major"/>
      </rPr>
      <t>が必要</t>
    </r>
    <r>
      <rPr>
        <sz val="11"/>
        <color theme="1"/>
        <rFont val="ＭＳ Ｐゴシック"/>
        <family val="3"/>
        <charset val="128"/>
        <scheme val="major"/>
      </rPr>
      <t>です。
　</t>
    </r>
    <r>
      <rPr>
        <sz val="11"/>
        <rFont val="ＭＳ Ｐゴシック"/>
        <family val="3"/>
        <charset val="128"/>
        <scheme val="major"/>
      </rPr>
      <t>表が足りない場合は、印刷範囲を広げてください。</t>
    </r>
    <rPh sb="5" eb="7">
      <t>キカイ</t>
    </rPh>
    <rPh sb="7" eb="9">
      <t>ソウチ</t>
    </rPh>
    <rPh sb="10" eb="12">
      <t>コウグ</t>
    </rPh>
    <rPh sb="12" eb="14">
      <t>キグ</t>
    </rPh>
    <rPh sb="14" eb="15">
      <t>ヒ</t>
    </rPh>
    <rPh sb="16" eb="18">
      <t>ケイジョウ</t>
    </rPh>
    <rPh sb="21" eb="22">
      <t>ケン</t>
    </rPh>
    <rPh sb="25" eb="27">
      <t>タンカ</t>
    </rPh>
    <rPh sb="30" eb="34">
      <t>マンエンイジョウ</t>
    </rPh>
    <rPh sb="35" eb="36">
      <t>ゼイ</t>
    </rPh>
    <rPh sb="36" eb="37">
      <t>ハツ</t>
    </rPh>
    <rPh sb="39" eb="41">
      <t>ブッケン</t>
    </rPh>
    <rPh sb="45" eb="47">
      <t>キサイ</t>
    </rPh>
    <rPh sb="56" eb="57">
      <t>ナオ</t>
    </rPh>
    <rPh sb="59" eb="60">
      <t>ケン</t>
    </rPh>
    <rPh sb="63" eb="65">
      <t>タンカ</t>
    </rPh>
    <rPh sb="68" eb="70">
      <t>マンエン</t>
    </rPh>
    <rPh sb="70" eb="72">
      <t>イジョウ</t>
    </rPh>
    <rPh sb="73" eb="75">
      <t>ゼイヌキ</t>
    </rPh>
    <rPh sb="77" eb="79">
      <t>コウニュウ</t>
    </rPh>
    <rPh sb="79" eb="80">
      <t>ヒン</t>
    </rPh>
    <rPh sb="83" eb="84">
      <t>シャ</t>
    </rPh>
    <rPh sb="84" eb="86">
      <t>イジョウ</t>
    </rPh>
    <rPh sb="87" eb="90">
      <t>ミツモリショ</t>
    </rPh>
    <rPh sb="91" eb="93">
      <t>テイシュツ</t>
    </rPh>
    <rPh sb="94" eb="96">
      <t>ヒツヨウ</t>
    </rPh>
    <rPh sb="101" eb="102">
      <t>ヒョウ</t>
    </rPh>
    <rPh sb="103" eb="104">
      <t>タ</t>
    </rPh>
    <rPh sb="107" eb="109">
      <t>バアイ</t>
    </rPh>
    <phoneticPr fontId="10"/>
  </si>
  <si>
    <r>
      <t xml:space="preserve">  (６)機械装置・工具器具費に計上した</t>
    </r>
    <r>
      <rPr>
        <b/>
        <u/>
        <sz val="12"/>
        <color theme="1"/>
        <rFont val="ＭＳ 明朝"/>
        <family val="1"/>
        <charset val="128"/>
      </rPr>
      <t>１件あたり単価100万円以上（税抜）</t>
    </r>
    <r>
      <rPr>
        <sz val="11"/>
        <color theme="1"/>
        <rFont val="ＭＳ 明朝"/>
        <family val="1"/>
        <charset val="128"/>
      </rPr>
      <t>の物件について記載してください。
　尚、１件あたり単価100万円以上（税抜）の購入品は、</t>
    </r>
    <r>
      <rPr>
        <b/>
        <sz val="12"/>
        <color theme="1"/>
        <rFont val="ＭＳ 明朝"/>
        <family val="1"/>
        <charset val="128"/>
      </rPr>
      <t>２社以上の見積書の提出</t>
    </r>
    <r>
      <rPr>
        <b/>
        <sz val="11"/>
        <color theme="1"/>
        <rFont val="ＭＳ 明朝"/>
        <family val="1"/>
        <charset val="128"/>
      </rPr>
      <t>が必要</t>
    </r>
    <r>
      <rPr>
        <sz val="11"/>
        <color theme="1"/>
        <rFont val="ＭＳ 明朝"/>
        <family val="1"/>
        <charset val="128"/>
      </rPr>
      <t>です。
　</t>
    </r>
    <r>
      <rPr>
        <sz val="11"/>
        <rFont val="ＭＳ 明朝"/>
        <family val="1"/>
        <charset val="128"/>
      </rPr>
      <t>表が足りない場合は、印刷範囲を広げてください。</t>
    </r>
    <rPh sb="5" eb="7">
      <t>キカイ</t>
    </rPh>
    <rPh sb="7" eb="9">
      <t>ソウチ</t>
    </rPh>
    <rPh sb="10" eb="12">
      <t>コウグ</t>
    </rPh>
    <rPh sb="12" eb="14">
      <t>キグ</t>
    </rPh>
    <rPh sb="14" eb="15">
      <t>ヒ</t>
    </rPh>
    <rPh sb="16" eb="18">
      <t>ケイジョウ</t>
    </rPh>
    <rPh sb="21" eb="22">
      <t>ケン</t>
    </rPh>
    <rPh sb="25" eb="27">
      <t>タンカ</t>
    </rPh>
    <rPh sb="30" eb="34">
      <t>マンエンイジョウ</t>
    </rPh>
    <rPh sb="35" eb="36">
      <t>ゼイ</t>
    </rPh>
    <rPh sb="36" eb="37">
      <t>ハツ</t>
    </rPh>
    <rPh sb="39" eb="41">
      <t>ブッケン</t>
    </rPh>
    <rPh sb="45" eb="47">
      <t>キサイ</t>
    </rPh>
    <rPh sb="56" eb="57">
      <t>ナオ</t>
    </rPh>
    <rPh sb="59" eb="60">
      <t>ケン</t>
    </rPh>
    <rPh sb="63" eb="65">
      <t>タンカ</t>
    </rPh>
    <rPh sb="68" eb="70">
      <t>マンエン</t>
    </rPh>
    <rPh sb="70" eb="72">
      <t>イジョウ</t>
    </rPh>
    <rPh sb="73" eb="75">
      <t>ゼイヌキ</t>
    </rPh>
    <rPh sb="77" eb="79">
      <t>コウニュウ</t>
    </rPh>
    <rPh sb="79" eb="80">
      <t>ヒン</t>
    </rPh>
    <rPh sb="83" eb="84">
      <t>シャ</t>
    </rPh>
    <rPh sb="84" eb="86">
      <t>イジョウ</t>
    </rPh>
    <rPh sb="87" eb="90">
      <t>ミツモリショ</t>
    </rPh>
    <rPh sb="91" eb="93">
      <t>テイシュツ</t>
    </rPh>
    <rPh sb="94" eb="96">
      <t>ヒツヨウ</t>
    </rPh>
    <rPh sb="101" eb="102">
      <t>ヒョウ</t>
    </rPh>
    <rPh sb="103" eb="104">
      <t>タ</t>
    </rPh>
    <rPh sb="107" eb="109">
      <t>バアイ</t>
    </rPh>
    <phoneticPr fontId="10"/>
  </si>
  <si>
    <r>
      <t xml:space="preserve">  (７)機械装置・工具器具費に計上した</t>
    </r>
    <r>
      <rPr>
        <b/>
        <u/>
        <sz val="12"/>
        <color theme="1"/>
        <rFont val="ＭＳ 明朝"/>
        <family val="1"/>
        <charset val="128"/>
      </rPr>
      <t>１件あたり単価100万円以上（税抜）</t>
    </r>
    <r>
      <rPr>
        <sz val="11"/>
        <color theme="1"/>
        <rFont val="ＭＳ 明朝"/>
        <family val="1"/>
        <charset val="128"/>
      </rPr>
      <t>の物件について記載してください。
　尚、１件あたり単価100万円以上（税抜）の購入品は、</t>
    </r>
    <r>
      <rPr>
        <b/>
        <sz val="12"/>
        <color theme="1"/>
        <rFont val="ＭＳ 明朝"/>
        <family val="1"/>
        <charset val="128"/>
      </rPr>
      <t>２社以上の見積書の提出</t>
    </r>
    <r>
      <rPr>
        <b/>
        <sz val="11"/>
        <color theme="1"/>
        <rFont val="ＭＳ 明朝"/>
        <family val="1"/>
        <charset val="128"/>
      </rPr>
      <t>が必要</t>
    </r>
    <r>
      <rPr>
        <sz val="11"/>
        <color theme="1"/>
        <rFont val="ＭＳ 明朝"/>
        <family val="1"/>
        <charset val="128"/>
      </rPr>
      <t>です。
　</t>
    </r>
    <r>
      <rPr>
        <sz val="11"/>
        <rFont val="ＭＳ 明朝"/>
        <family val="1"/>
        <charset val="128"/>
      </rPr>
      <t>表が足りない場合は、印刷範囲を広げてください。</t>
    </r>
    <rPh sb="5" eb="7">
      <t>キカイ</t>
    </rPh>
    <rPh sb="7" eb="9">
      <t>ソウチ</t>
    </rPh>
    <rPh sb="10" eb="12">
      <t>コウグ</t>
    </rPh>
    <rPh sb="12" eb="14">
      <t>キグ</t>
    </rPh>
    <rPh sb="14" eb="15">
      <t>ヒ</t>
    </rPh>
    <rPh sb="16" eb="18">
      <t>ケイジョウ</t>
    </rPh>
    <rPh sb="21" eb="22">
      <t>ケン</t>
    </rPh>
    <rPh sb="25" eb="27">
      <t>タンカ</t>
    </rPh>
    <rPh sb="30" eb="34">
      <t>マンエンイジョウ</t>
    </rPh>
    <rPh sb="35" eb="36">
      <t>ゼイ</t>
    </rPh>
    <rPh sb="36" eb="37">
      <t>ハツ</t>
    </rPh>
    <rPh sb="39" eb="41">
      <t>ブッケン</t>
    </rPh>
    <rPh sb="45" eb="47">
      <t>キサイ</t>
    </rPh>
    <rPh sb="56" eb="57">
      <t>ナオ</t>
    </rPh>
    <rPh sb="59" eb="60">
      <t>ケン</t>
    </rPh>
    <rPh sb="63" eb="65">
      <t>タンカ</t>
    </rPh>
    <rPh sb="68" eb="70">
      <t>マンエン</t>
    </rPh>
    <rPh sb="70" eb="72">
      <t>イジョウ</t>
    </rPh>
    <rPh sb="73" eb="75">
      <t>ゼイヌキ</t>
    </rPh>
    <rPh sb="77" eb="79">
      <t>コウニュウ</t>
    </rPh>
    <rPh sb="79" eb="80">
      <t>ヒン</t>
    </rPh>
    <rPh sb="83" eb="84">
      <t>シャ</t>
    </rPh>
    <rPh sb="84" eb="86">
      <t>イジョウ</t>
    </rPh>
    <rPh sb="87" eb="90">
      <t>ミツモリショ</t>
    </rPh>
    <rPh sb="91" eb="93">
      <t>テイシュツ</t>
    </rPh>
    <rPh sb="94" eb="96">
      <t>ヒツヨウ</t>
    </rPh>
    <rPh sb="101" eb="102">
      <t>ヒョウ</t>
    </rPh>
    <rPh sb="103" eb="104">
      <t>タ</t>
    </rPh>
    <rPh sb="107" eb="109">
      <t>バアイ</t>
    </rPh>
    <phoneticPr fontId="10"/>
  </si>
  <si>
    <r>
      <t>　(２) 委託・外注費に計上した</t>
    </r>
    <r>
      <rPr>
        <b/>
        <u/>
        <sz val="11"/>
        <rFont val="ＭＳ 明朝"/>
        <family val="1"/>
        <charset val="128"/>
      </rPr>
      <t>全ての外注先</t>
    </r>
    <r>
      <rPr>
        <sz val="11"/>
        <rFont val="ＭＳ 明朝"/>
        <family val="1"/>
        <charset val="128"/>
      </rPr>
      <t>について記載してください。
  尚、１契約あたり100万円以上（税抜）の経費は、</t>
    </r>
    <r>
      <rPr>
        <b/>
        <sz val="11"/>
        <rFont val="ＭＳ 明朝"/>
        <family val="1"/>
        <charset val="128"/>
      </rPr>
      <t>２社以上の見積書の提出</t>
    </r>
    <r>
      <rPr>
        <sz val="11"/>
        <rFont val="ＭＳ 明朝"/>
        <family val="1"/>
        <charset val="128"/>
      </rPr>
      <t>が必要です。
　表が足りない場合は、印刷範囲を広げてください。</t>
    </r>
    <rPh sb="38" eb="39">
      <t>ナオ</t>
    </rPh>
    <rPh sb="41" eb="43">
      <t>ケイヤク</t>
    </rPh>
    <rPh sb="91" eb="95">
      <t>インサツハンイ</t>
    </rPh>
    <rPh sb="96" eb="97">
      <t>ヒロ</t>
    </rPh>
    <phoneticPr fontId="10"/>
  </si>
  <si>
    <r>
      <t>　(４) 委託・外注費に計上した</t>
    </r>
    <r>
      <rPr>
        <b/>
        <u/>
        <sz val="11"/>
        <rFont val="ＭＳ 明朝"/>
        <family val="1"/>
        <charset val="128"/>
      </rPr>
      <t>全ての外注先</t>
    </r>
    <r>
      <rPr>
        <sz val="11"/>
        <rFont val="ＭＳ 明朝"/>
        <family val="1"/>
        <charset val="128"/>
      </rPr>
      <t>について記載してください。
  尚、１契約あたり100万円以上（税抜）の経費は、</t>
    </r>
    <r>
      <rPr>
        <b/>
        <sz val="11"/>
        <rFont val="ＭＳ 明朝"/>
        <family val="1"/>
        <charset val="128"/>
      </rPr>
      <t>２社以上の見積書の提出</t>
    </r>
    <r>
      <rPr>
        <sz val="11"/>
        <rFont val="ＭＳ 明朝"/>
        <family val="1"/>
        <charset val="128"/>
      </rPr>
      <t>が必要です。
　表が足りない場合は、印刷範囲を広げてください。</t>
    </r>
    <rPh sb="38" eb="39">
      <t>ナオ</t>
    </rPh>
    <rPh sb="41" eb="43">
      <t>ケイヤク</t>
    </rPh>
    <rPh sb="91" eb="95">
      <t>インサツハンイ</t>
    </rPh>
    <rPh sb="96" eb="97">
      <t>ヒロ</t>
    </rPh>
    <phoneticPr fontId="10"/>
  </si>
  <si>
    <r>
      <t>　(５) 委託・外注費に計上した</t>
    </r>
    <r>
      <rPr>
        <b/>
        <u/>
        <sz val="11"/>
        <rFont val="ＭＳ 明朝"/>
        <family val="1"/>
        <charset val="128"/>
      </rPr>
      <t>全ての外注先</t>
    </r>
    <r>
      <rPr>
        <sz val="11"/>
        <rFont val="ＭＳ 明朝"/>
        <family val="1"/>
        <charset val="128"/>
      </rPr>
      <t>について記載してください。
  尚、１契約あたり100万円以上（税抜）の経費は、</t>
    </r>
    <r>
      <rPr>
        <b/>
        <sz val="11"/>
        <rFont val="ＭＳ 明朝"/>
        <family val="1"/>
        <charset val="128"/>
      </rPr>
      <t>２社以上の見積書の提出</t>
    </r>
    <r>
      <rPr>
        <sz val="11"/>
        <rFont val="ＭＳ 明朝"/>
        <family val="1"/>
        <charset val="128"/>
      </rPr>
      <t>が必要です。
　表が足りない場合は、印刷範囲を広げてください。</t>
    </r>
    <rPh sb="38" eb="39">
      <t>ナオ</t>
    </rPh>
    <rPh sb="41" eb="43">
      <t>ケイヤク</t>
    </rPh>
    <rPh sb="91" eb="95">
      <t>インサツハンイ</t>
    </rPh>
    <rPh sb="96" eb="97">
      <t>ヒロ</t>
    </rPh>
    <phoneticPr fontId="10"/>
  </si>
  <si>
    <r>
      <t>　(６) 委託・外注費に計上した</t>
    </r>
    <r>
      <rPr>
        <b/>
        <u/>
        <sz val="11"/>
        <rFont val="ＭＳ 明朝"/>
        <family val="1"/>
        <charset val="128"/>
      </rPr>
      <t>全ての外注先</t>
    </r>
    <r>
      <rPr>
        <sz val="11"/>
        <rFont val="ＭＳ 明朝"/>
        <family val="1"/>
        <charset val="128"/>
      </rPr>
      <t>について記載してください。
  尚、１契約あたり100万円以上（税抜）の経費は、</t>
    </r>
    <r>
      <rPr>
        <b/>
        <sz val="11"/>
        <rFont val="ＭＳ 明朝"/>
        <family val="1"/>
        <charset val="128"/>
      </rPr>
      <t>２社以上の見積書の提出</t>
    </r>
    <r>
      <rPr>
        <sz val="11"/>
        <rFont val="ＭＳ 明朝"/>
        <family val="1"/>
        <charset val="128"/>
      </rPr>
      <t>が必要です。
　表が足りない場合は、印刷範囲を広げてください。</t>
    </r>
    <rPh sb="38" eb="39">
      <t>ナオ</t>
    </rPh>
    <rPh sb="41" eb="43">
      <t>ケイヤク</t>
    </rPh>
    <rPh sb="91" eb="95">
      <t>インサツハンイ</t>
    </rPh>
    <rPh sb="96" eb="97">
      <t>ヒロ</t>
    </rPh>
    <phoneticPr fontId="10"/>
  </si>
  <si>
    <r>
      <t>　(７) 委託・外注費に計上した</t>
    </r>
    <r>
      <rPr>
        <b/>
        <u/>
        <sz val="11"/>
        <rFont val="ＭＳ 明朝"/>
        <family val="1"/>
        <charset val="128"/>
      </rPr>
      <t>全ての外注先</t>
    </r>
    <r>
      <rPr>
        <sz val="11"/>
        <rFont val="ＭＳ 明朝"/>
        <family val="1"/>
        <charset val="128"/>
      </rPr>
      <t>について記載してください。
  尚、１契約あたり100万円以上（税抜）の経費は、</t>
    </r>
    <r>
      <rPr>
        <b/>
        <sz val="11"/>
        <rFont val="ＭＳ 明朝"/>
        <family val="1"/>
        <charset val="128"/>
      </rPr>
      <t>２社以上の見積書の提出</t>
    </r>
    <r>
      <rPr>
        <sz val="11"/>
        <rFont val="ＭＳ 明朝"/>
        <family val="1"/>
        <charset val="128"/>
      </rPr>
      <t>が必要です。
　表が足りない場合は、印刷範囲を広げてください。</t>
    </r>
    <rPh sb="38" eb="39">
      <t>ナオ</t>
    </rPh>
    <rPh sb="41" eb="43">
      <t>ケイヤク</t>
    </rPh>
    <rPh sb="91" eb="95">
      <t>インサツハンイ</t>
    </rPh>
    <rPh sb="96" eb="97">
      <t>ヒロ</t>
    </rPh>
    <phoneticPr fontId="10"/>
  </si>
  <si>
    <r>
      <t>　(８) 委託・外注費に計上した</t>
    </r>
    <r>
      <rPr>
        <b/>
        <u/>
        <sz val="11"/>
        <rFont val="ＭＳ 明朝"/>
        <family val="1"/>
        <charset val="128"/>
      </rPr>
      <t>全ての外注先</t>
    </r>
    <r>
      <rPr>
        <sz val="11"/>
        <rFont val="ＭＳ 明朝"/>
        <family val="1"/>
        <charset val="128"/>
      </rPr>
      <t>について記載してください。
  尚、１契約あたり100万円以上（税抜）の経費は、</t>
    </r>
    <r>
      <rPr>
        <b/>
        <sz val="11"/>
        <rFont val="ＭＳ 明朝"/>
        <family val="1"/>
        <charset val="128"/>
      </rPr>
      <t>２社以上の見積書の提出</t>
    </r>
    <r>
      <rPr>
        <sz val="11"/>
        <rFont val="ＭＳ 明朝"/>
        <family val="1"/>
        <charset val="128"/>
      </rPr>
      <t>が必要です。
　表が足りない場合は、印刷範囲を広げてください。</t>
    </r>
    <rPh sb="38" eb="39">
      <t>ナオ</t>
    </rPh>
    <rPh sb="41" eb="43">
      <t>ケイヤク</t>
    </rPh>
    <rPh sb="91" eb="95">
      <t>インサツハンイ</t>
    </rPh>
    <rPh sb="96" eb="97">
      <t>ヒロ</t>
    </rPh>
    <phoneticPr fontId="10"/>
  </si>
  <si>
    <r>
      <t>　(９) 委託・外注費に計上した</t>
    </r>
    <r>
      <rPr>
        <b/>
        <u/>
        <sz val="11"/>
        <rFont val="ＭＳ 明朝"/>
        <family val="1"/>
        <charset val="128"/>
      </rPr>
      <t>全ての外注先</t>
    </r>
    <r>
      <rPr>
        <sz val="11"/>
        <rFont val="ＭＳ 明朝"/>
        <family val="1"/>
        <charset val="128"/>
      </rPr>
      <t>について記載してください。
  尚、１契約あたり100万円以上（税抜）の経費は、</t>
    </r>
    <r>
      <rPr>
        <b/>
        <sz val="11"/>
        <rFont val="ＭＳ 明朝"/>
        <family val="1"/>
        <charset val="128"/>
      </rPr>
      <t>２社以上の見積書の提出</t>
    </r>
    <r>
      <rPr>
        <sz val="11"/>
        <rFont val="ＭＳ 明朝"/>
        <family val="1"/>
        <charset val="128"/>
      </rPr>
      <t>が必要です。
　表が足りない場合は、印刷範囲を広げてください。</t>
    </r>
    <rPh sb="38" eb="39">
      <t>ナオ</t>
    </rPh>
    <rPh sb="41" eb="43">
      <t>ケイヤク</t>
    </rPh>
    <rPh sb="91" eb="95">
      <t>インサツハンイ</t>
    </rPh>
    <rPh sb="96" eb="97">
      <t>ヒロ</t>
    </rPh>
    <phoneticPr fontId="10"/>
  </si>
  <si>
    <r>
      <t>　(10) 委託・外注費に計上した</t>
    </r>
    <r>
      <rPr>
        <b/>
        <u/>
        <sz val="11"/>
        <rFont val="ＭＳ 明朝"/>
        <family val="1"/>
        <charset val="128"/>
      </rPr>
      <t>全ての外注先</t>
    </r>
    <r>
      <rPr>
        <sz val="11"/>
        <rFont val="ＭＳ 明朝"/>
        <family val="1"/>
        <charset val="128"/>
      </rPr>
      <t>について記載してください。
  尚、１契約あたり100万円以上（税抜）の経費は、</t>
    </r>
    <r>
      <rPr>
        <b/>
        <sz val="11"/>
        <rFont val="ＭＳ 明朝"/>
        <family val="1"/>
        <charset val="128"/>
      </rPr>
      <t>２社以上の見積書の提出</t>
    </r>
    <r>
      <rPr>
        <sz val="11"/>
        <rFont val="ＭＳ 明朝"/>
        <family val="1"/>
        <charset val="128"/>
      </rPr>
      <t>が必要です。
　表が足りない場合は、印刷範囲を広げてください。</t>
    </r>
    <rPh sb="39" eb="40">
      <t>ナオ</t>
    </rPh>
    <rPh sb="42" eb="44">
      <t>ケイヤク</t>
    </rPh>
    <rPh sb="92" eb="96">
      <t>インサツハンイ</t>
    </rPh>
    <rPh sb="97" eb="98">
      <t>ヒロ</t>
    </rPh>
    <phoneticPr fontId="10"/>
  </si>
  <si>
    <t>　※助成事業者の役員および直接雇用の従業員のうち、常態として当該開発・改良に従事し、</t>
    <rPh sb="35" eb="37">
      <t>カイリョウ</t>
    </rPh>
    <phoneticPr fontId="1"/>
  </si>
  <si>
    <t>　※開発・改良に係る工程に直接従事する時間のみ助成対象となります。</t>
    <rPh sb="5" eb="7">
      <t>カイリョウ</t>
    </rPh>
    <phoneticPr fontId="1"/>
  </si>
  <si>
    <t>１．開発・改良の資金計画</t>
    <rPh sb="2" eb="4">
      <t>カイハツ</t>
    </rPh>
    <rPh sb="5" eb="7">
      <t>カイリョウ</t>
    </rPh>
    <phoneticPr fontId="10"/>
  </si>
  <si>
    <t>(３) 委託・外注費</t>
    <phoneticPr fontId="1"/>
  </si>
  <si>
    <t>(６)　直接人件費</t>
    <phoneticPr fontId="10"/>
  </si>
  <si>
    <t>(７)規格認証・登録費</t>
    <rPh sb="3" eb="7">
      <t>キカクニンショウ</t>
    </rPh>
    <rPh sb="8" eb="11">
      <t>トウロクヒ</t>
    </rPh>
    <phoneticPr fontId="10"/>
  </si>
  <si>
    <t>（基準日：令和８年６月１日）</t>
    <rPh sb="5" eb="7">
      <t>レイワ</t>
    </rPh>
    <phoneticPr fontId="1"/>
  </si>
  <si>
    <t>基準日(令和８年６月１日)現在</t>
    <rPh sb="0" eb="3">
      <t>キジュンビ</t>
    </rPh>
    <rPh sb="4" eb="6">
      <t>レイワ</t>
    </rPh>
    <rPh sb="7" eb="8">
      <t>ネン</t>
    </rPh>
    <rPh sb="9" eb="10">
      <t>ガツ</t>
    </rPh>
    <rPh sb="11" eb="12">
      <t>ニチ</t>
    </rPh>
    <rPh sb="13" eb="14">
      <t>ウツツ</t>
    </rPh>
    <rPh sb="14" eb="15">
      <t>ザイ</t>
    </rPh>
    <phoneticPr fontId="1"/>
  </si>
  <si>
    <t>基準日(令和８年６月１日)現在</t>
    <rPh sb="0" eb="3">
      <t>キジュンビ</t>
    </rPh>
    <rPh sb="4" eb="6">
      <t>レイワ</t>
    </rPh>
    <rPh sb="7" eb="8">
      <t>ネン</t>
    </rPh>
    <rPh sb="9" eb="10">
      <t>ガツ</t>
    </rPh>
    <rPh sb="11" eb="12">
      <t>ニチ</t>
    </rPh>
    <rPh sb="13" eb="15">
      <t>ゲンザイ</t>
    </rPh>
    <phoneticPr fontId="1"/>
  </si>
  <si>
    <r>
      <t>　基準日(令和８年６月１日)から過去５年間の</t>
    </r>
    <r>
      <rPr>
        <b/>
        <sz val="10.5"/>
        <color theme="1"/>
        <rFont val="ＭＳ Ｐゴシック"/>
        <family val="3"/>
        <charset val="128"/>
        <scheme val="major"/>
      </rPr>
      <t>製品・サービス開発、創業、設備投資、販路開拓などの</t>
    </r>
    <r>
      <rPr>
        <sz val="10.5"/>
        <color theme="1"/>
        <rFont val="ＭＳ Ｐゴシック"/>
        <family val="3"/>
        <charset val="128"/>
        <scheme val="major"/>
      </rPr>
      <t>補助金・助成金のうち、国・地方公共団体等（公社含む）から</t>
    </r>
    <r>
      <rPr>
        <b/>
        <sz val="10.5"/>
        <color theme="1"/>
        <rFont val="ＭＳ Ｐゴシック"/>
        <family val="3"/>
        <charset val="128"/>
        <scheme val="major"/>
      </rPr>
      <t>受給済</t>
    </r>
    <r>
      <rPr>
        <sz val="10.5"/>
        <color theme="1"/>
        <rFont val="ＭＳ Ｐゴシック"/>
        <family val="3"/>
        <charset val="128"/>
        <scheme val="major"/>
      </rPr>
      <t>の補助・助成事業について直近から順に記載してください。　                 　　　　　　 ※４つまで</t>
    </r>
    <rPh sb="5" eb="7">
      <t>レイワ</t>
    </rPh>
    <rPh sb="12" eb="13">
      <t>ヒ</t>
    </rPh>
    <rPh sb="16" eb="18">
      <t>カコ</t>
    </rPh>
    <rPh sb="19" eb="21">
      <t>ネンカン</t>
    </rPh>
    <rPh sb="22" eb="24">
      <t>セイヒン</t>
    </rPh>
    <rPh sb="29" eb="31">
      <t>カイハツ</t>
    </rPh>
    <rPh sb="32" eb="34">
      <t>ソウギョウ</t>
    </rPh>
    <rPh sb="35" eb="37">
      <t>セツビ</t>
    </rPh>
    <rPh sb="37" eb="39">
      <t>トウシ</t>
    </rPh>
    <rPh sb="40" eb="42">
      <t>ハンロ</t>
    </rPh>
    <rPh sb="42" eb="44">
      <t>カイタク</t>
    </rPh>
    <rPh sb="47" eb="50">
      <t>ホジョキン</t>
    </rPh>
    <rPh sb="51" eb="53">
      <t>ジョセイ</t>
    </rPh>
    <rPh sb="53" eb="54">
      <t>キン</t>
    </rPh>
    <rPh sb="58" eb="59">
      <t>クニ</t>
    </rPh>
    <rPh sb="60" eb="62">
      <t>チホウ</t>
    </rPh>
    <rPh sb="62" eb="64">
      <t>コウキョウ</t>
    </rPh>
    <rPh sb="64" eb="66">
      <t>ダンタイ</t>
    </rPh>
    <rPh sb="66" eb="67">
      <t>トウ</t>
    </rPh>
    <rPh sb="68" eb="70">
      <t>コウシャ</t>
    </rPh>
    <rPh sb="70" eb="71">
      <t>フク</t>
    </rPh>
    <rPh sb="75" eb="77">
      <t>ジュキュウ</t>
    </rPh>
    <rPh sb="77" eb="78">
      <t>ズ</t>
    </rPh>
    <rPh sb="79" eb="81">
      <t>ホジョ</t>
    </rPh>
    <rPh sb="82" eb="84">
      <t>ジョセイ</t>
    </rPh>
    <rPh sb="84" eb="86">
      <t>ジギョウ</t>
    </rPh>
    <rPh sb="90" eb="92">
      <t>チョッキン</t>
    </rPh>
    <rPh sb="94" eb="95">
      <t>ジュン</t>
    </rPh>
    <rPh sb="96" eb="98">
      <t>キサイ</t>
    </rPh>
    <phoneticPr fontId="1"/>
  </si>
  <si>
    <r>
      <t>　基準日(令和８年６月１日)時点で、</t>
    </r>
    <r>
      <rPr>
        <b/>
        <sz val="10.5"/>
        <color theme="1"/>
        <rFont val="ＭＳ Ｐゴシック"/>
        <family val="3"/>
        <charset val="128"/>
        <scheme val="major"/>
      </rPr>
      <t>製品・サービス開発、創業、設備投資、販路開拓などの</t>
    </r>
    <r>
      <rPr>
        <sz val="10.5"/>
        <color theme="1"/>
        <rFont val="ＭＳ Ｐゴシック"/>
        <family val="3"/>
        <charset val="128"/>
        <scheme val="major"/>
      </rPr>
      <t>補助金・助成金のうち、国・地方公共団体等（公社含む）で</t>
    </r>
    <r>
      <rPr>
        <b/>
        <sz val="10.5"/>
        <color theme="1"/>
        <rFont val="ＭＳ Ｐゴシック"/>
        <family val="3"/>
        <charset val="128"/>
        <scheme val="major"/>
      </rPr>
      <t>実施中及び申請中又は申請予定</t>
    </r>
    <r>
      <rPr>
        <sz val="10.5"/>
        <color theme="1"/>
        <rFont val="ＭＳ Ｐゴシック"/>
        <family val="3"/>
        <charset val="128"/>
        <scheme val="major"/>
      </rPr>
      <t>の補助・助成事業について直近から順に記載してください。　　　※４つまで</t>
    </r>
    <rPh sb="14" eb="16">
      <t>ジテン</t>
    </rPh>
    <rPh sb="18" eb="20">
      <t>セイヒン</t>
    </rPh>
    <rPh sb="25" eb="27">
      <t>カイハツ</t>
    </rPh>
    <rPh sb="28" eb="30">
      <t>ソウギョウ</t>
    </rPh>
    <rPh sb="31" eb="33">
      <t>セツビ</t>
    </rPh>
    <rPh sb="33" eb="35">
      <t>トウシ</t>
    </rPh>
    <rPh sb="36" eb="38">
      <t>ハンロ</t>
    </rPh>
    <rPh sb="38" eb="40">
      <t>カイタク</t>
    </rPh>
    <rPh sb="43" eb="46">
      <t>ホジョキン</t>
    </rPh>
    <rPh sb="47" eb="49">
      <t>ジョセイ</t>
    </rPh>
    <rPh sb="49" eb="50">
      <t>キン</t>
    </rPh>
    <rPh sb="70" eb="73">
      <t>ジッシチュウ</t>
    </rPh>
    <rPh sb="73" eb="74">
      <t>オヨ</t>
    </rPh>
    <rPh sb="75" eb="78">
      <t>シンセイチュウ</t>
    </rPh>
    <rPh sb="78" eb="79">
      <t>マタ</t>
    </rPh>
    <rPh sb="80" eb="82">
      <t>シンセイ</t>
    </rPh>
    <rPh sb="82" eb="84">
      <t>ヨテイ</t>
    </rPh>
    <rPh sb="85" eb="87">
      <t>ホジョ</t>
    </rPh>
    <rPh sb="88" eb="90">
      <t>ジョセイ</t>
    </rPh>
    <rPh sb="90" eb="92">
      <t>ジギョウ</t>
    </rPh>
    <rPh sb="96" eb="98">
      <t>チョッキン</t>
    </rPh>
    <rPh sb="100" eb="101">
      <t>ジュン</t>
    </rPh>
    <rPh sb="102" eb="104">
      <t>キサイ</t>
    </rPh>
    <phoneticPr fontId="1"/>
  </si>
  <si>
    <t>　８．産業財産権（特許権、実用新案権、意匠権、商標権）</t>
    <rPh sb="3" eb="5">
      <t>サンギョウ</t>
    </rPh>
    <rPh sb="5" eb="8">
      <t>ザイサンケン</t>
    </rPh>
    <rPh sb="9" eb="12">
      <t>トッキョケン</t>
    </rPh>
    <rPh sb="13" eb="15">
      <t>ジツヨウ</t>
    </rPh>
    <rPh sb="15" eb="17">
      <t>シンアン</t>
    </rPh>
    <rPh sb="17" eb="18">
      <t>ケン</t>
    </rPh>
    <rPh sb="19" eb="22">
      <t>イショウケン</t>
    </rPh>
    <rPh sb="23" eb="26">
      <t>ショウヒョウケン</t>
    </rPh>
    <phoneticPr fontId="1"/>
  </si>
  <si>
    <t xml:space="preserve"> ９.安全性</t>
    <rPh sb="3" eb="6">
      <t>アンゼンセイ</t>
    </rPh>
    <phoneticPr fontId="1"/>
  </si>
  <si>
    <t>　10．フロー・スケジュール</t>
    <phoneticPr fontId="1"/>
  </si>
  <si>
    <t>　令和８年度　課題解決型技術開発促進事業（試作品開発・改良助成）　申請書</t>
    <rPh sb="1" eb="3">
      <t>レイワ</t>
    </rPh>
    <rPh sb="4" eb="6">
      <t>ネンド</t>
    </rPh>
    <rPh sb="7" eb="18">
      <t>カダイカイケツガタギジュツカイハツソクシン</t>
    </rPh>
    <rPh sb="18" eb="20">
      <t>ジギョウ</t>
    </rPh>
    <rPh sb="21" eb="24">
      <t>シサクヒン</t>
    </rPh>
    <rPh sb="24" eb="26">
      <t>カイハツ</t>
    </rPh>
    <rPh sb="27" eb="29">
      <t>カイリョウ</t>
    </rPh>
    <rPh sb="29" eb="31">
      <t>ジョセイ</t>
    </rPh>
    <phoneticPr fontId="107"/>
  </si>
  <si>
    <t>事　業　終　了　予　定　日
(※最長：令和10年8月31日)</t>
    <rPh sb="0" eb="1">
      <t>コト</t>
    </rPh>
    <rPh sb="2" eb="3">
      <t>ギョウ</t>
    </rPh>
    <rPh sb="4" eb="5">
      <t>オワ</t>
    </rPh>
    <rPh sb="6" eb="7">
      <t>リョウ</t>
    </rPh>
    <rPh sb="8" eb="9">
      <t>ヨ</t>
    </rPh>
    <rPh sb="10" eb="11">
      <t>サダム</t>
    </rPh>
    <rPh sb="12" eb="13">
      <t>ニチ</t>
    </rPh>
    <rPh sb="16" eb="18">
      <t>サイチョウ</t>
    </rPh>
    <rPh sb="19" eb="21">
      <t>レイワ</t>
    </rPh>
    <rPh sb="23" eb="24">
      <t>ネン</t>
    </rPh>
    <rPh sb="25" eb="26">
      <t>ガツ</t>
    </rPh>
    <rPh sb="28" eb="29">
      <t>ニチ</t>
    </rPh>
    <phoneticPr fontId="1"/>
  </si>
  <si>
    <r>
      <t xml:space="preserve">  (２)機械装置・工具器具費に計上した</t>
    </r>
    <r>
      <rPr>
        <b/>
        <u/>
        <sz val="12"/>
        <rFont val="ＭＳ 明朝"/>
        <family val="1"/>
        <charset val="128"/>
      </rPr>
      <t>１件あたり単価100万円以上（税抜）</t>
    </r>
    <r>
      <rPr>
        <sz val="11"/>
        <rFont val="ＭＳ 明朝"/>
        <family val="1"/>
        <charset val="128"/>
      </rPr>
      <t>の物件(購入・リース・レンタル不問)について記載してください。
　尚、１件あたり単価100万円以上（税抜）の場合は、</t>
    </r>
    <r>
      <rPr>
        <b/>
        <sz val="12"/>
        <rFont val="ＭＳ 明朝"/>
        <family val="1"/>
        <charset val="128"/>
      </rPr>
      <t>２者以上の見積書の提出</t>
    </r>
    <r>
      <rPr>
        <b/>
        <sz val="11"/>
        <rFont val="ＭＳ 明朝"/>
        <family val="1"/>
        <charset val="128"/>
      </rPr>
      <t>が必要</t>
    </r>
    <r>
      <rPr>
        <sz val="11"/>
        <rFont val="ＭＳ 明朝"/>
        <family val="1"/>
        <charset val="128"/>
      </rPr>
      <t>です(市販品の場合はカタログ等の添付で可)。
　表が足りない場合は、印刷範囲を広げてください。</t>
    </r>
    <rPh sb="5" eb="7">
      <t>キカイ</t>
    </rPh>
    <rPh sb="7" eb="9">
      <t>ソウチ</t>
    </rPh>
    <rPh sb="10" eb="12">
      <t>コウグ</t>
    </rPh>
    <rPh sb="12" eb="14">
      <t>キグ</t>
    </rPh>
    <rPh sb="14" eb="15">
      <t>ヒ</t>
    </rPh>
    <rPh sb="16" eb="18">
      <t>ケイジョウ</t>
    </rPh>
    <rPh sb="21" eb="22">
      <t>ケン</t>
    </rPh>
    <rPh sb="25" eb="27">
      <t>タンカ</t>
    </rPh>
    <rPh sb="30" eb="34">
      <t>マンエンイジョウ</t>
    </rPh>
    <rPh sb="35" eb="36">
      <t>ゼイ</t>
    </rPh>
    <rPh sb="36" eb="37">
      <t>ハツ</t>
    </rPh>
    <rPh sb="39" eb="41">
      <t>ブッケン</t>
    </rPh>
    <rPh sb="42" eb="44">
      <t>コウニュウ</t>
    </rPh>
    <rPh sb="53" eb="55">
      <t>フモン</t>
    </rPh>
    <rPh sb="60" eb="62">
      <t>キサイ</t>
    </rPh>
    <rPh sb="71" eb="72">
      <t>ナオ</t>
    </rPh>
    <rPh sb="74" eb="75">
      <t>ケン</t>
    </rPh>
    <rPh sb="78" eb="80">
      <t>タンカ</t>
    </rPh>
    <rPh sb="83" eb="85">
      <t>マンエン</t>
    </rPh>
    <rPh sb="85" eb="87">
      <t>イジョウ</t>
    </rPh>
    <rPh sb="88" eb="90">
      <t>ゼイヌキ</t>
    </rPh>
    <rPh sb="92" eb="94">
      <t>バアイ</t>
    </rPh>
    <rPh sb="97" eb="98">
      <t>モノ</t>
    </rPh>
    <rPh sb="98" eb="100">
      <t>イジョウ</t>
    </rPh>
    <rPh sb="101" eb="104">
      <t>ミツモリショ</t>
    </rPh>
    <rPh sb="105" eb="107">
      <t>テイシュツ</t>
    </rPh>
    <rPh sb="108" eb="110">
      <t>ヒツヨウ</t>
    </rPh>
    <rPh sb="113" eb="116">
      <t>シハンヒン</t>
    </rPh>
    <rPh sb="117" eb="119">
      <t>バアイ</t>
    </rPh>
    <rPh sb="124" eb="125">
      <t>トウ</t>
    </rPh>
    <rPh sb="126" eb="128">
      <t>テンプ</t>
    </rPh>
    <rPh sb="134" eb="135">
      <t>ヒョウ</t>
    </rPh>
    <rPh sb="136" eb="137">
      <t>タ</t>
    </rPh>
    <rPh sb="140" eb="142">
      <t>バアイ</t>
    </rPh>
    <phoneticPr fontId="10"/>
  </si>
  <si>
    <t>１者目</t>
    <rPh sb="1" eb="2">
      <t>モノ</t>
    </rPh>
    <rPh sb="2" eb="3">
      <t>メ</t>
    </rPh>
    <phoneticPr fontId="10"/>
  </si>
  <si>
    <t>２者目</t>
    <rPh sb="1" eb="2">
      <t>モノ</t>
    </rPh>
    <rPh sb="2" eb="3">
      <t>メ</t>
    </rPh>
    <phoneticPr fontId="10"/>
  </si>
  <si>
    <t>２者入手困難な理由</t>
    <rPh sb="1" eb="2">
      <t>モノ</t>
    </rPh>
    <rPh sb="2" eb="4">
      <t>ニュウシュ</t>
    </rPh>
    <rPh sb="4" eb="6">
      <t>コンナン</t>
    </rPh>
    <rPh sb="7" eb="9">
      <t>リユウ</t>
    </rPh>
    <phoneticPr fontId="10"/>
  </si>
  <si>
    <r>
      <t xml:space="preserve">  (２)機械装置・工具器具費に計上した</t>
    </r>
    <r>
      <rPr>
        <b/>
        <u/>
        <sz val="12"/>
        <color theme="1"/>
        <rFont val="ＭＳ 明朝"/>
        <family val="1"/>
        <charset val="128"/>
      </rPr>
      <t>１件あたり単価100万円以上（税抜）</t>
    </r>
    <r>
      <rPr>
        <sz val="11"/>
        <color theme="1"/>
        <rFont val="ＭＳ 明朝"/>
        <family val="1"/>
        <charset val="128"/>
      </rPr>
      <t>の物件について記載してください。
　尚、１件あたり単価100万円以上（税抜）の購入品は、</t>
    </r>
    <r>
      <rPr>
        <b/>
        <sz val="12"/>
        <color theme="1"/>
        <rFont val="ＭＳ 明朝"/>
        <family val="1"/>
        <charset val="128"/>
      </rPr>
      <t>２者以上の見積書の提出</t>
    </r>
    <r>
      <rPr>
        <b/>
        <sz val="11"/>
        <color theme="1"/>
        <rFont val="ＭＳ 明朝"/>
        <family val="1"/>
        <charset val="128"/>
      </rPr>
      <t>が必要</t>
    </r>
    <r>
      <rPr>
        <sz val="11"/>
        <color theme="1"/>
        <rFont val="ＭＳ 明朝"/>
        <family val="1"/>
        <charset val="128"/>
      </rPr>
      <t>です。
　</t>
    </r>
    <r>
      <rPr>
        <sz val="11"/>
        <rFont val="ＭＳ 明朝"/>
        <family val="1"/>
        <charset val="128"/>
      </rPr>
      <t>表が足りない場合は、印刷範囲を広げてください。</t>
    </r>
    <rPh sb="5" eb="7">
      <t>キカイ</t>
    </rPh>
    <rPh sb="7" eb="9">
      <t>ソウチ</t>
    </rPh>
    <rPh sb="10" eb="12">
      <t>コウグ</t>
    </rPh>
    <rPh sb="12" eb="14">
      <t>キグ</t>
    </rPh>
    <rPh sb="14" eb="15">
      <t>ヒ</t>
    </rPh>
    <rPh sb="16" eb="18">
      <t>ケイジョウ</t>
    </rPh>
    <rPh sb="21" eb="22">
      <t>ケン</t>
    </rPh>
    <rPh sb="25" eb="27">
      <t>タンカ</t>
    </rPh>
    <rPh sb="30" eb="34">
      <t>マンエンイジョウ</t>
    </rPh>
    <rPh sb="35" eb="36">
      <t>ゼイ</t>
    </rPh>
    <rPh sb="36" eb="37">
      <t>ハツ</t>
    </rPh>
    <rPh sb="39" eb="41">
      <t>ブッケン</t>
    </rPh>
    <rPh sb="45" eb="47">
      <t>キサイ</t>
    </rPh>
    <rPh sb="56" eb="57">
      <t>ナオ</t>
    </rPh>
    <rPh sb="59" eb="60">
      <t>ケン</t>
    </rPh>
    <rPh sb="63" eb="65">
      <t>タンカ</t>
    </rPh>
    <rPh sb="68" eb="70">
      <t>マンエン</t>
    </rPh>
    <rPh sb="70" eb="72">
      <t>イジョウ</t>
    </rPh>
    <rPh sb="73" eb="75">
      <t>ゼイヌキ</t>
    </rPh>
    <rPh sb="77" eb="79">
      <t>コウニュウ</t>
    </rPh>
    <rPh sb="79" eb="80">
      <t>ヒン</t>
    </rPh>
    <rPh sb="83" eb="84">
      <t>モノ</t>
    </rPh>
    <rPh sb="84" eb="86">
      <t>イジョウ</t>
    </rPh>
    <rPh sb="87" eb="90">
      <t>ミツモリショ</t>
    </rPh>
    <rPh sb="91" eb="93">
      <t>テイシュツ</t>
    </rPh>
    <rPh sb="94" eb="96">
      <t>ヒツヨウ</t>
    </rPh>
    <rPh sb="101" eb="102">
      <t>ヒョウ</t>
    </rPh>
    <rPh sb="103" eb="104">
      <t>タ</t>
    </rPh>
    <rPh sb="107" eb="109">
      <t>バアイ</t>
    </rPh>
    <phoneticPr fontId="10"/>
  </si>
  <si>
    <r>
      <t xml:space="preserve">  (３)機械装置・工具器具費に計上した</t>
    </r>
    <r>
      <rPr>
        <b/>
        <u/>
        <sz val="12"/>
        <color theme="1"/>
        <rFont val="ＭＳ 明朝"/>
        <family val="1"/>
        <charset val="128"/>
      </rPr>
      <t>１件あたり単価100万円以上（税抜）</t>
    </r>
    <r>
      <rPr>
        <sz val="11"/>
        <color theme="1"/>
        <rFont val="ＭＳ 明朝"/>
        <family val="1"/>
        <charset val="128"/>
      </rPr>
      <t>の物件について記載してください。
　尚、１件あたり単価100万円以上（税抜）の購入品は、</t>
    </r>
    <r>
      <rPr>
        <b/>
        <sz val="12"/>
        <color theme="1"/>
        <rFont val="ＭＳ 明朝"/>
        <family val="1"/>
        <charset val="128"/>
      </rPr>
      <t>２者以上の見積書の提出</t>
    </r>
    <r>
      <rPr>
        <b/>
        <sz val="11"/>
        <color theme="1"/>
        <rFont val="ＭＳ 明朝"/>
        <family val="1"/>
        <charset val="128"/>
      </rPr>
      <t>が必要</t>
    </r>
    <r>
      <rPr>
        <sz val="11"/>
        <color theme="1"/>
        <rFont val="ＭＳ 明朝"/>
        <family val="1"/>
        <charset val="128"/>
      </rPr>
      <t>です。
　</t>
    </r>
    <r>
      <rPr>
        <sz val="11"/>
        <rFont val="ＭＳ 明朝"/>
        <family val="1"/>
        <charset val="128"/>
      </rPr>
      <t>表が足りない場合は、印刷範囲を広げてください。</t>
    </r>
    <rPh sb="5" eb="7">
      <t>キカイ</t>
    </rPh>
    <rPh sb="7" eb="9">
      <t>ソウチ</t>
    </rPh>
    <rPh sb="10" eb="12">
      <t>コウグ</t>
    </rPh>
    <rPh sb="12" eb="14">
      <t>キグ</t>
    </rPh>
    <rPh sb="14" eb="15">
      <t>ヒ</t>
    </rPh>
    <rPh sb="16" eb="18">
      <t>ケイジョウ</t>
    </rPh>
    <rPh sb="21" eb="22">
      <t>ケン</t>
    </rPh>
    <rPh sb="25" eb="27">
      <t>タンカ</t>
    </rPh>
    <rPh sb="30" eb="34">
      <t>マンエンイジョウ</t>
    </rPh>
    <rPh sb="35" eb="36">
      <t>ゼイ</t>
    </rPh>
    <rPh sb="36" eb="37">
      <t>ハツ</t>
    </rPh>
    <rPh sb="39" eb="41">
      <t>ブッケン</t>
    </rPh>
    <rPh sb="45" eb="47">
      <t>キサイ</t>
    </rPh>
    <rPh sb="56" eb="57">
      <t>ナオ</t>
    </rPh>
    <rPh sb="59" eb="60">
      <t>ケン</t>
    </rPh>
    <rPh sb="63" eb="65">
      <t>タンカ</t>
    </rPh>
    <rPh sb="68" eb="70">
      <t>マンエン</t>
    </rPh>
    <rPh sb="70" eb="72">
      <t>イジョウ</t>
    </rPh>
    <rPh sb="73" eb="75">
      <t>ゼイヌキ</t>
    </rPh>
    <rPh sb="77" eb="79">
      <t>コウニュウ</t>
    </rPh>
    <rPh sb="79" eb="80">
      <t>ヒン</t>
    </rPh>
    <rPh sb="83" eb="84">
      <t>モノ</t>
    </rPh>
    <rPh sb="84" eb="86">
      <t>イジョウ</t>
    </rPh>
    <rPh sb="87" eb="90">
      <t>ミツモリショ</t>
    </rPh>
    <rPh sb="91" eb="93">
      <t>テイシュツ</t>
    </rPh>
    <rPh sb="94" eb="96">
      <t>ヒツヨウ</t>
    </rPh>
    <rPh sb="101" eb="102">
      <t>ヒョウ</t>
    </rPh>
    <rPh sb="103" eb="104">
      <t>タ</t>
    </rPh>
    <rPh sb="107" eb="109">
      <t>バアイ</t>
    </rPh>
    <phoneticPr fontId="10"/>
  </si>
  <si>
    <r>
      <t>　(３) 委託・外注費に計上した</t>
    </r>
    <r>
      <rPr>
        <b/>
        <u/>
        <sz val="11"/>
        <rFont val="ＭＳ 明朝"/>
        <family val="1"/>
        <charset val="128"/>
      </rPr>
      <t>全ての外注先</t>
    </r>
    <r>
      <rPr>
        <sz val="11"/>
        <rFont val="ＭＳ 明朝"/>
        <family val="1"/>
        <charset val="128"/>
      </rPr>
      <t>について記載してください。
  尚、１契約あたり100万円以上（税抜）の経費は、</t>
    </r>
    <r>
      <rPr>
        <b/>
        <sz val="11"/>
        <rFont val="ＭＳ 明朝"/>
        <family val="1"/>
        <charset val="128"/>
      </rPr>
      <t>２者以上の見積書の提出</t>
    </r>
    <r>
      <rPr>
        <sz val="11"/>
        <rFont val="ＭＳ 明朝"/>
        <family val="1"/>
        <charset val="128"/>
      </rPr>
      <t>が必要です。
　表が足りない場合は、印刷範囲を広げてください。</t>
    </r>
    <rPh sb="38" eb="39">
      <t>ナオ</t>
    </rPh>
    <rPh sb="41" eb="43">
      <t>ケイヤク</t>
    </rPh>
    <rPh sb="63" eb="64">
      <t>モノ</t>
    </rPh>
    <rPh sb="91" eb="95">
      <t>インサツハンイ</t>
    </rPh>
    <rPh sb="96" eb="97">
      <t>ヒロ</t>
    </rPh>
    <phoneticPr fontId="10"/>
  </si>
  <si>
    <t>１者目</t>
    <rPh sb="1" eb="2">
      <t>モノ</t>
    </rPh>
    <rPh sb="2" eb="3">
      <t>メ</t>
    </rPh>
    <phoneticPr fontId="1"/>
  </si>
  <si>
    <t>２者目</t>
    <rPh sb="1" eb="2">
      <t>モノ</t>
    </rPh>
    <rPh sb="2" eb="3">
      <t>メ</t>
    </rPh>
    <phoneticPr fontId="1"/>
  </si>
  <si>
    <t>２者入手困難な理由</t>
    <rPh sb="1" eb="2">
      <t>モノ</t>
    </rPh>
    <rPh sb="2" eb="4">
      <t>ニュウシュ</t>
    </rPh>
    <rPh sb="4" eb="6">
      <t>コンナン</t>
    </rPh>
    <rPh sb="7" eb="9">
      <t>リユウ</t>
    </rPh>
    <phoneticPr fontId="1"/>
  </si>
  <si>
    <r>
      <t>　本助成事業を実施し、公社が検査時に、</t>
    </r>
    <r>
      <rPr>
        <b/>
        <sz val="12.5"/>
        <color theme="1"/>
        <rFont val="ＭＳ Ｐゴシック"/>
        <family val="3"/>
        <charset val="128"/>
      </rPr>
      <t>購入品（機械装置含む）や助成事業における成果物等、支払いに係る経理関係書類を確認できる場所</t>
    </r>
    <r>
      <rPr>
        <sz val="12.5"/>
        <color theme="1"/>
        <rFont val="ＭＳ Ｐゴシック"/>
        <family val="3"/>
        <charset val="128"/>
      </rPr>
      <t>を記入してください。</t>
    </r>
    <r>
      <rPr>
        <u/>
        <sz val="12.5"/>
        <color theme="1"/>
        <rFont val="ＭＳ Ｐゴシック"/>
        <family val="3"/>
        <charset val="128"/>
      </rPr>
      <t>原則、</t>
    </r>
    <r>
      <rPr>
        <b/>
        <u/>
        <sz val="12.5"/>
        <color theme="1"/>
        <rFont val="ＭＳ Ｐゴシック"/>
        <family val="3"/>
        <charset val="128"/>
      </rPr>
      <t>東京都内</t>
    </r>
    <r>
      <rPr>
        <u/>
        <sz val="12.5"/>
        <color theme="1"/>
        <rFont val="ＭＳ Ｐゴシック"/>
        <family val="3"/>
        <charset val="128"/>
      </rPr>
      <t>の自社</t>
    </r>
    <r>
      <rPr>
        <b/>
        <u/>
        <sz val="12.5"/>
        <color theme="1"/>
        <rFont val="ＭＳ Ｐゴシック"/>
        <family val="3"/>
        <charset val="128"/>
      </rPr>
      <t xml:space="preserve">の本社・事業所・工場等（借り上げ可）に限ります。
</t>
    </r>
    <r>
      <rPr>
        <b/>
        <sz val="12.5"/>
        <color theme="1"/>
        <rFont val="ＭＳ Ｐゴシック"/>
        <family val="3"/>
        <charset val="128"/>
      </rPr>
      <t>※自社の事業所が都内のバーチャルオフィスのみの場合、当欄には助成事業の実施場所に代えて「公社が求める検査等を行うことができる場所（公社訪問場所）」を記載してください。</t>
    </r>
    <r>
      <rPr>
        <sz val="12.5"/>
        <color theme="1"/>
        <rFont val="ＭＳ Ｐゴシック"/>
        <family val="3"/>
        <charset val="128"/>
      </rPr>
      <t xml:space="preserve">
※　コーディネータまたは専門家による伴走型支援を実施する場合、原則、本助成事業を実施する場所と同じ場所で実施してください。伴走型支援を、事業実施場所と別の場所で実施したい場合は個別にお問合せください。</t>
    </r>
    <rPh sb="1" eb="2">
      <t>ホン</t>
    </rPh>
    <rPh sb="2" eb="4">
      <t>ジョセイ</t>
    </rPh>
    <rPh sb="4" eb="6">
      <t>ジギョウ</t>
    </rPh>
    <rPh sb="16" eb="17">
      <t>ジ</t>
    </rPh>
    <rPh sb="19" eb="22">
      <t>コウニュウヒン</t>
    </rPh>
    <rPh sb="23" eb="25">
      <t>キカイ</t>
    </rPh>
    <rPh sb="25" eb="27">
      <t>ソウチ</t>
    </rPh>
    <rPh sb="27" eb="28">
      <t>フク</t>
    </rPh>
    <rPh sb="31" eb="33">
      <t>ジョセイ</t>
    </rPh>
    <rPh sb="33" eb="35">
      <t>ジギョウ</t>
    </rPh>
    <rPh sb="39" eb="42">
      <t>セイカブツ</t>
    </rPh>
    <rPh sb="42" eb="43">
      <t>トウ</t>
    </rPh>
    <rPh sb="44" eb="46">
      <t>シハラ</t>
    </rPh>
    <rPh sb="48" eb="49">
      <t>カカワ</t>
    </rPh>
    <rPh sb="50" eb="52">
      <t>ケイリ</t>
    </rPh>
    <rPh sb="52" eb="54">
      <t>カンケイ</t>
    </rPh>
    <rPh sb="54" eb="56">
      <t>ショルイ</t>
    </rPh>
    <rPh sb="82" eb="84">
      <t>ジシャ</t>
    </rPh>
    <rPh sb="110" eb="112">
      <t>ジシャ</t>
    </rPh>
    <rPh sb="113" eb="116">
      <t>ジギョウショ</t>
    </rPh>
    <rPh sb="117" eb="119">
      <t>トナイ</t>
    </rPh>
    <rPh sb="132" eb="134">
      <t>バアイ</t>
    </rPh>
    <rPh sb="135" eb="136">
      <t>トウ</t>
    </rPh>
    <rPh sb="136" eb="137">
      <t>ラン</t>
    </rPh>
    <rPh sb="139" eb="143">
      <t>ジョセイジギョウ</t>
    </rPh>
    <rPh sb="144" eb="148">
      <t>ジッシバショ</t>
    </rPh>
    <rPh sb="149" eb="150">
      <t>カ</t>
    </rPh>
    <rPh sb="153" eb="155">
      <t>コウシャ</t>
    </rPh>
    <rPh sb="156" eb="157">
      <t>モト</t>
    </rPh>
    <rPh sb="159" eb="161">
      <t>ケンサ</t>
    </rPh>
    <rPh sb="161" eb="162">
      <t>ナド</t>
    </rPh>
    <rPh sb="163" eb="164">
      <t>オコナ</t>
    </rPh>
    <rPh sb="171" eb="173">
      <t>バショ</t>
    </rPh>
    <rPh sb="174" eb="176">
      <t>コウシャ</t>
    </rPh>
    <rPh sb="176" eb="180">
      <t>ホウモンバショ</t>
    </rPh>
    <rPh sb="183" eb="185">
      <t>キサイ</t>
    </rPh>
    <rPh sb="214" eb="216">
      <t>シエン</t>
    </rPh>
    <rPh sb="217" eb="219">
      <t>ジッシ</t>
    </rPh>
    <rPh sb="221" eb="223">
      <t>バアイ</t>
    </rPh>
    <rPh sb="224" eb="226">
      <t>ゲンソク</t>
    </rPh>
    <rPh sb="227" eb="232">
      <t>ホンジョセイジギョウ</t>
    </rPh>
    <rPh sb="233" eb="235">
      <t>ジッシ</t>
    </rPh>
    <rPh sb="237" eb="239">
      <t>バショ</t>
    </rPh>
    <rPh sb="240" eb="241">
      <t>オナ</t>
    </rPh>
    <rPh sb="242" eb="244">
      <t>バショ</t>
    </rPh>
    <rPh sb="245" eb="247">
      <t>ジッシ</t>
    </rPh>
    <rPh sb="254" eb="259">
      <t>バンソウガタシエン</t>
    </rPh>
    <rPh sb="261" eb="267">
      <t>ジギョウジッシバショ</t>
    </rPh>
    <rPh sb="268" eb="269">
      <t>ベツ</t>
    </rPh>
    <rPh sb="270" eb="272">
      <t>バショ</t>
    </rPh>
    <rPh sb="273" eb="275">
      <t>ジッシ</t>
    </rPh>
    <rPh sb="278" eb="280">
      <t>バアイ</t>
    </rPh>
    <rPh sb="281" eb="283">
      <t>コベツ</t>
    </rPh>
    <rPh sb="285" eb="287">
      <t>トイアワ</t>
    </rPh>
    <phoneticPr fontId="1"/>
  </si>
  <si>
    <r>
      <t>目標は　</t>
    </r>
    <r>
      <rPr>
        <u/>
        <sz val="11"/>
        <color theme="1"/>
        <rFont val="ＭＳ Ｐゴシック"/>
        <family val="3"/>
        <charset val="128"/>
        <scheme val="minor"/>
      </rPr>
      <t>１つ以上（最大３つまで）</t>
    </r>
    <r>
      <rPr>
        <sz val="11"/>
        <color theme="1"/>
        <rFont val="ＭＳ Ｐゴシック"/>
        <family val="3"/>
        <charset val="128"/>
        <scheme val="minor"/>
      </rPr>
      <t>　第三者が内容を客観的に確認できるよう具体的に記載してください
各目標において、以下の　</t>
    </r>
    <r>
      <rPr>
        <u/>
        <sz val="11"/>
        <color theme="1"/>
        <rFont val="ＭＳ Ｐゴシック"/>
        <family val="3"/>
        <charset val="128"/>
        <scheme val="minor"/>
      </rPr>
      <t>①～④の項目はすべて</t>
    </r>
    <r>
      <rPr>
        <sz val="11"/>
        <color theme="1"/>
        <rFont val="ＭＳ Ｐゴシック"/>
        <family val="3"/>
        <charset val="128"/>
        <scheme val="minor"/>
      </rPr>
      <t xml:space="preserve">　記載してください
</t>
    </r>
    <r>
      <rPr>
        <b/>
        <sz val="11"/>
        <color theme="1"/>
        <rFont val="ＭＳ Ｐゴシック"/>
        <family val="3"/>
        <charset val="128"/>
        <scheme val="minor"/>
      </rPr>
      <t>①機能目標
　</t>
    </r>
    <r>
      <rPr>
        <u/>
        <sz val="11"/>
        <color theme="1"/>
        <rFont val="ＭＳ Ｐゴシック"/>
        <family val="3"/>
        <charset val="128"/>
        <scheme val="minor"/>
      </rPr>
      <t>最終成果物（試作品）（シート2-5）が持つ機能</t>
    </r>
    <r>
      <rPr>
        <sz val="11"/>
        <color theme="1"/>
        <rFont val="ＭＳ Ｐゴシック"/>
        <family val="3"/>
        <charset val="128"/>
        <scheme val="minor"/>
      </rPr>
      <t>　の中から、
　</t>
    </r>
    <r>
      <rPr>
        <u/>
        <sz val="11"/>
        <color theme="1"/>
        <rFont val="ＭＳ Ｐゴシック"/>
        <family val="3"/>
        <charset val="128"/>
        <scheme val="minor"/>
      </rPr>
      <t>開発する製品・サービスの新規性・優秀性（シート2-4）につながる特長的なもの</t>
    </r>
    <r>
      <rPr>
        <sz val="11"/>
        <color theme="1"/>
        <rFont val="ＭＳ Ｐゴシック"/>
        <family val="3"/>
        <charset val="128"/>
        <scheme val="minor"/>
      </rPr>
      <t xml:space="preserve">　を記載してください
　※助成事業期間内で検証可能なものとしてください
</t>
    </r>
    <r>
      <rPr>
        <b/>
        <sz val="11"/>
        <color theme="1"/>
        <rFont val="ＭＳ Ｐゴシック"/>
        <family val="3"/>
        <charset val="128"/>
        <scheme val="minor"/>
      </rPr>
      <t>②数値目標
　</t>
    </r>
    <r>
      <rPr>
        <u/>
        <sz val="11"/>
        <color theme="1"/>
        <rFont val="ＭＳ Ｐゴシック"/>
        <family val="3"/>
        <charset val="128"/>
        <scheme val="minor"/>
      </rPr>
      <t>①の機能を具体的に表す数値や指標</t>
    </r>
    <r>
      <rPr>
        <sz val="11"/>
        <color theme="1"/>
        <rFont val="ＭＳ Ｐゴシック"/>
        <family val="3"/>
        <charset val="128"/>
        <scheme val="minor"/>
      </rPr>
      <t>　を用いて、　</t>
    </r>
    <r>
      <rPr>
        <u/>
        <sz val="11"/>
        <color theme="1"/>
        <rFont val="ＭＳ Ｐゴシック"/>
        <family val="3"/>
        <charset val="128"/>
        <scheme val="minor"/>
      </rPr>
      <t>定量的に</t>
    </r>
    <r>
      <rPr>
        <sz val="11"/>
        <color theme="1"/>
        <rFont val="ＭＳ Ｐゴシック"/>
        <family val="3"/>
        <charset val="128"/>
        <scheme val="minor"/>
      </rPr>
      <t xml:space="preserve">　記載してください
　※「○○程度」という表現は避け、「○○以上」「○○以下」等と明確に判断できるものにしてください
</t>
    </r>
    <r>
      <rPr>
        <b/>
        <sz val="11"/>
        <color theme="1"/>
        <rFont val="ＭＳ Ｐゴシック"/>
        <family val="3"/>
        <charset val="128"/>
        <scheme val="minor"/>
      </rPr>
      <t>③確認方法
　</t>
    </r>
    <r>
      <rPr>
        <u/>
        <sz val="11"/>
        <color theme="1"/>
        <rFont val="ＭＳ Ｐゴシック"/>
        <family val="3"/>
        <charset val="128"/>
        <scheme val="minor"/>
      </rPr>
      <t>②を満たしていることを確認する試験・評価方法</t>
    </r>
    <r>
      <rPr>
        <sz val="11"/>
        <color theme="1"/>
        <rFont val="ＭＳ Ｐゴシック"/>
        <family val="3"/>
        <charset val="128"/>
        <scheme val="minor"/>
      </rPr>
      <t>　について、
　</t>
    </r>
    <r>
      <rPr>
        <u/>
        <sz val="11"/>
        <color theme="1"/>
        <rFont val="ＭＳ Ｐゴシック"/>
        <family val="3"/>
        <charset val="128"/>
        <scheme val="minor"/>
      </rPr>
      <t>測定条件や判断基準、判定方法などがわかるように</t>
    </r>
    <r>
      <rPr>
        <sz val="11"/>
        <color theme="1"/>
        <rFont val="ＭＳ Ｐゴシック"/>
        <family val="3"/>
        <charset val="128"/>
        <scheme val="minor"/>
      </rPr>
      <t xml:space="preserve">　具体的に記載してください
</t>
    </r>
    <r>
      <rPr>
        <b/>
        <sz val="11"/>
        <color theme="1"/>
        <rFont val="ＭＳ Ｐゴシック"/>
        <family val="3"/>
        <charset val="128"/>
        <scheme val="minor"/>
      </rPr>
      <t>④証明文書
　</t>
    </r>
    <r>
      <rPr>
        <u/>
        <sz val="11"/>
        <color theme="1"/>
        <rFont val="ＭＳ Ｐゴシック"/>
        <family val="3"/>
        <charset val="128"/>
        <scheme val="minor"/>
      </rPr>
      <t>③で確認したことを、何をもって示すか</t>
    </r>
    <r>
      <rPr>
        <sz val="11"/>
        <color theme="1"/>
        <rFont val="ＭＳ Ｐゴシック"/>
        <family val="3"/>
        <charset val="128"/>
        <scheme val="minor"/>
      </rPr>
      <t>　選択してください
　※第三者がその内容を客観的に確認できる必要があります
※申請書提出後、達成目標の変更はできません
※事業終了時に行う完了検査において、目標達成を確認できなかった場合は、
　 事業完了とならず助成金は交付されません</t>
    </r>
    <rPh sb="0" eb="2">
      <t>モクヒョウ</t>
    </rPh>
    <rPh sb="48" eb="49">
      <t>カク</t>
    </rPh>
    <rPh sb="49" eb="51">
      <t>モクヒョウ</t>
    </rPh>
    <rPh sb="56" eb="58">
      <t>イカ</t>
    </rPh>
    <rPh sb="64" eb="66">
      <t>コウモク</t>
    </rPh>
    <rPh sb="71" eb="73">
      <t>キサイ</t>
    </rPh>
    <rPh sb="90" eb="93">
      <t>セイカブツ</t>
    </rPh>
    <rPh sb="159" eb="161">
      <t>キサイ</t>
    </rPh>
    <rPh sb="310" eb="312">
      <t>シケン</t>
    </rPh>
    <rPh sb="313" eb="315">
      <t>ヒョウカ</t>
    </rPh>
    <rPh sb="458" eb="460">
      <t>カンリョウ</t>
    </rPh>
    <phoneticPr fontId="1"/>
  </si>
  <si>
    <r>
      <t>（1）　本助成事業において取組む、試作品の開発・改良プロセス</t>
    </r>
    <r>
      <rPr>
        <sz val="11"/>
        <rFont val="ＭＳ Ｐゴシック"/>
        <family val="3"/>
        <charset val="128"/>
        <scheme val="minor"/>
      </rPr>
      <t xml:space="preserve">
</t>
    </r>
    <r>
      <rPr>
        <sz val="9"/>
        <rFont val="ＭＳ Ｐゴシック"/>
        <family val="3"/>
        <charset val="128"/>
        <scheme val="minor"/>
      </rPr>
      <t>　　　　※助成対象期間内に実施する開発・改良の内容について以下の内容を含めて記載してください
　　　　※１．開発・改良する試作品の特長的な機能、２．左記機能の開発・改良プロセス</t>
    </r>
    <r>
      <rPr>
        <sz val="9"/>
        <color theme="1"/>
        <rFont val="ＭＳ Ｐゴシック"/>
        <family val="3"/>
        <charset val="128"/>
        <scheme val="minor"/>
      </rPr>
      <t>、３．技術的課題と解決方法</t>
    </r>
    <rPh sb="4" eb="5">
      <t>ホン</t>
    </rPh>
    <rPh sb="5" eb="9">
      <t>ジョセイジギョウ</t>
    </rPh>
    <rPh sb="13" eb="15">
      <t>トリク</t>
    </rPh>
    <rPh sb="17" eb="20">
      <t>シサクヒン</t>
    </rPh>
    <rPh sb="21" eb="23">
      <t>カイハツ</t>
    </rPh>
    <rPh sb="24" eb="26">
      <t>カイリョウ</t>
    </rPh>
    <rPh sb="36" eb="43">
      <t>ジョセイタイショウキカンナイ</t>
    </rPh>
    <rPh sb="44" eb="46">
      <t>ジッシ</t>
    </rPh>
    <rPh sb="48" eb="50">
      <t>カイハツ</t>
    </rPh>
    <rPh sb="51" eb="53">
      <t>カイリョウ</t>
    </rPh>
    <rPh sb="54" eb="56">
      <t>ナイヨウ</t>
    </rPh>
    <rPh sb="60" eb="62">
      <t>イカ</t>
    </rPh>
    <rPh sb="63" eb="65">
      <t>ナイヨウ</t>
    </rPh>
    <rPh sb="66" eb="67">
      <t>フク</t>
    </rPh>
    <rPh sb="69" eb="71">
      <t>キサイ</t>
    </rPh>
    <rPh sb="85" eb="87">
      <t>カイハツ</t>
    </rPh>
    <rPh sb="88" eb="90">
      <t>カイリョウ</t>
    </rPh>
    <rPh sb="92" eb="95">
      <t>シサクヒン</t>
    </rPh>
    <rPh sb="96" eb="99">
      <t>トクチョウテキ</t>
    </rPh>
    <rPh sb="100" eb="102">
      <t>キノウ</t>
    </rPh>
    <rPh sb="105" eb="107">
      <t>サキ</t>
    </rPh>
    <rPh sb="107" eb="109">
      <t>キノウ</t>
    </rPh>
    <rPh sb="110" eb="112">
      <t>カイハツ</t>
    </rPh>
    <rPh sb="113" eb="115">
      <t>カイリョウ</t>
    </rPh>
    <rPh sb="122" eb="125">
      <t>ギジュツテキ</t>
    </rPh>
    <rPh sb="125" eb="127">
      <t>カダイ</t>
    </rPh>
    <rPh sb="128" eb="132">
      <t>カイケツホウホウ</t>
    </rPh>
    <phoneticPr fontId="1"/>
  </si>
  <si>
    <t>株式会社公社</t>
    <rPh sb="0" eb="4">
      <t>カブシキガイシャ</t>
    </rPh>
    <rPh sb="4" eb="6">
      <t>コウシャ</t>
    </rPh>
    <phoneticPr fontId="1"/>
  </si>
  <si>
    <t>カブシキガイシャコウシャ</t>
    <phoneticPr fontId="1"/>
  </si>
  <si>
    <t>東京　太郎</t>
    <rPh sb="0" eb="2">
      <t>トウキョウ</t>
    </rPh>
    <rPh sb="3" eb="5">
      <t>タロウ</t>
    </rPh>
    <phoneticPr fontId="1"/>
  </si>
  <si>
    <t>トウキョウ　タロウ</t>
    <phoneticPr fontId="1"/>
  </si>
  <si>
    <t>代表取締役</t>
    <rPh sb="0" eb="5">
      <t>ダイヒョウトリシマリヤク</t>
    </rPh>
    <phoneticPr fontId="1"/>
  </si>
  <si>
    <t>123-4567</t>
    <phoneticPr fontId="1"/>
  </si>
  <si>
    <t>東京都●●区●●町●丁目●ー●ー●</t>
    <rPh sb="0" eb="3">
      <t>トウキョウト</t>
    </rPh>
    <rPh sb="5" eb="6">
      <t>ク</t>
    </rPh>
    <rPh sb="8" eb="9">
      <t>チョウ</t>
    </rPh>
    <rPh sb="10" eb="12">
      <t>チョウメ</t>
    </rPh>
    <phoneticPr fontId="1"/>
  </si>
  <si>
    <t>03-1234-5678</t>
    <phoneticPr fontId="1"/>
  </si>
  <si>
    <t>https://www.tokyo-kosha.or.jo/</t>
    <phoneticPr fontId="1"/>
  </si>
  <si>
    <t>234-5678</t>
    <phoneticPr fontId="1"/>
  </si>
  <si>
    <t>東京都▲▲市▲▲町▲丁目▲ー▲ー▲</t>
    <rPh sb="0" eb="3">
      <t>トウキョウト</t>
    </rPh>
    <rPh sb="5" eb="6">
      <t>シ</t>
    </rPh>
    <phoneticPr fontId="1"/>
  </si>
  <si>
    <t>03-2345-6789</t>
    <phoneticPr fontId="1"/>
  </si>
  <si>
    <t>公社　一郎</t>
    <rPh sb="0" eb="2">
      <t>コウシャ</t>
    </rPh>
    <rPh sb="3" eb="5">
      <t>イチロウ</t>
    </rPh>
    <phoneticPr fontId="1"/>
  </si>
  <si>
    <t>コウシャ　イチロウ</t>
    <phoneticPr fontId="1"/>
  </si>
  <si>
    <t>○○部長</t>
    <rPh sb="2" eb="4">
      <t>ブチョウ</t>
    </rPh>
    <phoneticPr fontId="1"/>
  </si>
  <si>
    <t>○○○＠○○○.○○.○○</t>
    <phoneticPr fontId="1"/>
  </si>
  <si>
    <t>□□関連製品の企画、製造、販売</t>
    <rPh sb="2" eb="6">
      <t>カンレンセイヒン</t>
    </rPh>
    <rPh sb="7" eb="9">
      <t>キカク</t>
    </rPh>
    <rPh sb="10" eb="12">
      <t>セイゾウ</t>
    </rPh>
    <rPh sb="13" eb="15">
      <t>ハンバイ</t>
    </rPh>
    <phoneticPr fontId="1"/>
  </si>
  <si>
    <t>○○</t>
    <phoneticPr fontId="1"/>
  </si>
  <si>
    <t>株式会社A</t>
    <rPh sb="0" eb="4">
      <t>カブシキガイシャ</t>
    </rPh>
    <phoneticPr fontId="1"/>
  </si>
  <si>
    <t>株式会社B</t>
    <rPh sb="0" eb="4">
      <t>カブシキガイシャ</t>
    </rPh>
    <phoneticPr fontId="1"/>
  </si>
  <si>
    <t>株式会社C</t>
    <rPh sb="0" eb="4">
      <t>カブシキガイシャ</t>
    </rPh>
    <phoneticPr fontId="1"/>
  </si>
  <si>
    <t>株式会社公社　東京工場</t>
    <rPh sb="0" eb="4">
      <t>カブシキガイシャ</t>
    </rPh>
    <rPh sb="4" eb="6">
      <t>コウシャ</t>
    </rPh>
    <rPh sb="7" eb="11">
      <t>トウキョウコウジョウ</t>
    </rPh>
    <phoneticPr fontId="1"/>
  </si>
  <si>
    <t>03-3456-7890</t>
    <phoneticPr fontId="1"/>
  </si>
  <si>
    <t>JR○○</t>
    <phoneticPr fontId="1"/>
  </si>
  <si>
    <t>○○○</t>
    <phoneticPr fontId="1"/>
  </si>
  <si>
    <t>東京都▲▲市▲▲町▲丁目▲ー▲</t>
    <rPh sb="0" eb="3">
      <t>トウキョウト</t>
    </rPh>
    <rPh sb="5" eb="6">
      <t>シ</t>
    </rPh>
    <rPh sb="8" eb="9">
      <t>マチ</t>
    </rPh>
    <rPh sb="10" eb="12">
      <t>チョウメ</t>
    </rPh>
    <phoneticPr fontId="1"/>
  </si>
  <si>
    <t>東京都中小企業振興公社</t>
    <rPh sb="0" eb="7">
      <t>トウキョウトチュウショウキギョウ</t>
    </rPh>
    <rPh sb="7" eb="11">
      <t>シンコウコウシャ</t>
    </rPh>
    <phoneticPr fontId="1"/>
  </si>
  <si>
    <t>展示会出展助成事業</t>
    <rPh sb="0" eb="3">
      <t>テンジカイ</t>
    </rPh>
    <rPh sb="3" eb="5">
      <t>シュッテン</t>
    </rPh>
    <rPh sb="5" eb="7">
      <t>ジョセイ</t>
    </rPh>
    <rPh sb="7" eb="9">
      <t>ジギョウ</t>
    </rPh>
    <phoneticPr fontId="1"/>
  </si>
  <si>
    <t>□□製品の販路拡大</t>
    <rPh sb="2" eb="4">
      <t>セイヒン</t>
    </rPh>
    <rPh sb="5" eb="9">
      <t>ハンロカクダイ</t>
    </rPh>
    <phoneticPr fontId="1"/>
  </si>
  <si>
    <t>R5</t>
  </si>
  <si>
    <t>東京都中小企業団体中央会</t>
    <rPh sb="0" eb="7">
      <t>トウキョウトチュウショウキギョウ</t>
    </rPh>
    <rPh sb="7" eb="9">
      <t>ダンタイ</t>
    </rPh>
    <rPh sb="9" eb="12">
      <t>チュウオウカイ</t>
    </rPh>
    <phoneticPr fontId="1"/>
  </si>
  <si>
    <t>ものづくり・商業・サービス生産性向上促進補助金</t>
    <rPh sb="6" eb="8">
      <t>ショウギョウ</t>
    </rPh>
    <rPh sb="13" eb="16">
      <t>セイサンセイ</t>
    </rPh>
    <rPh sb="16" eb="18">
      <t>コウジョウ</t>
    </rPh>
    <rPh sb="18" eb="20">
      <t>ソクシン</t>
    </rPh>
    <rPh sb="20" eb="23">
      <t>ホジョキン</t>
    </rPh>
    <phoneticPr fontId="1"/>
  </si>
  <si>
    <t>○○による□□の開発</t>
    <rPh sb="8" eb="10">
      <t>カイハツ</t>
    </rPh>
    <phoneticPr fontId="1"/>
  </si>
  <si>
    <t>(公財)○○育成財団</t>
    <rPh sb="1" eb="3">
      <t>コウザイ</t>
    </rPh>
    <rPh sb="4" eb="8">
      <t>マルマルイクセイ</t>
    </rPh>
    <rPh sb="8" eb="10">
      <t>ザイダン</t>
    </rPh>
    <phoneticPr fontId="1"/>
  </si>
  <si>
    <t>研究開発助成金</t>
    <rPh sb="0" eb="4">
      <t>ケンキュウカイハツ</t>
    </rPh>
    <rPh sb="4" eb="7">
      <t>ジョセイキン</t>
    </rPh>
    <phoneticPr fontId="1"/>
  </si>
  <si>
    <t>△△システムの開発</t>
    <rPh sb="7" eb="9">
      <t>カイハツ</t>
    </rPh>
    <phoneticPr fontId="1"/>
  </si>
  <si>
    <t>　</t>
  </si>
  <si>
    <t>東京都中小企業団体中央会</t>
    <rPh sb="0" eb="3">
      <t>トウキョウト</t>
    </rPh>
    <rPh sb="3" eb="7">
      <t>チュウショウキギョウ</t>
    </rPh>
    <rPh sb="7" eb="9">
      <t>ダンタイ</t>
    </rPh>
    <rPh sb="9" eb="12">
      <t>チュウオウカイ</t>
    </rPh>
    <phoneticPr fontId="1"/>
  </si>
  <si>
    <t>○○による△△アプリの開発</t>
    <rPh sb="11" eb="13">
      <t>カイハツ</t>
    </rPh>
    <phoneticPr fontId="1"/>
  </si>
  <si>
    <t>○○の向上と△△を図るため、●●をするための□□の開発を行う。</t>
    <rPh sb="3" eb="5">
      <t>コウジョウ</t>
    </rPh>
    <rPh sb="9" eb="10">
      <t>ハカ</t>
    </rPh>
    <rPh sb="25" eb="27">
      <t>カイハツ</t>
    </rPh>
    <rPh sb="28" eb="29">
      <t>オコナ</t>
    </rPh>
    <phoneticPr fontId="1"/>
  </si>
  <si>
    <t>○○に関するソフトウェア・装置</t>
    <rPh sb="3" eb="4">
      <t>カン</t>
    </rPh>
    <rPh sb="13" eb="15">
      <t>ソウチ</t>
    </rPh>
    <phoneticPr fontId="1"/>
  </si>
  <si>
    <t>①原材料費　②外注費</t>
    <rPh sb="1" eb="4">
      <t>ゲンザイリョウ</t>
    </rPh>
    <rPh sb="4" eb="5">
      <t>ヒ</t>
    </rPh>
    <rPh sb="7" eb="10">
      <t>ガイチュウヒ</t>
    </rPh>
    <phoneticPr fontId="1"/>
  </si>
  <si>
    <t>令和８年12月１日～令和10年８月31日</t>
    <rPh sb="0" eb="2">
      <t>レイワ</t>
    </rPh>
    <rPh sb="3" eb="4">
      <t>ネン</t>
    </rPh>
    <rPh sb="6" eb="7">
      <t>ガツ</t>
    </rPh>
    <rPh sb="8" eb="9">
      <t>ニチ</t>
    </rPh>
    <rPh sb="10" eb="12">
      <t>レイワ</t>
    </rPh>
    <rPh sb="14" eb="15">
      <t>ネン</t>
    </rPh>
    <rPh sb="16" eb="17">
      <t>ガツ</t>
    </rPh>
    <rPh sb="19" eb="20">
      <t>ニチ</t>
    </rPh>
    <phoneticPr fontId="1"/>
  </si>
  <si>
    <t>株式会社●●</t>
    <rPh sb="0" eb="4">
      <t>カブシキガイシャ</t>
    </rPh>
    <phoneticPr fontId="1"/>
  </si>
  <si>
    <t>取締役</t>
    <rPh sb="0" eb="3">
      <t>トリシマリヤク</t>
    </rPh>
    <phoneticPr fontId="1"/>
  </si>
  <si>
    <t>監査役</t>
    <rPh sb="0" eb="3">
      <t>カンサヤク</t>
    </rPh>
    <phoneticPr fontId="1"/>
  </si>
  <si>
    <t>公社　二郎</t>
    <rPh sb="0" eb="2">
      <t>コウシャ</t>
    </rPh>
    <rPh sb="3" eb="5">
      <t>ジロウ</t>
    </rPh>
    <phoneticPr fontId="1"/>
  </si>
  <si>
    <t>公社　三郎</t>
    <rPh sb="0" eb="2">
      <t>コウシャ</t>
    </rPh>
    <rPh sb="3" eb="5">
      <t>サブロウ</t>
    </rPh>
    <phoneticPr fontId="1"/>
  </si>
  <si>
    <t>公社　四郎</t>
    <rPh sb="0" eb="2">
      <t>コウシャ</t>
    </rPh>
    <rPh sb="3" eb="5">
      <t>シロウ</t>
    </rPh>
    <phoneticPr fontId="1"/>
  </si>
  <si>
    <t>○○工業株式会社</t>
    <rPh sb="2" eb="4">
      <t>コウギョウ</t>
    </rPh>
    <rPh sb="4" eb="8">
      <t>カブシキガイシャ</t>
    </rPh>
    <phoneticPr fontId="1"/>
  </si>
  <si>
    <t>1000人</t>
    <rPh sb="4" eb="5">
      <t>ニン</t>
    </rPh>
    <phoneticPr fontId="1"/>
  </si>
  <si>
    <t>製造業</t>
    <rPh sb="0" eb="2">
      <t>セイゾウ</t>
    </rPh>
    <rPh sb="2" eb="3">
      <t>ギョウ</t>
    </rPh>
    <phoneticPr fontId="1"/>
  </si>
  <si>
    <t>○○業界の○○における市場規模は、○○円(出典:○○　※○○の調査による)
そのうち、○○の分野においては、競合他社の売上が○○円
本事業で実用化する予定の製品は他社製品と比較し○○の機能を有していることから、１年目は市場の売上の○分の○程度、２年目は○分の○、３年目は○分の○、10年目で○○円程度を獲得できると考えている。</t>
    <rPh sb="2" eb="4">
      <t>ギョウカイ</t>
    </rPh>
    <rPh sb="11" eb="15">
      <t>シジョウキボ</t>
    </rPh>
    <rPh sb="19" eb="20">
      <t>エン</t>
    </rPh>
    <rPh sb="21" eb="23">
      <t>シュッテン</t>
    </rPh>
    <rPh sb="31" eb="33">
      <t>チョウサ</t>
    </rPh>
    <rPh sb="46" eb="48">
      <t>ブンヤ</t>
    </rPh>
    <rPh sb="54" eb="56">
      <t>キョウゴウ</t>
    </rPh>
    <rPh sb="56" eb="58">
      <t>タシャ</t>
    </rPh>
    <rPh sb="59" eb="60">
      <t>ウ</t>
    </rPh>
    <rPh sb="60" eb="61">
      <t>ア</t>
    </rPh>
    <rPh sb="64" eb="65">
      <t>エン</t>
    </rPh>
    <rPh sb="66" eb="69">
      <t>ホンジギョウ</t>
    </rPh>
    <rPh sb="70" eb="73">
      <t>ジツヨウカ</t>
    </rPh>
    <rPh sb="75" eb="77">
      <t>ヨテイ</t>
    </rPh>
    <rPh sb="78" eb="80">
      <t>セイヒン</t>
    </rPh>
    <rPh sb="81" eb="83">
      <t>タシャ</t>
    </rPh>
    <rPh sb="83" eb="85">
      <t>セイヒン</t>
    </rPh>
    <rPh sb="86" eb="88">
      <t>ヒカク</t>
    </rPh>
    <rPh sb="92" eb="94">
      <t>キノウ</t>
    </rPh>
    <rPh sb="95" eb="96">
      <t>ユウ</t>
    </rPh>
    <rPh sb="106" eb="108">
      <t>ネンメ</t>
    </rPh>
    <rPh sb="109" eb="111">
      <t>シジョウ</t>
    </rPh>
    <rPh sb="112" eb="114">
      <t>ウリアゲ</t>
    </rPh>
    <rPh sb="116" eb="117">
      <t>ブン</t>
    </rPh>
    <rPh sb="119" eb="121">
      <t>テイド</t>
    </rPh>
    <rPh sb="123" eb="125">
      <t>ネンメ</t>
    </rPh>
    <rPh sb="127" eb="128">
      <t>ブン</t>
    </rPh>
    <phoneticPr fontId="1"/>
  </si>
  <si>
    <t>国内の主な顧客は○○業者であるが、○○により市場は縮小傾向である。
一方、○○圏においては、今後、○○の重要性が増している。
○○国の○○業者を狙いとし、市場確保を狙う。</t>
    <rPh sb="0" eb="2">
      <t>コクナイ</t>
    </rPh>
    <rPh sb="3" eb="4">
      <t>シュ</t>
    </rPh>
    <rPh sb="5" eb="7">
      <t>コキャク</t>
    </rPh>
    <rPh sb="10" eb="12">
      <t>ギョウシャ</t>
    </rPh>
    <rPh sb="22" eb="24">
      <t>シジョウ</t>
    </rPh>
    <rPh sb="25" eb="29">
      <t>シュクショウケイコウ</t>
    </rPh>
    <rPh sb="34" eb="36">
      <t>イッポウ</t>
    </rPh>
    <rPh sb="39" eb="40">
      <t>ケン</t>
    </rPh>
    <rPh sb="46" eb="48">
      <t>コンゴ</t>
    </rPh>
    <rPh sb="52" eb="54">
      <t>ジュウヨウ</t>
    </rPh>
    <rPh sb="54" eb="55">
      <t>セイ</t>
    </rPh>
    <rPh sb="56" eb="57">
      <t>マ</t>
    </rPh>
    <rPh sb="65" eb="66">
      <t>クニ</t>
    </rPh>
    <rPh sb="69" eb="71">
      <t>ギョウシャ</t>
    </rPh>
    <rPh sb="72" eb="73">
      <t>ネラ</t>
    </rPh>
    <rPh sb="77" eb="81">
      <t>シジョウカクホ</t>
    </rPh>
    <rPh sb="82" eb="83">
      <t>ネラ</t>
    </rPh>
    <phoneticPr fontId="1"/>
  </si>
  <si>
    <t>○○○○の調査によると、○○○○との結果が出ている。
○○○○の背景には○○○○があることがわかったため、○○○○には○○○○のニーズがあるものと考えられる。
また、○○○○の調査によると、○○○○の傾向があることがわかる。
これにより、○○○○のニーズも今後拡大していくものと予想される。</t>
    <phoneticPr fontId="1"/>
  </si>
  <si>
    <t>○○○○</t>
    <phoneticPr fontId="1"/>
  </si>
  <si>
    <t>株式会社○○</t>
    <rPh sb="0" eb="4">
      <t>カブシキガイシャ</t>
    </rPh>
    <phoneticPr fontId="1"/>
  </si>
  <si>
    <t>○○○○機能
△△△△機能
価格：○○○○円程度</t>
    <rPh sb="4" eb="6">
      <t>キノウ</t>
    </rPh>
    <rPh sb="11" eb="13">
      <t>キノウ</t>
    </rPh>
    <rPh sb="14" eb="16">
      <t>カカク</t>
    </rPh>
    <rPh sb="21" eb="24">
      <t>エンテイド</t>
    </rPh>
    <phoneticPr fontId="1"/>
  </si>
  <si>
    <t>△△△△</t>
    <phoneticPr fontId="1"/>
  </si>
  <si>
    <t>△△株式会社</t>
    <rPh sb="2" eb="6">
      <t>カブシキガイシャ</t>
    </rPh>
    <phoneticPr fontId="1"/>
  </si>
  <si>
    <t>○○○○機能
△△△△機能</t>
    <phoneticPr fontId="1"/>
  </si>
  <si>
    <t>□□□□</t>
    <phoneticPr fontId="1"/>
  </si>
  <si>
    <t>□□株式会社</t>
    <rPh sb="2" eb="6">
      <t>カブシキガイシャ</t>
    </rPh>
    <phoneticPr fontId="1"/>
  </si>
  <si>
    <t>○○○○機能
△△△△機能
月額利用料：○○○○円～</t>
    <rPh sb="14" eb="16">
      <t>ゲツガク</t>
    </rPh>
    <rPh sb="16" eb="19">
      <t>リヨウリョウ</t>
    </rPh>
    <rPh sb="24" eb="25">
      <t>エン</t>
    </rPh>
    <phoneticPr fontId="1"/>
  </si>
  <si>
    <t>従来、○○○○をするにあたっては、○○○○が必要である。従来技術においては、○○○○が課題であるものの、○○○○に変わる手法は確立されていない。
当社においては、外部機関と協力し、○○○○の開発に取り組んできた。今回開発する○○○○によって、○○○○対応することができ、○○○○の向上を図ることで○○が可能となる。
また、○○機能を追加することで、より労力をかけずに○○が可能となるため、○○のコストを下げることができる。
加えて、○○～</t>
    <rPh sb="0" eb="2">
      <t>ジュウライ</t>
    </rPh>
    <rPh sb="22" eb="24">
      <t>ヒツヨウ</t>
    </rPh>
    <rPh sb="28" eb="32">
      <t>ジュウライギジュツ</t>
    </rPh>
    <rPh sb="43" eb="45">
      <t>カダイ</t>
    </rPh>
    <rPh sb="57" eb="58">
      <t>カ</t>
    </rPh>
    <rPh sb="60" eb="62">
      <t>シュホウ</t>
    </rPh>
    <rPh sb="63" eb="65">
      <t>カクリツ</t>
    </rPh>
    <rPh sb="73" eb="75">
      <t>トウシャ</t>
    </rPh>
    <rPh sb="81" eb="85">
      <t>ガイブキカン</t>
    </rPh>
    <rPh sb="86" eb="88">
      <t>キョウリョク</t>
    </rPh>
    <rPh sb="95" eb="97">
      <t>カイハツ</t>
    </rPh>
    <rPh sb="98" eb="99">
      <t>ト</t>
    </rPh>
    <rPh sb="100" eb="101">
      <t>ク</t>
    </rPh>
    <rPh sb="106" eb="110">
      <t>コンカイカイハツ</t>
    </rPh>
    <rPh sb="125" eb="127">
      <t>タイオウ</t>
    </rPh>
    <rPh sb="140" eb="142">
      <t>コウジョウ</t>
    </rPh>
    <rPh sb="143" eb="144">
      <t>ハカ</t>
    </rPh>
    <rPh sb="151" eb="153">
      <t>カノウ</t>
    </rPh>
    <rPh sb="163" eb="165">
      <t>キノウ</t>
    </rPh>
    <rPh sb="166" eb="168">
      <t>ツイカ</t>
    </rPh>
    <rPh sb="176" eb="178">
      <t>ロウリョク</t>
    </rPh>
    <rPh sb="186" eb="188">
      <t>カノウ</t>
    </rPh>
    <rPh sb="201" eb="202">
      <t>サ</t>
    </rPh>
    <rPh sb="212" eb="213">
      <t>クワ</t>
    </rPh>
    <phoneticPr fontId="1"/>
  </si>
  <si>
    <t>競合サービスとしては、○○○○が挙げられる。○○○○においては、○○○○という機能があるが、○○○○という課題もある。
今回開発する○○○○は○○○○と組み合わせることによって、ユーザーは○○○○が可能となる。これにより、○○○○の向上を図ることが可能となる。
本サービス以外では、○○○○が可能なものはないため、市場、業界においても革新的なサービスとなる。
○○○○の分野におけるスタンダードとなりうるものと思われる。○○○○の分野における当社の立ち位置が明確になることに加え、○○○○の技術力が向上することにより、よりユーザーに沿ったサービスを提供できるようになるものと思料する。
本開発によって○○することができれば、利用者層が拡大し、○○業界や○○に寄与できる可能性がある。
本事業による○○は都内企業への○○を生み、○○にも繋がり都内経済への貢献が期待できる。
加えて、○○～</t>
    <rPh sb="0" eb="2">
      <t>キョウゴウ</t>
    </rPh>
    <rPh sb="16" eb="17">
      <t>ア</t>
    </rPh>
    <rPh sb="39" eb="41">
      <t>キノウ</t>
    </rPh>
    <rPh sb="53" eb="55">
      <t>カダイ</t>
    </rPh>
    <rPh sb="60" eb="62">
      <t>コンカイ</t>
    </rPh>
    <phoneticPr fontId="1"/>
  </si>
  <si>
    <t>○○年○○月～現在</t>
    <rPh sb="2" eb="3">
      <t>ネン</t>
    </rPh>
    <rPh sb="5" eb="6">
      <t>ツキ</t>
    </rPh>
    <rPh sb="7" eb="9">
      <t>ゲンザイ</t>
    </rPh>
    <phoneticPr fontId="1"/>
  </si>
  <si>
    <t>○○○○部</t>
    <rPh sb="4" eb="5">
      <t>ブ</t>
    </rPh>
    <phoneticPr fontId="1"/>
  </si>
  <si>
    <t>Webシステム、アプリ、AIによるウェブサービスの開発。
○○○○や○○○○といった言語を用いることができる。
本助成事業の○○に欠かせない○○を得意分野としている。</t>
    <rPh sb="25" eb="27">
      <t>カイハツ</t>
    </rPh>
    <rPh sb="42" eb="44">
      <t>ゲンゴ</t>
    </rPh>
    <rPh sb="45" eb="46">
      <t>モチ</t>
    </rPh>
    <rPh sb="56" eb="59">
      <t>ホンジョセイ</t>
    </rPh>
    <rPh sb="59" eb="61">
      <t>ジギョウ</t>
    </rPh>
    <rPh sb="65" eb="66">
      <t>カ</t>
    </rPh>
    <rPh sb="73" eb="75">
      <t>トクイ</t>
    </rPh>
    <rPh sb="75" eb="77">
      <t>ブンヤ</t>
    </rPh>
    <phoneticPr fontId="1"/>
  </si>
  <si>
    <t>○○年 株式会社○○に入社、○○で○○の開発に５年間従事
○○年 ○○株式会社○○部にて、○○の開発に15年間従事
○○年 当社の○○部門で新事業の企画・立案に10年従事</t>
    <rPh sb="2" eb="3">
      <t>ネン</t>
    </rPh>
    <rPh sb="4" eb="8">
      <t>カブシキガイシャ</t>
    </rPh>
    <rPh sb="11" eb="13">
      <t>ニュウシャ</t>
    </rPh>
    <rPh sb="20" eb="22">
      <t>カイハツ</t>
    </rPh>
    <rPh sb="24" eb="25">
      <t>ネン</t>
    </rPh>
    <rPh sb="25" eb="26">
      <t>カン</t>
    </rPh>
    <rPh sb="26" eb="28">
      <t>ジュウジ</t>
    </rPh>
    <rPh sb="31" eb="32">
      <t>ネン</t>
    </rPh>
    <rPh sb="35" eb="39">
      <t>カブシキガイシャ</t>
    </rPh>
    <rPh sb="41" eb="42">
      <t>ブ</t>
    </rPh>
    <rPh sb="48" eb="50">
      <t>カイハツ</t>
    </rPh>
    <rPh sb="53" eb="55">
      <t>ネンカン</t>
    </rPh>
    <rPh sb="55" eb="57">
      <t>ジュウジ</t>
    </rPh>
    <rPh sb="60" eb="61">
      <t>ネン</t>
    </rPh>
    <rPh sb="62" eb="64">
      <t>トウシャ</t>
    </rPh>
    <rPh sb="67" eb="69">
      <t>ブモン</t>
    </rPh>
    <rPh sb="70" eb="73">
      <t>シンジギョウ</t>
    </rPh>
    <rPh sb="74" eb="76">
      <t>キカク</t>
    </rPh>
    <rPh sb="77" eb="79">
      <t>リツアン</t>
    </rPh>
    <rPh sb="82" eb="83">
      <t>ネン</t>
    </rPh>
    <rPh sb="83" eb="85">
      <t>ジュウジ</t>
    </rPh>
    <phoneticPr fontId="1"/>
  </si>
  <si>
    <t>特許000000</t>
    <rPh sb="0" eb="2">
      <t>トッキョ</t>
    </rPh>
    <phoneticPr fontId="1"/>
  </si>
  <si>
    <t>・○○○○における○○○○の技術
・○○○○における○○○○の技術
・○○○○における○○○○の技術</t>
    <rPh sb="14" eb="16">
      <t>ギジュツ</t>
    </rPh>
    <phoneticPr fontId="1"/>
  </si>
  <si>
    <t>○○の加工</t>
    <rPh sb="3" eb="5">
      <t>カコウ</t>
    </rPh>
    <phoneticPr fontId="1"/>
  </si>
  <si>
    <t>人-１
人-２</t>
    <rPh sb="0" eb="1">
      <t>ヒト</t>
    </rPh>
    <rPh sb="4" eb="5">
      <t>ヒト</t>
    </rPh>
    <phoneticPr fontId="1"/>
  </si>
  <si>
    <t>○○cm
○○製</t>
    <rPh sb="7" eb="8">
      <t>セイ</t>
    </rPh>
    <phoneticPr fontId="1"/>
  </si>
  <si>
    <t>○○部に組込</t>
    <rPh sb="2" eb="3">
      <t>ブ</t>
    </rPh>
    <rPh sb="4" eb="5">
      <t>ク</t>
    </rPh>
    <rPh sb="5" eb="6">
      <t>コ</t>
    </rPh>
    <phoneticPr fontId="1"/>
  </si>
  <si>
    <t>個</t>
    <rPh sb="0" eb="1">
      <t>コ</t>
    </rPh>
    <phoneticPr fontId="1"/>
  </si>
  <si>
    <t>○○株式会社</t>
    <rPh sb="2" eb="6">
      <t>カブシキガイシャ</t>
    </rPh>
    <phoneticPr fontId="1"/>
  </si>
  <si>
    <t>00-00-a</t>
    <phoneticPr fontId="1"/>
  </si>
  <si>
    <t>○○サーバー</t>
    <phoneticPr fontId="1"/>
  </si>
  <si>
    <t>○○の開発</t>
    <rPh sb="3" eb="5">
      <t>カイハツ</t>
    </rPh>
    <phoneticPr fontId="1"/>
  </si>
  <si>
    <t>○○試作金型</t>
    <rPh sb="2" eb="4">
      <t>シサク</t>
    </rPh>
    <rPh sb="4" eb="6">
      <t>キンガタ</t>
    </rPh>
    <phoneticPr fontId="1"/>
  </si>
  <si>
    <t>○○の製造</t>
    <rPh sb="3" eb="5">
      <t>セイゾウ</t>
    </rPh>
    <phoneticPr fontId="1"/>
  </si>
  <si>
    <t>式</t>
    <rPh sb="0" eb="1">
      <t>シキ</t>
    </rPh>
    <phoneticPr fontId="1"/>
  </si>
  <si>
    <t>○○の測定</t>
    <rPh sb="3" eb="5">
      <t>ソクテイ</t>
    </rPh>
    <phoneticPr fontId="1"/>
  </si>
  <si>
    <t>○○制御装置</t>
    <rPh sb="2" eb="4">
      <t>セイギョ</t>
    </rPh>
    <rPh sb="4" eb="6">
      <t>ソウチ</t>
    </rPh>
    <phoneticPr fontId="1"/>
  </si>
  <si>
    <t>株式会社公社　○○工場</t>
    <rPh sb="0" eb="4">
      <t>カブシキガイシャ</t>
    </rPh>
    <rPh sb="4" eb="6">
      <t>コウシャ</t>
    </rPh>
    <rPh sb="9" eb="11">
      <t>コウジョウ</t>
    </rPh>
    <phoneticPr fontId="1"/>
  </si>
  <si>
    <t>製造：○○○○
型番：○○○○</t>
    <rPh sb="0" eb="2">
      <t>セイゾウ</t>
    </rPh>
    <rPh sb="8" eb="10">
      <t>カタバン</t>
    </rPh>
    <phoneticPr fontId="1"/>
  </si>
  <si>
    <t>○○　○○</t>
    <phoneticPr fontId="1"/>
  </si>
  <si>
    <t>□□県□□市□□町□丁目□-□</t>
    <rPh sb="2" eb="3">
      <t>ケン</t>
    </rPh>
    <rPh sb="5" eb="6">
      <t>シ</t>
    </rPh>
    <rPh sb="8" eb="9">
      <t>マチ</t>
    </rPh>
    <rPh sb="10" eb="12">
      <t>チョウメ</t>
    </rPh>
    <phoneticPr fontId="1"/>
  </si>
  <si>
    <t>○○部</t>
    <rPh sb="2" eb="3">
      <t>ブ</t>
    </rPh>
    <phoneticPr fontId="1"/>
  </si>
  <si>
    <t>△△　△△</t>
    <phoneticPr fontId="1"/>
  </si>
  <si>
    <t>○○○○のレンタルやリースは行われているが、利用期間を考慮すると購入に対し割高となる。
また、○○○○の測定においては○○○○という点から○○○○が必要不可欠であるため、購入を行う。</t>
    <rPh sb="14" eb="15">
      <t>オコナ</t>
    </rPh>
    <rPh sb="22" eb="26">
      <t>リヨウキカン</t>
    </rPh>
    <rPh sb="27" eb="29">
      <t>コウリョ</t>
    </rPh>
    <rPh sb="32" eb="34">
      <t>コウニュウ</t>
    </rPh>
    <rPh sb="35" eb="36">
      <t>タイ</t>
    </rPh>
    <rPh sb="37" eb="39">
      <t>ワリダカ</t>
    </rPh>
    <rPh sb="52" eb="54">
      <t>ソクテイ</t>
    </rPh>
    <rPh sb="66" eb="67">
      <t>テン</t>
    </rPh>
    <rPh sb="74" eb="79">
      <t>ヒツヨウフカケツ</t>
    </rPh>
    <rPh sb="85" eb="87">
      <t>コウニュウ</t>
    </rPh>
    <rPh sb="88" eb="89">
      <t>オコナ</t>
    </rPh>
    <phoneticPr fontId="1"/>
  </si>
  <si>
    <t>関連なし</t>
  </si>
  <si>
    <t>○○株式会社</t>
    <rPh sb="0" eb="6">
      <t>マルマルカブシキガイシャ</t>
    </rPh>
    <phoneticPr fontId="1"/>
  </si>
  <si>
    <t>○○○○の試験</t>
    <rPh sb="5" eb="7">
      <t>シケン</t>
    </rPh>
    <phoneticPr fontId="1"/>
  </si>
  <si>
    <t>○○の検証試験</t>
    <rPh sb="3" eb="7">
      <t>ケンショウシケン</t>
    </rPh>
    <phoneticPr fontId="1"/>
  </si>
  <si>
    <t>○○県○○市○丁目-○-○</t>
    <rPh sb="2" eb="3">
      <t>ケン</t>
    </rPh>
    <rPh sb="5" eb="6">
      <t>シ</t>
    </rPh>
    <rPh sb="7" eb="9">
      <t>チョウメ</t>
    </rPh>
    <phoneticPr fontId="1"/>
  </si>
  <si>
    <t>○○の企画・立案、製造、加工、販売</t>
    <rPh sb="3" eb="5">
      <t>キカク</t>
    </rPh>
    <rPh sb="6" eb="8">
      <t>リツアン</t>
    </rPh>
    <rPh sb="9" eb="11">
      <t>セイゾウ</t>
    </rPh>
    <rPh sb="12" eb="14">
      <t>カコウ</t>
    </rPh>
    <rPh sb="15" eb="17">
      <t>ハンバイ</t>
    </rPh>
    <phoneticPr fontId="1"/>
  </si>
  <si>
    <t>○○の組立に必要な○○部品の○○加工</t>
    <rPh sb="3" eb="4">
      <t>ク</t>
    </rPh>
    <rPh sb="4" eb="5">
      <t>タ</t>
    </rPh>
    <rPh sb="6" eb="8">
      <t>ヒツヨウ</t>
    </rPh>
    <rPh sb="11" eb="13">
      <t>ブヒン</t>
    </rPh>
    <rPh sb="16" eb="18">
      <t>カコウ</t>
    </rPh>
    <phoneticPr fontId="1"/>
  </si>
  <si>
    <t>設計書、図面、加工後の部品</t>
    <rPh sb="0" eb="3">
      <t>セッケイショ</t>
    </rPh>
    <rPh sb="4" eb="6">
      <t>ズメン</t>
    </rPh>
    <rPh sb="7" eb="9">
      <t>カコウ</t>
    </rPh>
    <rPh sb="9" eb="10">
      <t>ゴ</t>
    </rPh>
    <rPh sb="11" eb="13">
      <t>ブヒン</t>
    </rPh>
    <phoneticPr fontId="1"/>
  </si>
  <si>
    <t>本開発には、○○○○技術と○○○○技術が必要となる。
○○株式会社は○○の分野で○○○○を手がけており、○○○○の開発実績も充分である。委託内容に係るコストも勘案し、当社を選定した。</t>
    <rPh sb="0" eb="3">
      <t>ホンカイハツ</t>
    </rPh>
    <rPh sb="10" eb="12">
      <t>ギジュツ</t>
    </rPh>
    <rPh sb="17" eb="19">
      <t>ギジュツ</t>
    </rPh>
    <rPh sb="20" eb="22">
      <t>ヒツヨウ</t>
    </rPh>
    <rPh sb="29" eb="33">
      <t>カブシキガイシャ</t>
    </rPh>
    <rPh sb="37" eb="39">
      <t>ブンヤ</t>
    </rPh>
    <rPh sb="45" eb="46">
      <t>テ</t>
    </rPh>
    <rPh sb="57" eb="59">
      <t>カイハツ</t>
    </rPh>
    <rPh sb="59" eb="61">
      <t>ジッセキ</t>
    </rPh>
    <rPh sb="62" eb="64">
      <t>ジュウブン</t>
    </rPh>
    <rPh sb="68" eb="72">
      <t>イタクナイヨウ</t>
    </rPh>
    <rPh sb="73" eb="74">
      <t>カカワ</t>
    </rPh>
    <rPh sb="79" eb="81">
      <t>カンアン</t>
    </rPh>
    <rPh sb="83" eb="85">
      <t>トウシャ</t>
    </rPh>
    <rPh sb="86" eb="88">
      <t>センテイ</t>
    </rPh>
    <phoneticPr fontId="1"/>
  </si>
  <si>
    <t>△△株式会社</t>
    <rPh sb="0" eb="6">
      <t>サンカクサンカクカブシキガイシャ</t>
    </rPh>
    <phoneticPr fontId="1"/>
  </si>
  <si>
    <t>00-0000-0000</t>
    <phoneticPr fontId="1"/>
  </si>
  <si>
    <t>△△県△△市△丁目-△-△</t>
    <rPh sb="2" eb="3">
      <t>ケン</t>
    </rPh>
    <rPh sb="5" eb="6">
      <t>シ</t>
    </rPh>
    <rPh sb="7" eb="9">
      <t>チョウメ</t>
    </rPh>
    <phoneticPr fontId="1"/>
  </si>
  <si>
    <t>△△部</t>
    <rPh sb="2" eb="3">
      <t>ブ</t>
    </rPh>
    <phoneticPr fontId="1"/>
  </si>
  <si>
    <t>▲▲　▲▲</t>
    <phoneticPr fontId="1"/>
  </si>
  <si>
    <t>●●　●●</t>
    <phoneticPr fontId="1"/>
  </si>
  <si>
    <t>○○における外部試験機関として、○○の試験実績○○年度○○件</t>
    <rPh sb="6" eb="10">
      <t>ガイブシケン</t>
    </rPh>
    <rPh sb="10" eb="12">
      <t>キカン</t>
    </rPh>
    <rPh sb="19" eb="23">
      <t>シケンジッセキ</t>
    </rPh>
    <rPh sb="25" eb="27">
      <t>ネンド</t>
    </rPh>
    <rPh sb="29" eb="30">
      <t>ケン</t>
    </rPh>
    <phoneticPr fontId="1"/>
  </si>
  <si>
    <t>●●製品(本事業成果物)の○○条件下による○○検証試験</t>
    <rPh sb="2" eb="4">
      <t>セイヒン</t>
    </rPh>
    <rPh sb="5" eb="8">
      <t>ホンジギョウ</t>
    </rPh>
    <rPh sb="8" eb="11">
      <t>セイカブツ</t>
    </rPh>
    <rPh sb="15" eb="18">
      <t>ジョウケンカ</t>
    </rPh>
    <rPh sb="23" eb="27">
      <t>ケンショウシケン</t>
    </rPh>
    <phoneticPr fontId="1"/>
  </si>
  <si>
    <t>仕様書、試験報告書、写真、動画</t>
    <rPh sb="0" eb="3">
      <t>シヨウショ</t>
    </rPh>
    <rPh sb="4" eb="9">
      <t>シケンホウコクショ</t>
    </rPh>
    <rPh sb="10" eb="12">
      <t>シャシン</t>
    </rPh>
    <rPh sb="13" eb="15">
      <t>ドウガ</t>
    </rPh>
    <phoneticPr fontId="1"/>
  </si>
  <si>
    <t>本事業で開催予定の●●製品の実用化(市場化)に向けて、○○の○○を検証する必要があるため。</t>
    <rPh sb="0" eb="3">
      <t>ホンジギョウ</t>
    </rPh>
    <rPh sb="4" eb="6">
      <t>カイサイ</t>
    </rPh>
    <rPh sb="6" eb="8">
      <t>ヨテイ</t>
    </rPh>
    <rPh sb="11" eb="13">
      <t>セイヒン</t>
    </rPh>
    <rPh sb="14" eb="17">
      <t>ジツヨウカ</t>
    </rPh>
    <rPh sb="18" eb="21">
      <t>シジョウカ</t>
    </rPh>
    <rPh sb="23" eb="24">
      <t>ム</t>
    </rPh>
    <rPh sb="33" eb="35">
      <t>ケンショウ</t>
    </rPh>
    <rPh sb="37" eb="39">
      <t>ヒツヨウ</t>
    </rPh>
    <phoneticPr fontId="1"/>
  </si>
  <si>
    <t>○○弁理士事務所</t>
    <rPh sb="2" eb="5">
      <t>ベンリシ</t>
    </rPh>
    <rPh sb="5" eb="8">
      <t>ジムショ</t>
    </rPh>
    <phoneticPr fontId="1"/>
  </si>
  <si>
    <t>実施中</t>
  </si>
  <si>
    <t>○○年 ○○株式会社○○部にて、○○の開発に15年間従事
○○年 ○○株式会社で○○○○の企画・立案に10年従事
○○年 個人事業主として独立・開業 ○○○○の実績多数あり</t>
    <rPh sb="2" eb="3">
      <t>ネン</t>
    </rPh>
    <rPh sb="6" eb="10">
      <t>カブシキガイシャ</t>
    </rPh>
    <rPh sb="12" eb="13">
      <t>ブ</t>
    </rPh>
    <rPh sb="19" eb="21">
      <t>カイハツ</t>
    </rPh>
    <rPh sb="24" eb="25">
      <t>ネン</t>
    </rPh>
    <rPh sb="25" eb="26">
      <t>カン</t>
    </rPh>
    <rPh sb="26" eb="28">
      <t>ジュウジ</t>
    </rPh>
    <rPh sb="31" eb="32">
      <t>ネン</t>
    </rPh>
    <rPh sb="35" eb="39">
      <t>カブシキガイシャ</t>
    </rPh>
    <rPh sb="45" eb="47">
      <t>キカク</t>
    </rPh>
    <rPh sb="48" eb="50">
      <t>リツアン</t>
    </rPh>
    <rPh sb="53" eb="54">
      <t>ネン</t>
    </rPh>
    <rPh sb="54" eb="56">
      <t>ジュウジ</t>
    </rPh>
    <rPh sb="59" eb="60">
      <t>ネン</t>
    </rPh>
    <rPh sb="61" eb="66">
      <t>コジンジギョウヌシ</t>
    </rPh>
    <rPh sb="69" eb="71">
      <t>ドクリツ</t>
    </rPh>
    <rPh sb="72" eb="74">
      <t>カイギョウ</t>
    </rPh>
    <rPh sb="80" eb="84">
      <t>ジッセキタスウ</t>
    </rPh>
    <phoneticPr fontId="1"/>
  </si>
  <si>
    <t>○○○○における○○○○の開発の技術指導
○○○○分野の○○○○加工方法についての技術指導</t>
    <rPh sb="13" eb="15">
      <t>カイハツ</t>
    </rPh>
    <rPh sb="16" eb="18">
      <t>ギジュツ</t>
    </rPh>
    <rPh sb="18" eb="20">
      <t>シドウ</t>
    </rPh>
    <rPh sb="25" eb="27">
      <t>ブンヤ</t>
    </rPh>
    <rPh sb="32" eb="36">
      <t>カコウホウホウ</t>
    </rPh>
    <rPh sb="41" eb="45">
      <t>ギジュツシドウ</t>
    </rPh>
    <phoneticPr fontId="1"/>
  </si>
  <si>
    <t>○○部</t>
    <rPh sb="0" eb="3">
      <t>マルマルブ</t>
    </rPh>
    <phoneticPr fontId="1"/>
  </si>
  <si>
    <t>技術部
部長</t>
    <rPh sb="0" eb="3">
      <t>ギジュツブ</t>
    </rPh>
    <rPh sb="4" eb="6">
      <t>ブチョウ</t>
    </rPh>
    <phoneticPr fontId="1"/>
  </si>
  <si>
    <t>同上</t>
    <rPh sb="0" eb="2">
      <t>ドウジョウ</t>
    </rPh>
    <phoneticPr fontId="1"/>
  </si>
  <si>
    <t>自社の事業所は都内のバーチャルオフィスのみであるか</t>
    <rPh sb="0" eb="2">
      <t>ジシャ</t>
    </rPh>
    <rPh sb="3" eb="6">
      <t>ジギョウショ</t>
    </rPh>
    <rPh sb="7" eb="9">
      <t>トナイ</t>
    </rPh>
    <phoneticPr fontId="1"/>
  </si>
  <si>
    <t>××の向上と▲▲を図るため、●●をするための□□の開発を行う。</t>
    <rPh sb="3" eb="5">
      <t>コウジョウ</t>
    </rPh>
    <rPh sb="9" eb="10">
      <t>ハカ</t>
    </rPh>
    <rPh sb="25" eb="27">
      <t>カイハツ</t>
    </rPh>
    <rPh sb="28" eb="29">
      <t>オコナ</t>
    </rPh>
    <phoneticPr fontId="1"/>
  </si>
  <si>
    <t>①展示会出展料　②広告宣伝費</t>
    <rPh sb="1" eb="7">
      <t>テンジカイシュッテンリョウ</t>
    </rPh>
    <rPh sb="9" eb="14">
      <t>コウコクセンデンヒ</t>
    </rPh>
    <phoneticPr fontId="1"/>
  </si>
  <si>
    <t>展示会出展</t>
    <phoneticPr fontId="1"/>
  </si>
  <si>
    <t>・展示会出展：既存製品××に係る展示会出展
・本助成事業（課題解決）：新製品○○の開発
→■■の点で異なる</t>
    <rPh sb="1" eb="6">
      <t>テンジカイシュッテン</t>
    </rPh>
    <rPh sb="7" eb="11">
      <t>キゾンセイヒン</t>
    </rPh>
    <rPh sb="14" eb="15">
      <t>カカワ</t>
    </rPh>
    <rPh sb="16" eb="19">
      <t>テンジカイ</t>
    </rPh>
    <rPh sb="19" eb="21">
      <t>シュッテン</t>
    </rPh>
    <rPh sb="29" eb="33">
      <t>カダイカイケツ</t>
    </rPh>
    <rPh sb="35" eb="38">
      <t>シンセイヒン</t>
    </rPh>
    <rPh sb="41" eb="43">
      <t>カイハツ</t>
    </rPh>
    <phoneticPr fontId="1"/>
  </si>
  <si>
    <t>・ものづくり：新製品●●の開発
・本助成事業（課題解決）：新製品○○の開発
→■■の点で異なる</t>
    <rPh sb="7" eb="10">
      <t>シンセイヒン</t>
    </rPh>
    <rPh sb="13" eb="15">
      <t>カイハツ</t>
    </rPh>
    <phoneticPr fontId="1"/>
  </si>
  <si>
    <t>（製品としてビジネス展開する場合）
・○○（高齢者／介護従事者／避難所を運営・管理する地方自治体）に対し、××機能を搭載した■■装置／システムを提供する。販売は自社HP（ネットショップ）にて実施を予定している。
（サービスとしてビジネス展開する場合）
・○○（高齢者／介護従事者／避難所を運営・管理する地方自治体）に対し、●●サービスを提供する。サービスは◎◎サービスプラットフォーム（スマホアプリ）を通じて予約管理を行い、自社が管理・運営する全国××店舗ある◎◎教室にて提供する予定。</t>
    <rPh sb="1" eb="3">
      <t>セイヒン</t>
    </rPh>
    <rPh sb="10" eb="12">
      <t>テンカイ</t>
    </rPh>
    <rPh sb="14" eb="16">
      <t>バアイ</t>
    </rPh>
    <rPh sb="22" eb="25">
      <t>コウレイシャ</t>
    </rPh>
    <rPh sb="26" eb="31">
      <t>カイゴジュウジシャ</t>
    </rPh>
    <rPh sb="32" eb="35">
      <t>ヒナンジョ</t>
    </rPh>
    <rPh sb="36" eb="38">
      <t>ウンエイ</t>
    </rPh>
    <rPh sb="39" eb="41">
      <t>カンリ</t>
    </rPh>
    <rPh sb="43" eb="48">
      <t>チホウジチタイ</t>
    </rPh>
    <rPh sb="50" eb="51">
      <t>タイ</t>
    </rPh>
    <rPh sb="55" eb="57">
      <t>キノウ</t>
    </rPh>
    <rPh sb="58" eb="60">
      <t>トウサイ</t>
    </rPh>
    <rPh sb="64" eb="66">
      <t>ソウチ</t>
    </rPh>
    <rPh sb="72" eb="74">
      <t>テイキョウ</t>
    </rPh>
    <rPh sb="77" eb="79">
      <t>ハンバイ</t>
    </rPh>
    <rPh sb="80" eb="82">
      <t>ジシャ</t>
    </rPh>
    <rPh sb="95" eb="97">
      <t>ジッシ</t>
    </rPh>
    <rPh sb="98" eb="100">
      <t>ヨテイ</t>
    </rPh>
    <rPh sb="119" eb="121">
      <t>テンカイ</t>
    </rPh>
    <rPh sb="123" eb="125">
      <t>バアイ</t>
    </rPh>
    <rPh sb="169" eb="171">
      <t>テイキョウ</t>
    </rPh>
    <rPh sb="202" eb="203">
      <t>ツウ</t>
    </rPh>
    <rPh sb="205" eb="207">
      <t>ヨヤク</t>
    </rPh>
    <rPh sb="207" eb="209">
      <t>カンリ</t>
    </rPh>
    <rPh sb="210" eb="211">
      <t>オコナ</t>
    </rPh>
    <rPh sb="213" eb="215">
      <t>ジシャ</t>
    </rPh>
    <rPh sb="216" eb="218">
      <t>カンリ</t>
    </rPh>
    <rPh sb="219" eb="221">
      <t>ウンエイ</t>
    </rPh>
    <rPh sb="223" eb="225">
      <t>ゼンコク</t>
    </rPh>
    <rPh sb="227" eb="229">
      <t>テンポ</t>
    </rPh>
    <rPh sb="233" eb="235">
      <t>キョウシツ</t>
    </rPh>
    <rPh sb="237" eb="239">
      <t>テイキョウ</t>
    </rPh>
    <rPh sb="241" eb="243">
      <t>ヨテイ</t>
    </rPh>
    <phoneticPr fontId="1"/>
  </si>
  <si>
    <t>1,500,000円</t>
    <rPh sb="9" eb="10">
      <t>エン</t>
    </rPh>
    <phoneticPr fontId="1"/>
  </si>
  <si>
    <t>6,000,000円</t>
    <rPh sb="9" eb="10">
      <t>エン</t>
    </rPh>
    <phoneticPr fontId="1"/>
  </si>
  <si>
    <t>18,000,000円</t>
    <rPh sb="10" eb="11">
      <t>エン</t>
    </rPh>
    <phoneticPr fontId="1"/>
  </si>
  <si>
    <t>2,000,000円</t>
    <rPh sb="9" eb="10">
      <t>エン</t>
    </rPh>
    <phoneticPr fontId="1"/>
  </si>
  <si>
    <t>500,000円</t>
    <rPh sb="7" eb="8">
      <t>エン</t>
    </rPh>
    <phoneticPr fontId="1"/>
  </si>
  <si>
    <t>単価150,000円
・既存顧客10社に１台ずつ販売→売上高1,500,000円</t>
    <rPh sb="0" eb="2">
      <t>タンカ</t>
    </rPh>
    <rPh sb="9" eb="10">
      <t>エン</t>
    </rPh>
    <rPh sb="12" eb="16">
      <t>キゾンコキャク</t>
    </rPh>
    <rPh sb="18" eb="19">
      <t>シャ</t>
    </rPh>
    <rPh sb="21" eb="22">
      <t>ダイ</t>
    </rPh>
    <rPh sb="24" eb="26">
      <t>ハンバイ</t>
    </rPh>
    <rPh sb="27" eb="30">
      <t>ウリアゲダカ</t>
    </rPh>
    <rPh sb="39" eb="40">
      <t>エン</t>
    </rPh>
    <phoneticPr fontId="1"/>
  </si>
  <si>
    <t>単価150,000円
・初年度の既存顧客10社からの継続受注、各社3台ずつを販売
　→売上高4,500,000円
・新規顧客10社を開拓、各社1台ずつを販売
　→売上高1,500,000円</t>
    <phoneticPr fontId="1"/>
  </si>
  <si>
    <t>単価150,000円
・初年度＋2年目の既存顧客20社からの継続受注
　各社3台ずつを販売　→売上高9,000,000円
・新規顧客30社を開拓、各社2台ずつを販売
　→売上高9,000,000円</t>
    <phoneticPr fontId="1"/>
  </si>
  <si>
    <t>開発・改良等を行う製品・サービスの優秀性を以下の内容も含めて記載してください。</t>
    <rPh sb="17" eb="19">
      <t>ユウシュウ</t>
    </rPh>
    <rPh sb="19" eb="20">
      <t>セイ</t>
    </rPh>
    <rPh sb="24" eb="26">
      <t>ナイヨウ</t>
    </rPh>
    <rPh sb="27" eb="28">
      <t>フク</t>
    </rPh>
    <phoneticPr fontId="1"/>
  </si>
  <si>
    <t xml:space="preserve"> 開発・改良等を行う製品・サービスの新規性を以下の内容を含めて記載してください。</t>
    <rPh sb="1" eb="3">
      <t>カイハツ</t>
    </rPh>
    <rPh sb="4" eb="6">
      <t>カイリョウ</t>
    </rPh>
    <rPh sb="6" eb="7">
      <t>トウ</t>
    </rPh>
    <rPh sb="8" eb="9">
      <t>オコナ</t>
    </rPh>
    <rPh sb="10" eb="12">
      <t>セイヒン</t>
    </rPh>
    <rPh sb="18" eb="21">
      <t>シンキセイ</t>
    </rPh>
    <phoneticPr fontId="1"/>
  </si>
  <si>
    <t>今回助成事業で新しく開発する○○装置／システムの試作品には以下の機能を実装する。
・機能C：○○の技術を用いた△△機能
・機能D：○○の技術を用いた△△機能
＜既存機能＞
機能A：○○○○○○○○○○○○○○○○
機能B：○○○○○○○○○○○○○○○○
＜機能Cの開発プロセス＞
・〇〇年〇〇月～〇〇年〇〇月
　専門家△△氏から指導を受け、○○の仕様を決定する。
・〇〇年〇〇月～〇〇年〇〇月
　一次試作を作製（△△加工は株式会社◎◎に委託）
・〇〇年〇〇月～〇〇年〇〇月
　××試験機関に依頼し△△試験を行う。
＜機能Dの開発プロセス＞
・〇〇年〇〇月～〇〇年〇〇月
　～～～～～～～～～
▽技術的課題・解決方法
①機能Cの開発における○○について、社内に専門知識を有する人材がいない
→専門家△△氏から指導を受ける
②機能Dの開発における○○
→～～～～～～
③～～～～～
→～～～～～～～～～～</t>
    <rPh sb="16" eb="18">
      <t>ソウチ</t>
    </rPh>
    <rPh sb="24" eb="27">
      <t>シサクヒン</t>
    </rPh>
    <rPh sb="303" eb="308">
      <t>ギジュツテキカダイ</t>
    </rPh>
    <rPh sb="309" eb="313">
      <t>カイケツホウホウ</t>
    </rPh>
    <rPh sb="315" eb="317">
      <t>キノウ</t>
    </rPh>
    <rPh sb="319" eb="321">
      <t>カイハツ</t>
    </rPh>
    <rPh sb="332" eb="334">
      <t>シャナイ</t>
    </rPh>
    <rPh sb="335" eb="339">
      <t>センモンチシキ</t>
    </rPh>
    <rPh sb="340" eb="341">
      <t>ユウ</t>
    </rPh>
    <rPh sb="343" eb="345">
      <t>ジンザイ</t>
    </rPh>
    <rPh sb="368" eb="370">
      <t>キノウ</t>
    </rPh>
    <rPh sb="372" eb="374">
      <t>カイハツ</t>
    </rPh>
    <phoneticPr fontId="1"/>
  </si>
  <si>
    <t>○○銀行</t>
    <rPh sb="2" eb="4">
      <t>ギンコウ</t>
    </rPh>
    <phoneticPr fontId="1"/>
  </si>
  <si>
    <t>公社　太郎</t>
    <rPh sb="0" eb="2">
      <t>コウシャ</t>
    </rPh>
    <rPh sb="3" eb="5">
      <t>タロウ</t>
    </rPh>
    <phoneticPr fontId="1"/>
  </si>
  <si>
    <t>内諾済</t>
  </si>
  <si>
    <t>(4) 産業財産権出願・導入費</t>
    <rPh sb="4" eb="6">
      <t>サンギョウ</t>
    </rPh>
    <rPh sb="6" eb="9">
      <t>ザイサンケン</t>
    </rPh>
    <rPh sb="9" eb="11">
      <t>シュツガン</t>
    </rPh>
    <rPh sb="12" eb="14">
      <t>ドウニュウ</t>
    </rPh>
    <rPh sb="14" eb="15">
      <t>ヒ</t>
    </rPh>
    <phoneticPr fontId="10"/>
  </si>
  <si>
    <t>○○　○○
(○○大学)</t>
    <rPh sb="9" eb="11">
      <t>ダイガク</t>
    </rPh>
    <phoneticPr fontId="1"/>
  </si>
  <si>
    <t>○○研究</t>
    <rPh sb="2" eb="4">
      <t>ケンキュウ</t>
    </rPh>
    <phoneticPr fontId="1"/>
  </si>
  <si>
    <t>○○博士</t>
    <rPh sb="2" eb="4">
      <t>ハカセ</t>
    </rPh>
    <phoneticPr fontId="1"/>
  </si>
  <si>
    <t>○○についての技術指導</t>
    <rPh sb="7" eb="11">
      <t>ギジュツシドウ</t>
    </rPh>
    <phoneticPr fontId="1"/>
  </si>
  <si>
    <t>●●についての技術指導</t>
    <rPh sb="7" eb="11">
      <t>ギジュツシドウ</t>
    </rPh>
    <phoneticPr fontId="1"/>
  </si>
  <si>
    <t>●●博士</t>
    <rPh sb="2" eb="4">
      <t>ハカセ</t>
    </rPh>
    <phoneticPr fontId="1"/>
  </si>
  <si>
    <t>●●研究</t>
    <rPh sb="2" eb="4">
      <t>ケンキュウ</t>
    </rPh>
    <phoneticPr fontId="1"/>
  </si>
  <si>
    <t>＜専門家指導　計画書＞</t>
    <rPh sb="1" eb="4">
      <t>センモンカ</t>
    </rPh>
    <rPh sb="4" eb="6">
      <t>シドウ</t>
    </rPh>
    <phoneticPr fontId="10"/>
  </si>
  <si>
    <t>上記専門家は、自社と資本関係、役員または従業員の兼務、自社の代表者３親等以内の親族による経営ではない。</t>
    <rPh sb="2" eb="5">
      <t>センモンカ</t>
    </rPh>
    <phoneticPr fontId="1"/>
  </si>
  <si>
    <t>上記専門家は、自社と資本関係、役員または従業員の兼務、自社の代表者３親等以内の親族による経営ではない。</t>
    <phoneticPr fontId="1"/>
  </si>
  <si>
    <t>(5)専門家指導費に計上した全ての専門家について記載してください。
表が足りない場合は、印刷範囲を広げてください。</t>
    <phoneticPr fontId="10"/>
  </si>
  <si>
    <t>○○規格××号への登録（第一段階審査・第二段階審査報告書、成績証明書、登録証）</t>
    <rPh sb="2" eb="4">
      <t>キカク</t>
    </rPh>
    <rPh sb="6" eb="7">
      <t>ゴウ</t>
    </rPh>
    <rPh sb="9" eb="11">
      <t>トウロク</t>
    </rPh>
    <rPh sb="12" eb="13">
      <t>ダイ</t>
    </rPh>
    <rPh sb="13" eb="14">
      <t>イチ</t>
    </rPh>
    <rPh sb="14" eb="16">
      <t>ダンカイ</t>
    </rPh>
    <rPh sb="16" eb="18">
      <t>シンサ</t>
    </rPh>
    <rPh sb="19" eb="25">
      <t>ダイニダンカイシンサ</t>
    </rPh>
    <rPh sb="25" eb="28">
      <t>ホウコクショ</t>
    </rPh>
    <rPh sb="29" eb="31">
      <t>セイセキ</t>
    </rPh>
    <rPh sb="31" eb="34">
      <t>ショウメイショ</t>
    </rPh>
    <rPh sb="35" eb="37">
      <t>トウロク</t>
    </rPh>
    <rPh sb="37" eb="38">
      <t>ショウ</t>
    </rPh>
    <phoneticPr fontId="1"/>
  </si>
  <si>
    <t>件</t>
    <rPh sb="0" eb="1">
      <t>ケン</t>
    </rPh>
    <phoneticPr fontId="1"/>
  </si>
  <si>
    <t>＜規格認証・登録計画書＞</t>
    <rPh sb="1" eb="5">
      <t>キカクニンショウ</t>
    </rPh>
    <rPh sb="6" eb="11">
      <t>トウロクケイカクショ</t>
    </rPh>
    <phoneticPr fontId="10"/>
  </si>
  <si>
    <t>規-1</t>
    <rPh sb="0" eb="1">
      <t>キ</t>
    </rPh>
    <phoneticPr fontId="1"/>
  </si>
  <si>
    <t>　「3-（7）規格認証・登録費」に計上した全ての経費について記入してください。
表が足りない場合は、印刷範囲を広げてください。</t>
    <phoneticPr fontId="10"/>
  </si>
  <si>
    <t>各種コンテンツの品質管理業務の請負</t>
    <phoneticPr fontId="1"/>
  </si>
  <si>
    <t>○○規格××号への登録</t>
    <rPh sb="2" eb="4">
      <t>キカク</t>
    </rPh>
    <rPh sb="6" eb="7">
      <t>ゴウ</t>
    </rPh>
    <rPh sb="9" eb="11">
      <t>トウロク</t>
    </rPh>
    <phoneticPr fontId="1"/>
  </si>
  <si>
    <t>第一段階審査・第二段階審査報告書、成績証明書、登録証</t>
    <rPh sb="0" eb="2">
      <t>ダイイチ</t>
    </rPh>
    <rPh sb="2" eb="4">
      <t>ダンカイ</t>
    </rPh>
    <rPh sb="4" eb="6">
      <t>シンサ</t>
    </rPh>
    <rPh sb="7" eb="9">
      <t>ダイニ</t>
    </rPh>
    <rPh sb="9" eb="11">
      <t>ダンカイ</t>
    </rPh>
    <rPh sb="11" eb="13">
      <t>シンサ</t>
    </rPh>
    <rPh sb="13" eb="16">
      <t>ホウコクショ</t>
    </rPh>
    <rPh sb="17" eb="19">
      <t>セイセキ</t>
    </rPh>
    <rPh sb="19" eb="22">
      <t>ショウメイショ</t>
    </rPh>
    <rPh sb="23" eb="25">
      <t>トウロク</t>
    </rPh>
    <rPh sb="25" eb="26">
      <t>ショウ</t>
    </rPh>
    <phoneticPr fontId="1"/>
  </si>
  <si>
    <t>○○規格への登録実績が○○件超</t>
    <rPh sb="2" eb="4">
      <t>キカク</t>
    </rPh>
    <rPh sb="6" eb="8">
      <t>トウロク</t>
    </rPh>
    <rPh sb="8" eb="10">
      <t>ジッセキ</t>
    </rPh>
    <rPh sb="13" eb="14">
      <t>ケン</t>
    </rPh>
    <rPh sb="14" eb="15">
      <t>チョウ</t>
    </rPh>
    <phoneticPr fontId="1"/>
  </si>
  <si>
    <t>依 頼 先 事 業 者 名</t>
    <rPh sb="0" eb="1">
      <t>イ</t>
    </rPh>
    <rPh sb="2" eb="3">
      <t>ライ</t>
    </rPh>
    <rPh sb="4" eb="5">
      <t>サキ</t>
    </rPh>
    <rPh sb="6" eb="7">
      <t>ゴト</t>
    </rPh>
    <rPh sb="8" eb="9">
      <t>ワザ</t>
    </rPh>
    <rPh sb="10" eb="11">
      <t>モノ</t>
    </rPh>
    <rPh sb="12" eb="13">
      <t>メイ</t>
    </rPh>
    <phoneticPr fontId="1"/>
  </si>
  <si>
    <t>（依頼先事業者の）
事業内容</t>
    <rPh sb="1" eb="4">
      <t>イライサキ</t>
    </rPh>
    <rPh sb="4" eb="7">
      <t>ジギョウシャ</t>
    </rPh>
    <rPh sb="10" eb="12">
      <t>ジギョウ</t>
    </rPh>
    <rPh sb="12" eb="14">
      <t>ナイヨウ</t>
    </rPh>
    <phoneticPr fontId="10"/>
  </si>
  <si>
    <t>上記委託先は、自社と資本関係、役員または従業員の兼務、自社の代表者３親等以内の親族による経営ではない。</t>
    <rPh sb="2" eb="5">
      <t>イタクサキ</t>
    </rPh>
    <phoneticPr fontId="1"/>
  </si>
  <si>
    <t>規-2</t>
    <rPh sb="0" eb="1">
      <t>キ</t>
    </rPh>
    <phoneticPr fontId="1"/>
  </si>
  <si>
    <t>規-3</t>
    <rPh sb="0" eb="1">
      <t>キ</t>
    </rPh>
    <phoneticPr fontId="1"/>
  </si>
  <si>
    <t>規-4</t>
    <rPh sb="0" eb="1">
      <t>キ</t>
    </rPh>
    <phoneticPr fontId="1"/>
  </si>
  <si>
    <t>規-5</t>
    <rPh sb="0" eb="1">
      <t>キ</t>
    </rPh>
    <phoneticPr fontId="1"/>
  </si>
  <si>
    <t>規-6</t>
    <rPh sb="0" eb="1">
      <t>キ</t>
    </rPh>
    <phoneticPr fontId="1"/>
  </si>
  <si>
    <t>規-7</t>
    <rPh sb="0" eb="1">
      <t>キ</t>
    </rPh>
    <phoneticPr fontId="1"/>
  </si>
  <si>
    <t>規-8</t>
    <rPh sb="0" eb="1">
      <t>キ</t>
    </rPh>
    <phoneticPr fontId="1"/>
  </si>
  <si>
    <r>
      <t>（</t>
    </r>
    <r>
      <rPr>
        <sz val="8"/>
        <color theme="1"/>
        <rFont val="ＭＳ Ｐゴシック"/>
        <family val="3"/>
        <charset val="128"/>
        <scheme val="major"/>
      </rPr>
      <t>公開番号または登録番号等</t>
    </r>
    <rPh sb="1" eb="3">
      <t>コウカイ</t>
    </rPh>
    <rPh sb="3" eb="5">
      <t>バンゴウ</t>
    </rPh>
    <rPh sb="8" eb="10">
      <t>トウロク</t>
    </rPh>
    <rPh sb="10" eb="12">
      <t>バンゴウ</t>
    </rPh>
    <rPh sb="12" eb="13">
      <t>トウ</t>
    </rPh>
    <phoneticPr fontId="1"/>
  </si>
  <si>
    <t>）</t>
    <phoneticPr fontId="1"/>
  </si>
  <si>
    <t>①持続可能で安全・安心な東京の実現に関するもの</t>
  </si>
  <si>
    <t>人-３</t>
    <rPh sb="0" eb="1">
      <t>ヒト</t>
    </rPh>
    <phoneticPr fontId="1"/>
  </si>
  <si>
    <t>委-１</t>
    <rPh sb="0" eb="1">
      <t>イ</t>
    </rPh>
    <phoneticPr fontId="1"/>
  </si>
  <si>
    <t>○○の設計、要件定義</t>
    <phoneticPr fontId="1"/>
  </si>
  <si>
    <t>原材料・機械等の購入</t>
    <rPh sb="0" eb="3">
      <t>ゲンザイリョウ</t>
    </rPh>
    <rPh sb="4" eb="6">
      <t>キカイ</t>
    </rPh>
    <rPh sb="6" eb="7">
      <t>トウ</t>
    </rPh>
    <rPh sb="8" eb="10">
      <t>コウニュウ</t>
    </rPh>
    <phoneticPr fontId="1"/>
  </si>
  <si>
    <t>遂行状況報告書作成・
中間検査</t>
    <phoneticPr fontId="1"/>
  </si>
  <si>
    <t>対象外</t>
    <rPh sb="0" eb="3">
      <t>タイショウガイ</t>
    </rPh>
    <phoneticPr fontId="1"/>
  </si>
  <si>
    <t>○○の加工（●●作業）
※１次試作</t>
    <rPh sb="3" eb="5">
      <t>カコウ</t>
    </rPh>
    <rPh sb="8" eb="10">
      <t>サギョウ</t>
    </rPh>
    <rPh sb="14" eb="15">
      <t>ジ</t>
    </rPh>
    <rPh sb="15" eb="17">
      <t>シサク</t>
    </rPh>
    <phoneticPr fontId="1"/>
  </si>
  <si>
    <t>○○の組み立て
※１次試作</t>
    <rPh sb="3" eb="4">
      <t>ク</t>
    </rPh>
    <rPh sb="5" eb="6">
      <t>タ</t>
    </rPh>
    <phoneticPr fontId="1"/>
  </si>
  <si>
    <t>13</t>
    <phoneticPr fontId="1"/>
  </si>
  <si>
    <t>要求仕様書作成
※１次試作</t>
    <rPh sb="10" eb="11">
      <t>ジ</t>
    </rPh>
    <rPh sb="11" eb="13">
      <t>シサク</t>
    </rPh>
    <phoneticPr fontId="1"/>
  </si>
  <si>
    <t>助成事業に係る経理書類の
とりまとめ</t>
    <phoneticPr fontId="1"/>
  </si>
  <si>
    <t>委-２
専-1,2</t>
    <rPh sb="0" eb="1">
      <t>イ</t>
    </rPh>
    <phoneticPr fontId="1"/>
  </si>
  <si>
    <t>××規格の申請</t>
    <rPh sb="2" eb="4">
      <t>キカク</t>
    </rPh>
    <rPh sb="5" eb="7">
      <t>シンセイ</t>
    </rPh>
    <phoneticPr fontId="1"/>
  </si>
  <si>
    <t>機能Cの開発
※１次試作</t>
    <rPh sb="0" eb="2">
      <t>キノウ</t>
    </rPh>
    <rPh sb="4" eb="6">
      <t>カイハツ</t>
    </rPh>
    <phoneticPr fontId="1"/>
  </si>
  <si>
    <t>最終試作の作成</t>
    <rPh sb="0" eb="4">
      <t>サイシュウシサク</t>
    </rPh>
    <rPh sb="5" eb="7">
      <t>サクセイ</t>
    </rPh>
    <phoneticPr fontId="1"/>
  </si>
  <si>
    <t>××に係る特許の申請</t>
    <rPh sb="3" eb="4">
      <t>カカワ</t>
    </rPh>
    <rPh sb="5" eb="7">
      <t>トッキョ</t>
    </rPh>
    <rPh sb="8" eb="10">
      <t>シンセイ</t>
    </rPh>
    <phoneticPr fontId="1"/>
  </si>
  <si>
    <t>データサイズ●●の××処理にかかる時間を★★秒以内に短縮する。
（自社の既存製品は〇〇秒）</t>
    <rPh sb="11" eb="13">
      <t>ショリ</t>
    </rPh>
    <rPh sb="17" eb="19">
      <t>ジカン</t>
    </rPh>
    <rPh sb="22" eb="23">
      <t>ビョウ</t>
    </rPh>
    <rPh sb="23" eb="25">
      <t>イナイ</t>
    </rPh>
    <rPh sb="26" eb="28">
      <t>タンシュク</t>
    </rPh>
    <rPh sb="33" eb="35">
      <t>ジシャ</t>
    </rPh>
    <rPh sb="36" eb="40">
      <t>キソンセイヒン</t>
    </rPh>
    <rPh sb="43" eb="44">
      <t>ビョウ</t>
    </rPh>
    <phoneticPr fontId="1"/>
  </si>
  <si>
    <t>容易に着脱できるよう、製品の重量を○○g以下とする
（自社の既存製品重量は△△g）</t>
    <phoneticPr fontId="1"/>
  </si>
  <si>
    <t>○○の精度がある検定付きはかりで、試作品（■■装置）１個の重さが○○g以下であることを確認する。</t>
    <phoneticPr fontId="1"/>
  </si>
  <si>
    <t>今回の開発で新規に追加する機能Dにより、○○の処理能力向上を図る。</t>
    <rPh sb="0" eb="2">
      <t>コンカイ</t>
    </rPh>
    <rPh sb="3" eb="5">
      <t>カイハツ</t>
    </rPh>
    <rPh sb="6" eb="8">
      <t>シンキ</t>
    </rPh>
    <rPh sb="9" eb="11">
      <t>ツイカ</t>
    </rPh>
    <rPh sb="13" eb="15">
      <t>キノウ</t>
    </rPh>
    <rPh sb="23" eb="27">
      <t>ショリノウリョク</t>
    </rPh>
    <rPh sb="27" eb="29">
      <t>コウジョウ</t>
    </rPh>
    <rPh sb="30" eb="31">
      <t>ハカ</t>
    </rPh>
    <phoneticPr fontId="1"/>
  </si>
  <si>
    <t>今回の開発で新規に追加する機能Cにより、○○作業中の（介護従事者／高齢者／子ども）でも容易に着脱できる仕様とする。</t>
    <rPh sb="22" eb="25">
      <t>サギョウチュウ</t>
    </rPh>
    <rPh sb="27" eb="29">
      <t>カイゴ</t>
    </rPh>
    <rPh sb="29" eb="32">
      <t>ジュウジシャ</t>
    </rPh>
    <rPh sb="33" eb="36">
      <t>コウレイシャ</t>
    </rPh>
    <rPh sb="37" eb="38">
      <t>コ</t>
    </rPh>
    <rPh sb="43" eb="45">
      <t>ヨウイ</t>
    </rPh>
    <rPh sb="46" eb="48">
      <t>チャクダツ</t>
    </rPh>
    <rPh sb="51" eb="53">
      <t>シヨウ</t>
    </rPh>
    <phoneticPr fontId="1"/>
  </si>
  <si>
    <t xml:space="preserve"> (8)その他助成対象外経費</t>
    <rPh sb="6" eb="7">
      <t>タ</t>
    </rPh>
    <rPh sb="7" eb="9">
      <t>ジョセイ</t>
    </rPh>
    <rPh sb="9" eb="11">
      <t>タイショウ</t>
    </rPh>
    <rPh sb="11" eb="12">
      <t>ガイ</t>
    </rPh>
    <rPh sb="12" eb="14">
      <t>ケイヒ</t>
    </rPh>
    <phoneticPr fontId="1"/>
  </si>
  <si>
    <t>自社既存製品と今回の試作品を以下条件にて比較試験し、★★秒以内で処理完了することを確認する。
・データサイズ○○の画像100枚を同時に××処理にかける
・処理開始ボタンを押したタイミングから、処理完了までの時間を計測する</t>
    <rPh sb="0" eb="2">
      <t>ジシャ</t>
    </rPh>
    <rPh sb="2" eb="4">
      <t>キソン</t>
    </rPh>
    <rPh sb="4" eb="6">
      <t>セイヒン</t>
    </rPh>
    <rPh sb="7" eb="9">
      <t>コンカイ</t>
    </rPh>
    <rPh sb="10" eb="13">
      <t>シサクヒン</t>
    </rPh>
    <rPh sb="14" eb="16">
      <t>イカ</t>
    </rPh>
    <rPh sb="16" eb="18">
      <t>ジョウケン</t>
    </rPh>
    <rPh sb="20" eb="22">
      <t>ヒカク</t>
    </rPh>
    <rPh sb="22" eb="24">
      <t>シケン</t>
    </rPh>
    <rPh sb="28" eb="29">
      <t>ビョウ</t>
    </rPh>
    <rPh sb="29" eb="31">
      <t>イナイ</t>
    </rPh>
    <rPh sb="32" eb="34">
      <t>ショリ</t>
    </rPh>
    <rPh sb="34" eb="36">
      <t>カンリョウ</t>
    </rPh>
    <rPh sb="41" eb="43">
      <t>カクニン</t>
    </rPh>
    <rPh sb="57" eb="59">
      <t>ガゾウ</t>
    </rPh>
    <rPh sb="62" eb="63">
      <t>マイ</t>
    </rPh>
    <rPh sb="64" eb="66">
      <t>ドウジ</t>
    </rPh>
    <rPh sb="69" eb="71">
      <t>ショリ</t>
    </rPh>
    <rPh sb="77" eb="81">
      <t>ショリカイシ</t>
    </rPh>
    <rPh sb="85" eb="86">
      <t>オ</t>
    </rPh>
    <rPh sb="96" eb="100">
      <t>ショリカンリョウ</t>
    </rPh>
    <rPh sb="103" eb="105">
      <t>ジカン</t>
    </rPh>
    <rPh sb="106" eb="108">
      <t>ケイソク</t>
    </rPh>
    <phoneticPr fontId="1"/>
  </si>
  <si>
    <t>原-1,2
機-1,2,3,4</t>
    <rPh sb="0" eb="1">
      <t>ハラ</t>
    </rPh>
    <rPh sb="6" eb="7">
      <t>キ</t>
    </rPh>
    <phoneticPr fontId="1"/>
  </si>
  <si>
    <t>産-1,2,3</t>
    <rPh sb="0" eb="1">
      <t>サン</t>
    </rPh>
    <phoneticPr fontId="1"/>
  </si>
  <si>
    <t>人-4</t>
    <rPh sb="0" eb="1">
      <t>ヒト</t>
    </rPh>
    <phoneticPr fontId="1"/>
  </si>
  <si>
    <t>人-３
人-４</t>
    <rPh sb="0" eb="1">
      <t>ヒト</t>
    </rPh>
    <rPh sb="4" eb="5">
      <t>ヒト</t>
    </rPh>
    <phoneticPr fontId="1"/>
  </si>
  <si>
    <t>080-○○○○-○○○○／</t>
    <phoneticPr fontId="1"/>
  </si>
  <si>
    <t>機能C／Dの試験を実施するため。〇〇の理由により、３台同時に試験を行う必要があるため、１次試作を３台作成する</t>
    <rPh sb="0" eb="2">
      <t>キノウ</t>
    </rPh>
    <rPh sb="6" eb="8">
      <t>シケン</t>
    </rPh>
    <rPh sb="9" eb="11">
      <t>ジッシ</t>
    </rPh>
    <rPh sb="19" eb="21">
      <t>リユウ</t>
    </rPh>
    <rPh sb="26" eb="27">
      <t>ダイ</t>
    </rPh>
    <rPh sb="27" eb="29">
      <t>ドウジ</t>
    </rPh>
    <rPh sb="30" eb="32">
      <t>シケン</t>
    </rPh>
    <rPh sb="33" eb="34">
      <t>オコナ</t>
    </rPh>
    <rPh sb="35" eb="37">
      <t>ヒツヨウ</t>
    </rPh>
    <rPh sb="44" eb="45">
      <t>ジ</t>
    </rPh>
    <rPh sb="45" eb="47">
      <t>シサク</t>
    </rPh>
    <rPh sb="49" eb="50">
      <t>ダイ</t>
    </rPh>
    <rPh sb="50" eb="52">
      <t>サクセイ</t>
    </rPh>
    <phoneticPr fontId="1"/>
  </si>
  <si>
    <t>機能Dの開発
※１次試作</t>
    <rPh sb="0" eb="2">
      <t>キノウ</t>
    </rPh>
    <rPh sb="4" eb="6">
      <t>カイハツ</t>
    </rPh>
    <phoneticPr fontId="1"/>
  </si>
  <si>
    <t>ユーザーテスト／性能評価
※機能C／D</t>
    <rPh sb="14" eb="16">
      <t>キノウ</t>
    </rPh>
    <phoneticPr fontId="1"/>
  </si>
  <si>
    <r>
      <t>該当する支援テーマ（解決する課題）　</t>
    </r>
    <r>
      <rPr>
        <sz val="10.5"/>
        <rFont val="ＭＳ Ｐゴシック"/>
        <family val="3"/>
        <charset val="128"/>
      </rPr>
      <t>募集要項３ページから最も該当する支援テーマを１つ選択してください</t>
    </r>
    <rPh sb="4" eb="6">
      <t>シエン</t>
    </rPh>
    <rPh sb="10" eb="12">
      <t>カイケツ</t>
    </rPh>
    <rPh sb="14" eb="16">
      <t>カダイ</t>
    </rPh>
    <rPh sb="18" eb="22">
      <t>ボシュウヨウコウ</t>
    </rPh>
    <rPh sb="28" eb="29">
      <t>モット</t>
    </rPh>
    <rPh sb="30" eb="32">
      <t>ガイトウ</t>
    </rPh>
    <rPh sb="34" eb="36">
      <t>シエン</t>
    </rPh>
    <rPh sb="42" eb="44">
      <t>センタク</t>
    </rPh>
    <phoneticPr fontId="1"/>
  </si>
  <si>
    <t>年</t>
    <phoneticPr fontId="10"/>
  </si>
  <si>
    <t>○○費</t>
    <rPh sb="2" eb="3">
      <t>ヒ</t>
    </rPh>
    <phoneticPr fontId="1"/>
  </si>
  <si>
    <t>〇〇</t>
    <phoneticPr fontId="1"/>
  </si>
  <si>
    <t>ユーザーテストに係る経費の合計</t>
    <rPh sb="8" eb="9">
      <t>カカワ</t>
    </rPh>
    <rPh sb="10" eb="12">
      <t>ケイヒ</t>
    </rPh>
    <rPh sb="13" eb="15">
      <t>ゴウケイ</t>
    </rPh>
    <phoneticPr fontId="1"/>
  </si>
  <si>
    <t>支出
番号</t>
    <rPh sb="0" eb="2">
      <t>シシュツ</t>
    </rPh>
    <rPh sb="3" eb="4">
      <t>バン</t>
    </rPh>
    <rPh sb="4" eb="5">
      <t>ゴウ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</si>
</sst>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7">
    <numFmt numFmtId="176" formatCode="0.0%"/>
    <numFmt numFmtId="177" formatCode="#,###"/>
    <numFmt numFmtId="178" formatCode="#,##0_ "/>
    <numFmt numFmtId="179" formatCode="[&lt;=99999999]####\-####;\(00\)\ ####\-####"/>
    <numFmt numFmtId="180" formatCode="[$-411]ggge&quot;年&quot;m&quot;月&quot;;@"/>
    <numFmt numFmtId="181" formatCode="#,##0&quot; 円&quot;;\-#,##0&quot; 円&quot;"/>
    <numFmt numFmtId="182" formatCode="&quot;原&quot;\-General"/>
    <numFmt numFmtId="183" formatCode="&quot;機&quot;\-General"/>
    <numFmt numFmtId="184" formatCode="&quot;人&quot;\-General"/>
    <numFmt numFmtId="185" formatCode="0.E+00"/>
    <numFmt numFmtId="186" formatCode="#,###.000"/>
    <numFmt numFmtId="187" formatCode="[&lt;=999]000;[&lt;=9999]000\-00;000\-0000"/>
    <numFmt numFmtId="188" formatCode="yyyy&quot;年&quot;m&quot;月&quot;d&quot;日&quot;;@"/>
    <numFmt numFmtId="189" formatCode="&quot;他&quot;\-General"/>
    <numFmt numFmtId="190" formatCode="[$-F800]dddd\,\ mmmm\ dd\,\ yyyy"/>
    <numFmt numFmtId="191" formatCode="0;\-0;;@"/>
    <numFmt numFmtId="192" formatCode="&quot;産&quot;\-General"/>
    <numFmt numFmtId="193" formatCode="&quot;専&quot;\-General"/>
    <numFmt numFmtId="194" formatCode="&quot;展&quot;\-General"/>
    <numFmt numFmtId="195" formatCode="&quot;広&quot;\-General"/>
    <numFmt numFmtId="196" formatCode="General&quot;名&quot;"/>
    <numFmt numFmtId="197" formatCode="&quot;委&quot;\-General"/>
    <numFmt numFmtId="198" formatCode="0_);[Red]\(0\)"/>
    <numFmt numFmtId="199" formatCode="#,##0_);[Red]\(#,##0\)"/>
    <numFmt numFmtId="200" formatCode="#,##0.000;[Red]\-#,##0.000"/>
    <numFmt numFmtId="201" formatCode="[$-411]ggge&quot;年&quot;m&quot;月&quot;d&quot;日&quot;;@"/>
    <numFmt numFmtId="202" formatCode="&quot;規&quot;\-General"/>
  </numFmts>
  <fonts count="146">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sz val="11"/>
      <name val="ＭＳゴシック"/>
      <family val="3"/>
      <charset val="128"/>
    </font>
    <font>
      <b/>
      <sz val="12"/>
      <color theme="1"/>
      <name val="ＭＳ 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
      <color theme="1"/>
      <name val="ＭＳ 明朝"/>
      <family val="1"/>
      <charset val="128"/>
    </font>
    <font>
      <sz val="11"/>
      <color theme="1"/>
      <name val="ＭＳ 明朝"/>
      <family val="1"/>
      <charset val="128"/>
    </font>
    <font>
      <sz val="10.5"/>
      <color theme="1"/>
      <name val="ＭＳ 明朝"/>
      <family val="1"/>
      <charset val="128"/>
    </font>
    <font>
      <b/>
      <sz val="11"/>
      <color theme="1"/>
      <name val="ＭＳ ゴシック"/>
      <family val="3"/>
      <charset val="128"/>
    </font>
    <font>
      <sz val="11"/>
      <color theme="1"/>
      <name val="ＭＳ ゴシック"/>
      <family val="3"/>
      <charset val="128"/>
    </font>
    <font>
      <sz val="10"/>
      <color theme="1"/>
      <name val="ＭＳ ゴシック"/>
      <family val="3"/>
      <charset val="128"/>
    </font>
    <font>
      <sz val="10"/>
      <name val="ＭＳ 明朝"/>
      <family val="1"/>
      <charset val="128"/>
    </font>
    <font>
      <sz val="11"/>
      <name val="ＭＳ ゴシック"/>
      <family val="3"/>
      <charset val="128"/>
    </font>
    <font>
      <sz val="12"/>
      <color theme="1"/>
      <name val="ＭＳ ゴシック"/>
      <family val="3"/>
      <charset val="128"/>
    </font>
    <font>
      <b/>
      <sz val="12"/>
      <name val="ＭＳ ゴシック"/>
      <family val="3"/>
      <charset val="128"/>
    </font>
    <font>
      <sz val="11"/>
      <color indexed="8"/>
      <name val="ＭＳ Ｐゴシック"/>
      <family val="3"/>
      <charset val="128"/>
    </font>
    <font>
      <u/>
      <sz val="10.8"/>
      <color theme="10"/>
      <name val="ＭＳ Ｐゴシック"/>
      <family val="3"/>
      <charset val="128"/>
    </font>
    <font>
      <sz val="10"/>
      <name val="ＭＳ ゴシック"/>
      <family val="3"/>
      <charset val="128"/>
    </font>
    <font>
      <sz val="12"/>
      <color theme="2" tint="-0.89999084444715716"/>
      <name val="ＭＳ Ｐゴシック"/>
      <family val="2"/>
      <charset val="128"/>
      <scheme val="minor"/>
    </font>
    <font>
      <b/>
      <sz val="11"/>
      <color rgb="FFFF0000"/>
      <name val="ＭＳ Ｐゴシック"/>
      <family val="3"/>
      <charset val="128"/>
      <scheme val="minor"/>
    </font>
    <font>
      <b/>
      <sz val="10"/>
      <color rgb="FFFF0000"/>
      <name val="ＭＳ ゴシック"/>
      <family val="3"/>
      <charset val="128"/>
    </font>
    <font>
      <b/>
      <sz val="10"/>
      <color rgb="FFFF0000"/>
      <name val="ＭＳ 明朝"/>
      <family val="1"/>
      <charset val="128"/>
    </font>
    <font>
      <b/>
      <sz val="11"/>
      <name val="ＭＳ ゴシック"/>
      <family val="3"/>
      <charset val="128"/>
    </font>
    <font>
      <sz val="11"/>
      <color theme="1"/>
      <name val="ＭＳ Ｐゴシック"/>
      <family val="2"/>
      <scheme val="minor"/>
    </font>
    <font>
      <sz val="11"/>
      <color theme="0"/>
      <name val="ＭＳ ゴシック"/>
      <family val="3"/>
      <charset val="128"/>
    </font>
    <font>
      <sz val="10"/>
      <color theme="1"/>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color theme="1"/>
      <name val="ＭＳ Ｐゴシック"/>
      <family val="3"/>
      <charset val="128"/>
    </font>
    <font>
      <b/>
      <sz val="11"/>
      <color theme="1"/>
      <name val="ＭＳ Ｐゴシック"/>
      <family val="3"/>
      <charset val="128"/>
    </font>
    <font>
      <sz val="11"/>
      <name val="ＭＳ Ｐゴシック"/>
      <family val="2"/>
      <charset val="128"/>
      <scheme val="minor"/>
    </font>
    <font>
      <b/>
      <sz val="12"/>
      <color theme="1"/>
      <name val="ＭＳ Ｐゴシック"/>
      <family val="3"/>
      <charset val="128"/>
    </font>
    <font>
      <b/>
      <sz val="16"/>
      <color theme="1"/>
      <name val="ＭＳ Ｐゴシック"/>
      <family val="3"/>
      <charset val="128"/>
    </font>
    <font>
      <sz val="11"/>
      <name val="ＭＳ Ｐゴシック"/>
      <family val="3"/>
      <charset val="128"/>
    </font>
    <font>
      <sz val="11"/>
      <name val="ＭＳ Ｐゴシック"/>
      <family val="3"/>
      <charset val="128"/>
      <scheme val="minor"/>
    </font>
    <font>
      <sz val="10"/>
      <color theme="1"/>
      <name val="ＭＳ Ｐゴシック"/>
      <family val="3"/>
      <charset val="128"/>
    </font>
    <font>
      <b/>
      <sz val="11"/>
      <name val="ＭＳゴシック"/>
      <family val="3"/>
      <charset val="128"/>
    </font>
    <font>
      <sz val="10"/>
      <color theme="1"/>
      <name val="ＭＳ Ｐゴシック"/>
      <family val="2"/>
      <charset val="128"/>
      <scheme val="minor"/>
    </font>
    <font>
      <sz val="9"/>
      <name val="ＭＳ Ｐゴシック"/>
      <family val="3"/>
      <charset val="128"/>
      <scheme val="minor"/>
    </font>
    <font>
      <sz val="8"/>
      <color theme="1"/>
      <name val="ＭＳ Ｐゴシック"/>
      <family val="3"/>
      <charset val="128"/>
    </font>
    <font>
      <b/>
      <u/>
      <sz val="10"/>
      <color rgb="FFFF0000"/>
      <name val="ＭＳ Ｐゴシック"/>
      <family val="3"/>
      <charset val="128"/>
      <scheme val="minor"/>
    </font>
    <font>
      <sz val="10"/>
      <color theme="0"/>
      <name val="ＭＳ ゴシック"/>
      <family val="3"/>
      <charset val="128"/>
    </font>
    <font>
      <b/>
      <u/>
      <sz val="11"/>
      <name val="ＭＳ 明朝"/>
      <family val="1"/>
      <charset val="128"/>
    </font>
    <font>
      <sz val="12"/>
      <color theme="1"/>
      <name val="ＭＳ Ｐゴシック"/>
      <family val="3"/>
      <charset val="128"/>
      <scheme val="minor"/>
    </font>
    <font>
      <u/>
      <sz val="11"/>
      <color theme="10"/>
      <name val="ＭＳ Ｐゴシック"/>
      <family val="2"/>
      <charset val="128"/>
      <scheme val="minor"/>
    </font>
    <font>
      <sz val="10.5"/>
      <color theme="1"/>
      <name val="ＭＳ ゴシック"/>
      <family val="3"/>
      <charset val="128"/>
    </font>
    <font>
      <sz val="12"/>
      <color theme="1"/>
      <name val="ＭＳ Ｐゴシック"/>
      <family val="2"/>
      <charset val="128"/>
      <scheme val="minor"/>
    </font>
    <font>
      <b/>
      <sz val="12"/>
      <color rgb="FFFF0000"/>
      <name val="ＭＳ Ｐゴシック"/>
      <family val="3"/>
      <charset val="128"/>
      <scheme val="minor"/>
    </font>
    <font>
      <sz val="9"/>
      <name val="ＭＳ Ｐゴシック"/>
      <family val="2"/>
      <charset val="128"/>
      <scheme val="minor"/>
    </font>
    <font>
      <sz val="11"/>
      <color theme="1"/>
      <name val="ＭＳ Ｐゴシック"/>
      <family val="3"/>
      <charset val="128"/>
      <scheme val="major"/>
    </font>
    <font>
      <b/>
      <sz val="11"/>
      <color theme="1"/>
      <name val="ＭＳ Ｐゴシック"/>
      <family val="3"/>
      <charset val="128"/>
      <scheme val="major"/>
    </font>
    <font>
      <sz val="10"/>
      <color theme="1"/>
      <name val="ＭＳ Ｐゴシック"/>
      <family val="3"/>
      <charset val="128"/>
      <scheme val="major"/>
    </font>
    <font>
      <b/>
      <sz val="11"/>
      <color rgb="FFFF0000"/>
      <name val="ＭＳ 明朝"/>
      <family val="1"/>
      <charset val="128"/>
    </font>
    <font>
      <b/>
      <u/>
      <sz val="12"/>
      <color theme="1"/>
      <name val="ＭＳ 明朝"/>
      <family val="1"/>
      <charset val="128"/>
    </font>
    <font>
      <b/>
      <sz val="11"/>
      <color theme="1"/>
      <name val="ＭＳ 明朝"/>
      <family val="1"/>
      <charset val="128"/>
    </font>
    <font>
      <b/>
      <sz val="14"/>
      <color rgb="FF002060"/>
      <name val="ＭＳ Ｐゴシック"/>
      <family val="3"/>
      <charset val="128"/>
      <scheme val="major"/>
    </font>
    <font>
      <b/>
      <sz val="11"/>
      <name val="ＭＳ 明朝"/>
      <family val="1"/>
      <charset val="128"/>
    </font>
    <font>
      <sz val="10"/>
      <name val="ＭＳ Ｐゴシック"/>
      <family val="3"/>
      <charset val="128"/>
      <scheme val="major"/>
    </font>
    <font>
      <b/>
      <sz val="10"/>
      <color theme="1"/>
      <name val="ＭＳ Ｐゴシック"/>
      <family val="3"/>
      <charset val="128"/>
    </font>
    <font>
      <b/>
      <sz val="12"/>
      <color theme="1"/>
      <name val="ＭＳ Ｐゴシック"/>
      <family val="3"/>
      <charset val="128"/>
      <scheme val="major"/>
    </font>
    <font>
      <sz val="11"/>
      <name val="ＭＳ Ｐゴシック"/>
      <family val="3"/>
      <charset val="128"/>
      <scheme val="major"/>
    </font>
    <font>
      <sz val="9"/>
      <name val="ＭＳ Ｐゴシック"/>
      <family val="3"/>
      <charset val="128"/>
      <scheme val="major"/>
    </font>
    <font>
      <b/>
      <sz val="12"/>
      <name val="ＭＳ Ｐゴシック"/>
      <family val="3"/>
      <charset val="128"/>
      <scheme val="major"/>
    </font>
    <font>
      <b/>
      <sz val="11"/>
      <name val="ＭＳ Ｐゴシック"/>
      <family val="3"/>
      <charset val="128"/>
      <scheme val="major"/>
    </font>
    <font>
      <sz val="10"/>
      <color rgb="FFFF0000"/>
      <name val="ＭＳ Ｐゴシック"/>
      <family val="3"/>
      <charset val="128"/>
      <scheme val="major"/>
    </font>
    <font>
      <sz val="9"/>
      <color theme="1"/>
      <name val="ＭＳ Ｐゴシック"/>
      <family val="3"/>
      <charset val="128"/>
      <scheme val="major"/>
    </font>
    <font>
      <sz val="10.5"/>
      <color theme="1"/>
      <name val="ＭＳ Ｐゴシック"/>
      <family val="3"/>
      <charset val="128"/>
      <scheme val="major"/>
    </font>
    <font>
      <sz val="8"/>
      <name val="ＭＳ Ｐゴシック"/>
      <family val="3"/>
      <charset val="128"/>
      <scheme val="major"/>
    </font>
    <font>
      <sz val="8"/>
      <color theme="1"/>
      <name val="ＭＳ Ｐゴシック"/>
      <family val="3"/>
      <charset val="128"/>
      <scheme val="major"/>
    </font>
    <font>
      <u/>
      <sz val="11"/>
      <name val="ＭＳ Ｐゴシック"/>
      <family val="3"/>
      <charset val="128"/>
    </font>
    <font>
      <b/>
      <sz val="10"/>
      <color theme="1"/>
      <name val="ＭＳ Ｐゴシック"/>
      <family val="3"/>
      <charset val="128"/>
      <scheme val="minor"/>
    </font>
    <font>
      <sz val="11"/>
      <color theme="1"/>
      <name val="ＭＳ Ｐゴシック"/>
      <family val="2"/>
      <charset val="128"/>
    </font>
    <font>
      <b/>
      <sz val="11"/>
      <color rgb="FFFF0000"/>
      <name val="ＭＳ Ｐゴシック"/>
      <family val="3"/>
      <charset val="128"/>
    </font>
    <font>
      <b/>
      <sz val="22"/>
      <color rgb="FFFF0000"/>
      <name val="ＭＳ 明朝"/>
      <family val="1"/>
      <charset val="128"/>
    </font>
    <font>
      <sz val="10"/>
      <color theme="0" tint="-0.34998626667073579"/>
      <name val="ＭＳ 明朝"/>
      <family val="1"/>
      <charset val="128"/>
    </font>
    <font>
      <sz val="11"/>
      <color theme="0" tint="-0.34998626667073579"/>
      <name val="ＭＳ Ｐゴシック"/>
      <family val="3"/>
      <charset val="128"/>
      <scheme val="minor"/>
    </font>
    <font>
      <b/>
      <sz val="12"/>
      <color rgb="FFFF0000"/>
      <name val="ＭＳ Ｐゴシック"/>
      <family val="3"/>
      <charset val="128"/>
    </font>
    <font>
      <sz val="10"/>
      <color rgb="FFFF0000"/>
      <name val="ＭＳ 明朝"/>
      <family val="1"/>
      <charset val="128"/>
    </font>
    <font>
      <sz val="11"/>
      <color rgb="FFFF0000"/>
      <name val="ＭＳ Ｐゴシック"/>
      <family val="3"/>
      <charset val="128"/>
      <scheme val="minor"/>
    </font>
    <font>
      <sz val="13"/>
      <name val="ＭＳ Ｐゴシック"/>
      <family val="3"/>
      <charset val="128"/>
      <scheme val="major"/>
    </font>
    <font>
      <sz val="9.5"/>
      <color theme="1"/>
      <name val="ＭＳ Ｐゴシック"/>
      <family val="3"/>
      <charset val="128"/>
      <scheme val="major"/>
    </font>
    <font>
      <b/>
      <u/>
      <sz val="12"/>
      <color theme="1"/>
      <name val="ＭＳ Ｐゴシック"/>
      <family val="3"/>
      <charset val="128"/>
      <scheme val="major"/>
    </font>
    <font>
      <b/>
      <sz val="12"/>
      <name val="ＭＳ Ｐゴシック"/>
      <family val="3"/>
      <charset val="128"/>
    </font>
    <font>
      <sz val="10"/>
      <name val="ＭＳ Ｐゴシック"/>
      <family val="3"/>
      <charset val="128"/>
    </font>
    <font>
      <sz val="13"/>
      <name val="ＭＳ ゴシック"/>
      <family val="3"/>
      <charset val="128"/>
    </font>
    <font>
      <b/>
      <sz val="10"/>
      <color rgb="FFFF0000"/>
      <name val="ＭＳ Ｐゴシック"/>
      <family val="3"/>
      <charset val="128"/>
    </font>
    <font>
      <u/>
      <sz val="10.8"/>
      <name val="ＭＳ Ｐゴシック"/>
      <family val="3"/>
      <charset val="128"/>
    </font>
    <font>
      <u/>
      <sz val="10.8"/>
      <name val="ＭＳ Ｐゴシック"/>
      <family val="3"/>
      <charset val="128"/>
      <scheme val="major"/>
    </font>
    <font>
      <strike/>
      <sz val="11"/>
      <name val="ＭＳ Ｐゴシック"/>
      <family val="3"/>
      <charset val="128"/>
      <scheme val="minor"/>
    </font>
    <font>
      <sz val="10.5"/>
      <name val="ＭＳ 明朝"/>
      <family val="1"/>
      <charset val="128"/>
    </font>
    <font>
      <b/>
      <u/>
      <sz val="12"/>
      <name val="ＭＳ 明朝"/>
      <family val="1"/>
      <charset val="128"/>
    </font>
    <font>
      <b/>
      <sz val="12"/>
      <name val="ＭＳ 明朝"/>
      <family val="1"/>
      <charset val="128"/>
    </font>
    <font>
      <b/>
      <sz val="11"/>
      <name val="ＭＳ Ｐゴシック"/>
      <family val="3"/>
      <charset val="128"/>
    </font>
    <font>
      <sz val="6"/>
      <color theme="1"/>
      <name val="ＭＳ ゴシック"/>
      <family val="3"/>
      <charset val="128"/>
    </font>
    <font>
      <strike/>
      <sz val="10"/>
      <color rgb="FFFF0000"/>
      <name val="ＭＳ Ｐゴシック"/>
      <family val="3"/>
      <charset val="128"/>
      <scheme val="major"/>
    </font>
    <font>
      <sz val="12"/>
      <name val="ＭＳ ゴシック"/>
      <family val="3"/>
      <charset val="128"/>
    </font>
    <font>
      <b/>
      <sz val="16"/>
      <name val="ＭＳ Ｐゴシック"/>
      <family val="3"/>
      <charset val="128"/>
    </font>
    <font>
      <sz val="12.5"/>
      <color theme="1"/>
      <name val="ＭＳ Ｐゴシック"/>
      <family val="3"/>
      <charset val="128"/>
    </font>
    <font>
      <b/>
      <sz val="12.5"/>
      <color rgb="FFFF0000"/>
      <name val="ＭＳ Ｐゴシック"/>
      <family val="3"/>
      <charset val="128"/>
    </font>
    <font>
      <sz val="6"/>
      <name val="ＭＳ Ｐゴシック"/>
      <family val="3"/>
      <charset val="128"/>
      <scheme val="minor"/>
    </font>
    <font>
      <b/>
      <sz val="12.5"/>
      <color theme="1"/>
      <name val="ＭＳ Ｐゴシック"/>
      <family val="3"/>
      <charset val="128"/>
    </font>
    <font>
      <b/>
      <sz val="15"/>
      <name val="ＭＳ Ｐゴシック"/>
      <family val="3"/>
      <charset val="128"/>
    </font>
    <font>
      <b/>
      <sz val="12.5"/>
      <name val="ＭＳ Ｐゴシック"/>
      <family val="3"/>
      <charset val="128"/>
    </font>
    <font>
      <sz val="12.5"/>
      <name val="ＭＳ Ｐゴシック"/>
      <family val="3"/>
      <charset val="128"/>
    </font>
    <font>
      <sz val="12"/>
      <name val="ＭＳ Ｐゴシック"/>
      <family val="3"/>
      <charset val="128"/>
    </font>
    <font>
      <b/>
      <u/>
      <sz val="12.5"/>
      <name val="ＭＳ Ｐゴシック"/>
      <family val="3"/>
      <charset val="128"/>
    </font>
    <font>
      <sz val="10"/>
      <color theme="1"/>
      <name val="Segoe UI Symbol"/>
      <family val="3"/>
    </font>
    <font>
      <sz val="10.5"/>
      <name val="ＭＳ Ｐゴシック"/>
      <family val="3"/>
      <charset val="128"/>
    </font>
    <font>
      <b/>
      <sz val="10.5"/>
      <name val="ＭＳ Ｐゴシック"/>
      <family val="3"/>
      <charset val="128"/>
    </font>
    <font>
      <sz val="10.5"/>
      <color rgb="FFFF0000"/>
      <name val="ＭＳ Ｐゴシック"/>
      <family val="3"/>
      <charset val="128"/>
    </font>
    <font>
      <sz val="11"/>
      <color rgb="FFFF0000"/>
      <name val="ＭＳ Ｐゴシック"/>
      <family val="2"/>
      <charset val="128"/>
      <scheme val="minor"/>
    </font>
    <font>
      <sz val="11"/>
      <color rgb="FFFF0000"/>
      <name val="ＭＳ Ｐゴシック"/>
      <family val="3"/>
      <charset val="128"/>
      <scheme val="major"/>
    </font>
    <font>
      <b/>
      <sz val="11"/>
      <color rgb="FF000000"/>
      <name val="ＭＳ Ｐゴシック"/>
      <family val="3"/>
      <charset val="128"/>
    </font>
    <font>
      <b/>
      <sz val="10"/>
      <color rgb="FF000000"/>
      <name val="ＭＳ Ｐゴシック"/>
      <family val="3"/>
      <charset val="128"/>
    </font>
    <font>
      <b/>
      <sz val="11"/>
      <color rgb="FF0070C0"/>
      <name val="ＭＳ Ｐゴシック"/>
      <family val="3"/>
      <charset val="128"/>
    </font>
    <font>
      <sz val="6"/>
      <name val="游ゴシック"/>
      <family val="2"/>
      <charset val="128"/>
    </font>
    <font>
      <sz val="11"/>
      <color rgb="FF000000"/>
      <name val="ＭＳ Ｐゴシック"/>
      <family val="3"/>
      <charset val="128"/>
    </font>
    <font>
      <sz val="10"/>
      <color rgb="FF000000"/>
      <name val="游ゴシック"/>
      <family val="3"/>
      <charset val="128"/>
    </font>
    <font>
      <sz val="11"/>
      <color rgb="FF0070C0"/>
      <name val="ＭＳ Ｐゴシック"/>
      <family val="3"/>
      <charset val="128"/>
    </font>
    <font>
      <sz val="10"/>
      <color rgb="FF000000"/>
      <name val="ＭＳ Ｐゴシック"/>
      <family val="3"/>
      <charset val="128"/>
    </font>
    <font>
      <b/>
      <u/>
      <sz val="10"/>
      <name val="ＭＳ Ｐゴシック"/>
      <family val="3"/>
      <charset val="128"/>
    </font>
    <font>
      <b/>
      <sz val="10"/>
      <name val="ＭＳ Ｐゴシック"/>
      <family val="3"/>
      <charset val="128"/>
    </font>
    <font>
      <sz val="11"/>
      <color rgb="FFA6A6A6"/>
      <name val="ＭＳ Ｐゴシック"/>
      <family val="3"/>
      <charset val="128"/>
    </font>
    <font>
      <sz val="11"/>
      <color rgb="FFFF0000"/>
      <name val="ＭＳ Ｐゴシック"/>
      <family val="3"/>
      <charset val="128"/>
    </font>
    <font>
      <u/>
      <sz val="11"/>
      <color theme="1"/>
      <name val="ＭＳ Ｐゴシック"/>
      <family val="3"/>
      <charset val="128"/>
      <scheme val="minor"/>
    </font>
    <font>
      <sz val="9"/>
      <color theme="1"/>
      <name val="ＭＳ Ｐゴシック"/>
      <family val="3"/>
      <charset val="128"/>
      <scheme val="minor"/>
    </font>
    <font>
      <b/>
      <strike/>
      <sz val="10.5"/>
      <name val="ＭＳ Ｐゴシック"/>
      <family val="3"/>
      <charset val="128"/>
    </font>
    <font>
      <strike/>
      <sz val="10.5"/>
      <name val="ＭＳ Ｐゴシック"/>
      <family val="3"/>
      <charset val="128"/>
    </font>
    <font>
      <u/>
      <sz val="12.5"/>
      <color theme="1"/>
      <name val="ＭＳ Ｐゴシック"/>
      <family val="3"/>
      <charset val="128"/>
    </font>
    <font>
      <b/>
      <u/>
      <sz val="12.5"/>
      <color theme="1"/>
      <name val="ＭＳ Ｐゴシック"/>
      <family val="3"/>
      <charset val="128"/>
    </font>
    <font>
      <b/>
      <sz val="10.5"/>
      <color theme="1"/>
      <name val="ＭＳ Ｐゴシック"/>
      <family val="3"/>
      <charset val="128"/>
      <scheme val="major"/>
    </font>
    <font>
      <sz val="12.5"/>
      <color rgb="FFFF0000"/>
      <name val="ＭＳ Ｐゴシック"/>
      <family val="3"/>
      <charset val="128"/>
    </font>
    <font>
      <sz val="12"/>
      <color rgb="FFFF0000"/>
      <name val="ＭＳ Ｐゴシック"/>
      <family val="3"/>
      <charset val="128"/>
    </font>
    <font>
      <u/>
      <sz val="10.8"/>
      <color rgb="FFFF0000"/>
      <name val="ＭＳ Ｐゴシック"/>
      <family val="3"/>
      <charset val="128"/>
    </font>
    <font>
      <sz val="11"/>
      <color rgb="FFFF0000"/>
      <name val="ＭＳ ゴシック"/>
      <family val="3"/>
      <charset val="128"/>
    </font>
    <font>
      <sz val="10"/>
      <color rgb="FFFF0000"/>
      <name val="ＭＳ Ｐゴシック"/>
      <family val="3"/>
      <charset val="128"/>
      <scheme val="minor"/>
    </font>
    <font>
      <sz val="12"/>
      <color rgb="FFFF0000"/>
      <name val="ＭＳ Ｐゴシック"/>
      <family val="3"/>
      <charset val="128"/>
      <scheme val="minor"/>
    </font>
    <font>
      <sz val="10"/>
      <color rgb="FFFF0000"/>
      <name val="ＭＳ Ｐゴシック"/>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1" tint="0.14999847407452621"/>
        <bgColor indexed="64"/>
      </patternFill>
    </fill>
    <fill>
      <patternFill patternType="solid">
        <fgColor rgb="FFFFFFFF"/>
        <bgColor rgb="FF000000"/>
      </patternFill>
    </fill>
    <fill>
      <patternFill patternType="solid">
        <fgColor rgb="FFDDEBF7"/>
        <bgColor rgb="FF000000"/>
      </patternFill>
    </fill>
    <fill>
      <patternFill patternType="solid">
        <fgColor theme="0" tint="-0.14999847407452621"/>
        <bgColor rgb="FF000000"/>
      </patternFill>
    </fill>
    <fill>
      <patternFill patternType="solid">
        <fgColor rgb="FFFFC000"/>
        <bgColor indexed="64"/>
      </patternFill>
    </fill>
  </fills>
  <borders count="1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style="hair">
        <color indexed="64"/>
      </left>
      <right/>
      <top style="thin">
        <color auto="1"/>
      </top>
      <bottom/>
      <diagonal/>
    </border>
    <border>
      <left style="thin">
        <color auto="1"/>
      </left>
      <right style="thin">
        <color theme="0"/>
      </right>
      <top style="thin">
        <color theme="0"/>
      </top>
      <bottom/>
      <diagonal/>
    </border>
    <border>
      <left style="thin">
        <color theme="1" tint="0.24994659260841701"/>
      </left>
      <right style="thin">
        <color theme="1" tint="0.24994659260841701"/>
      </right>
      <top style="thin">
        <color theme="1" tint="0.24994659260841701"/>
      </top>
      <bottom style="double">
        <color theme="1" tint="0.24994659260841701"/>
      </bottom>
      <diagonal/>
    </border>
    <border>
      <left style="hair">
        <color indexed="64"/>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auto="1"/>
      </left>
      <right style="thin">
        <color theme="0"/>
      </right>
      <top style="thin">
        <color theme="0"/>
      </top>
      <bottom style="thin">
        <color theme="0"/>
      </bottom>
      <diagonal/>
    </border>
    <border>
      <left style="hair">
        <color indexed="64"/>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medium">
        <color indexed="64"/>
      </right>
      <top style="thin">
        <color auto="1"/>
      </top>
      <bottom style="thin">
        <color auto="1"/>
      </bottom>
      <diagonal/>
    </border>
    <border>
      <left style="thin">
        <color indexed="64"/>
      </left>
      <right style="hair">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style="thin">
        <color theme="1"/>
      </top>
      <bottom/>
      <diagonal/>
    </border>
    <border>
      <left style="thin">
        <color indexed="64"/>
      </left>
      <right style="thin">
        <color indexed="64"/>
      </right>
      <top style="thin">
        <color theme="1"/>
      </top>
      <bottom/>
      <diagonal/>
    </border>
    <border>
      <left style="thin">
        <color indexed="64"/>
      </left>
      <right/>
      <top style="thin">
        <color theme="1"/>
      </top>
      <bottom/>
      <diagonal/>
    </border>
    <border>
      <left style="hair">
        <color indexed="64"/>
      </left>
      <right/>
      <top style="thin">
        <color theme="1"/>
      </top>
      <bottom/>
      <diagonal/>
    </border>
    <border>
      <left/>
      <right style="thin">
        <color theme="0" tint="-0.34998626667073579"/>
      </right>
      <top style="thin">
        <color theme="0" tint="-0.34998626667073579"/>
      </top>
      <bottom/>
      <diagonal/>
    </border>
    <border>
      <left style="thin">
        <color theme="1"/>
      </left>
      <right/>
      <top style="thin">
        <color indexed="64"/>
      </top>
      <bottom/>
      <diagonal/>
    </border>
    <border>
      <left style="thin">
        <color theme="1"/>
      </left>
      <right/>
      <top style="thin">
        <color indexed="64"/>
      </top>
      <bottom style="thin">
        <color theme="1"/>
      </bottom>
      <diagonal/>
    </border>
    <border>
      <left/>
      <right/>
      <top style="thin">
        <color auto="1"/>
      </top>
      <bottom style="thin">
        <color theme="1"/>
      </bottom>
      <diagonal/>
    </border>
    <border>
      <left style="thin">
        <color theme="0" tint="-0.14996795556505021"/>
      </left>
      <right/>
      <top style="thin">
        <color indexed="64"/>
      </top>
      <bottom style="thin">
        <color theme="1"/>
      </bottom>
      <diagonal/>
    </border>
    <border>
      <left style="thin">
        <color indexed="64"/>
      </left>
      <right/>
      <top style="thin">
        <color indexed="64"/>
      </top>
      <bottom style="thin">
        <color theme="1"/>
      </bottom>
      <diagonal/>
    </border>
    <border diagonalUp="1">
      <left style="thin">
        <color indexed="64"/>
      </left>
      <right style="thin">
        <color indexed="64"/>
      </right>
      <top style="thin">
        <color indexed="64"/>
      </top>
      <bottom style="thin">
        <color theme="1"/>
      </bottom>
      <diagonal style="thin">
        <color indexed="64"/>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hair">
        <color indexed="64"/>
      </right>
      <top style="thin">
        <color theme="1"/>
      </top>
      <bottom style="thin">
        <color indexed="64"/>
      </bottom>
      <diagonal/>
    </border>
    <border>
      <left style="thin">
        <color indexed="64"/>
      </left>
      <right style="thin">
        <color theme="1"/>
      </right>
      <top style="thin">
        <color theme="1"/>
      </top>
      <bottom/>
      <diagonal/>
    </border>
    <border>
      <left style="thin">
        <color indexed="64"/>
      </left>
      <right style="thin">
        <color theme="1"/>
      </right>
      <top style="thin">
        <color indexed="64"/>
      </top>
      <bottom/>
      <diagonal/>
    </border>
    <border diagonalUp="1">
      <left style="thin">
        <color indexed="64"/>
      </left>
      <right style="thin">
        <color theme="1"/>
      </right>
      <top style="thin">
        <color indexed="64"/>
      </top>
      <bottom style="thin">
        <color theme="1"/>
      </bottom>
      <diagonal style="thin">
        <color indexed="64"/>
      </diagonal>
    </border>
    <border>
      <left/>
      <right style="thin">
        <color theme="0" tint="-0.34998626667073579"/>
      </right>
      <top style="thin">
        <color theme="0" tint="-0.34998626667073579"/>
      </top>
      <bottom style="thin">
        <color theme="0" tint="-0.34998626667073579"/>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indexed="64"/>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indexed="64"/>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indexed="64"/>
      </bottom>
      <diagonal/>
    </border>
    <border>
      <left style="thin">
        <color theme="0"/>
      </left>
      <right style="thin">
        <color theme="0"/>
      </right>
      <top/>
      <bottom/>
      <diagonal/>
    </border>
    <border>
      <left style="thin">
        <color indexed="64"/>
      </left>
      <right style="thin">
        <color indexed="64"/>
      </right>
      <top style="thin">
        <color theme="0"/>
      </top>
      <bottom/>
      <diagonal/>
    </border>
    <border>
      <left style="thin">
        <color indexed="64"/>
      </left>
      <right style="thin">
        <color indexed="64"/>
      </right>
      <top style="thin">
        <color theme="0"/>
      </top>
      <bottom style="thin">
        <color theme="0"/>
      </bottom>
      <diagonal/>
    </border>
    <border>
      <left style="thin">
        <color theme="0"/>
      </left>
      <right style="thin">
        <color theme="0"/>
      </right>
      <top/>
      <bottom style="thin">
        <color indexed="64"/>
      </bottom>
      <diagonal/>
    </border>
    <border>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style="thin">
        <color theme="0"/>
      </bottom>
      <diagonal/>
    </border>
    <border>
      <left/>
      <right style="thin">
        <color theme="0"/>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style="thin">
        <color indexed="64"/>
      </bottom>
      <diagonal/>
    </border>
    <border>
      <left style="thin">
        <color theme="0" tint="-4.9989318521683403E-2"/>
      </left>
      <right style="thin">
        <color theme="0" tint="-4.9989318521683403E-2"/>
      </right>
      <top style="thin">
        <color indexed="64"/>
      </top>
      <bottom style="thin">
        <color indexed="64"/>
      </bottom>
      <diagonal/>
    </border>
    <border>
      <left style="thin">
        <color theme="0" tint="-4.9989318521683403E-2"/>
      </left>
      <right style="thin">
        <color theme="0" tint="-4.9989318521683403E-2"/>
      </right>
      <top style="thin">
        <color auto="1"/>
      </top>
      <bottom style="thin">
        <color theme="1"/>
      </bottom>
      <diagonal/>
    </border>
    <border>
      <left style="thin">
        <color theme="0" tint="-4.9989318521683403E-2"/>
      </left>
      <right/>
      <top style="thin">
        <color indexed="64"/>
      </top>
      <bottom style="thin">
        <color indexed="64"/>
      </bottom>
      <diagonal/>
    </border>
    <border>
      <left/>
      <right style="thin">
        <color theme="0" tint="-4.9989318521683403E-2"/>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ck">
        <color auto="1"/>
      </left>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auto="1"/>
      </bottom>
      <diagonal/>
    </border>
    <border>
      <left style="hair">
        <color indexed="64"/>
      </left>
      <right style="thin">
        <color indexed="64"/>
      </right>
      <top style="thin">
        <color auto="1"/>
      </top>
      <bottom/>
      <diagonal/>
    </border>
    <border>
      <left style="hair">
        <color indexed="64"/>
      </left>
      <right style="thin">
        <color indexed="64"/>
      </right>
      <top/>
      <bottom style="thin">
        <color auto="1"/>
      </bottom>
      <diagonal/>
    </border>
    <border>
      <left/>
      <right/>
      <top style="thin">
        <color indexed="64"/>
      </top>
      <bottom style="hair">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rgb="FFA6A6A6"/>
      </right>
      <top style="thin">
        <color rgb="FFA6A6A6"/>
      </top>
      <bottom style="thin">
        <color rgb="FFA6A6A6"/>
      </bottom>
      <diagonal/>
    </border>
    <border>
      <left style="thin">
        <color rgb="FFD9D9D9"/>
      </left>
      <right style="thin">
        <color rgb="FFD9D9D9"/>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s>
  <cellStyleXfs count="13">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5" fillId="0" borderId="0">
      <alignment vertical="center"/>
    </xf>
    <xf numFmtId="38" fontId="23" fillId="0" borderId="0" applyFont="0" applyFill="0" applyBorder="0" applyAlignment="0" applyProtection="0">
      <alignment vertical="center"/>
    </xf>
    <xf numFmtId="0" fontId="24" fillId="0" borderId="0" applyNumberFormat="0" applyFill="0" applyBorder="0" applyAlignment="0" applyProtection="0">
      <alignment vertical="top"/>
      <protection locked="0"/>
    </xf>
    <xf numFmtId="0" fontId="31" fillId="0" borderId="0"/>
    <xf numFmtId="190" fontId="6" fillId="0" borderId="0">
      <alignment vertical="center"/>
    </xf>
    <xf numFmtId="190" fontId="6" fillId="0" borderId="0">
      <alignment vertical="center"/>
    </xf>
    <xf numFmtId="0" fontId="31" fillId="0" borderId="0"/>
    <xf numFmtId="0" fontId="5" fillId="0" borderId="0">
      <alignment vertical="center"/>
    </xf>
    <xf numFmtId="0" fontId="52" fillId="0" borderId="0" applyNumberFormat="0" applyFill="0" applyBorder="0" applyAlignment="0" applyProtection="0">
      <alignment vertical="center"/>
    </xf>
    <xf numFmtId="0" fontId="31" fillId="0" borderId="0"/>
  </cellStyleXfs>
  <cellXfs count="1704">
    <xf numFmtId="0" fontId="0" fillId="0" borderId="0" xfId="0">
      <alignment vertical="center"/>
    </xf>
    <xf numFmtId="0" fontId="12" fillId="0" borderId="0" xfId="3" applyFont="1" applyProtection="1">
      <alignment vertical="center"/>
    </xf>
    <xf numFmtId="0" fontId="14" fillId="0" borderId="0" xfId="3" applyFont="1" applyProtection="1">
      <alignment vertical="center"/>
    </xf>
    <xf numFmtId="0" fontId="13" fillId="0" borderId="0" xfId="3" applyFont="1" applyProtection="1">
      <alignment vertical="center"/>
    </xf>
    <xf numFmtId="0" fontId="19" fillId="0" borderId="0" xfId="3" applyFont="1" applyProtection="1">
      <alignment vertical="center"/>
    </xf>
    <xf numFmtId="0" fontId="19" fillId="0" borderId="0" xfId="3" applyFont="1" applyAlignment="1" applyProtection="1">
      <alignment vertical="center" wrapText="1"/>
    </xf>
    <xf numFmtId="0" fontId="25" fillId="0" borderId="0" xfId="3" applyFont="1" applyProtection="1">
      <alignment vertical="center"/>
    </xf>
    <xf numFmtId="0" fontId="18" fillId="0" borderId="0" xfId="3" applyFont="1" applyProtection="1">
      <alignment vertical="center"/>
    </xf>
    <xf numFmtId="0" fontId="19" fillId="0" borderId="0" xfId="3" applyFont="1" applyBorder="1" applyProtection="1">
      <alignment vertical="center"/>
    </xf>
    <xf numFmtId="0" fontId="14" fillId="0" borderId="0" xfId="3" applyFont="1" applyAlignment="1" applyProtection="1">
      <alignment vertical="center" wrapText="1"/>
    </xf>
    <xf numFmtId="0" fontId="14" fillId="0" borderId="0" xfId="3" applyFont="1" applyAlignment="1" applyProtection="1">
      <alignment horizontal="left" vertical="top" wrapText="1"/>
    </xf>
    <xf numFmtId="0" fontId="0" fillId="0" borderId="0" xfId="0" applyProtection="1">
      <alignment vertical="center"/>
    </xf>
    <xf numFmtId="0" fontId="2" fillId="0" borderId="0" xfId="0" applyFont="1" applyProtection="1">
      <alignment vertical="center"/>
    </xf>
    <xf numFmtId="0" fontId="26" fillId="5" borderId="0" xfId="0" applyFont="1" applyFill="1" applyProtection="1">
      <alignment vertical="center"/>
    </xf>
    <xf numFmtId="0" fontId="0" fillId="0" borderId="0" xfId="0" applyBorder="1" applyProtection="1">
      <alignment vertical="center"/>
    </xf>
    <xf numFmtId="0" fontId="18" fillId="0" borderId="5" xfId="3" applyFont="1" applyBorder="1" applyAlignment="1" applyProtection="1">
      <alignment horizontal="left" vertical="center" wrapText="1"/>
    </xf>
    <xf numFmtId="0" fontId="18" fillId="0" borderId="5" xfId="3" applyFont="1" applyBorder="1" applyAlignment="1" applyProtection="1">
      <alignment vertical="center" wrapText="1"/>
    </xf>
    <xf numFmtId="0" fontId="9" fillId="0" borderId="0" xfId="3" applyFont="1" applyProtection="1">
      <alignment vertical="center"/>
    </xf>
    <xf numFmtId="0" fontId="7" fillId="0" borderId="0" xfId="3" applyFont="1" applyProtection="1">
      <alignment vertical="center"/>
    </xf>
    <xf numFmtId="0" fontId="37" fillId="0" borderId="0" xfId="3" applyFont="1" applyProtection="1">
      <alignment vertical="center"/>
    </xf>
    <xf numFmtId="0" fontId="0" fillId="0" borderId="0" xfId="0" applyAlignment="1" applyProtection="1">
      <alignment vertical="center" wrapText="1"/>
    </xf>
    <xf numFmtId="176" fontId="44" fillId="7" borderId="33" xfId="2" applyNumberFormat="1" applyFont="1" applyFill="1" applyBorder="1" applyProtection="1">
      <alignment vertical="center"/>
    </xf>
    <xf numFmtId="38" fontId="44" fillId="7" borderId="29" xfId="1" applyFont="1" applyFill="1" applyBorder="1" applyProtection="1">
      <alignment vertical="center"/>
    </xf>
    <xf numFmtId="0" fontId="13" fillId="0" borderId="0" xfId="3" applyFont="1" applyAlignment="1" applyProtection="1">
      <alignment horizontal="left" vertical="center" wrapText="1"/>
    </xf>
    <xf numFmtId="0" fontId="0" fillId="0" borderId="0" xfId="0" applyFill="1" applyProtection="1">
      <alignment vertical="center"/>
    </xf>
    <xf numFmtId="176" fontId="8" fillId="7" borderId="37" xfId="2" applyNumberFormat="1" applyFont="1" applyFill="1" applyBorder="1" applyAlignment="1" applyProtection="1">
      <alignment horizontal="right" vertical="center"/>
    </xf>
    <xf numFmtId="0" fontId="2" fillId="0" borderId="0" xfId="0" applyFont="1" applyBorder="1" applyProtection="1">
      <alignment vertical="center"/>
    </xf>
    <xf numFmtId="0" fontId="26" fillId="0" borderId="0" xfId="0" applyFont="1" applyFill="1" applyProtection="1">
      <alignment vertical="center"/>
    </xf>
    <xf numFmtId="0" fontId="32" fillId="3" borderId="36" xfId="0" applyFont="1" applyFill="1" applyBorder="1" applyAlignment="1" applyProtection="1">
      <alignment horizontal="center" vertical="center" wrapText="1"/>
    </xf>
    <xf numFmtId="0" fontId="28" fillId="0" borderId="36" xfId="3" applyNumberFormat="1" applyFont="1" applyBorder="1" applyAlignment="1" applyProtection="1">
      <alignment vertical="center"/>
    </xf>
    <xf numFmtId="0" fontId="25" fillId="0" borderId="0" xfId="3" applyFont="1" applyBorder="1" applyProtection="1">
      <alignment vertical="center"/>
    </xf>
    <xf numFmtId="38" fontId="19" fillId="0" borderId="0" xfId="4" applyFont="1" applyAlignment="1" applyProtection="1">
      <alignment vertical="center"/>
    </xf>
    <xf numFmtId="0" fontId="20" fillId="0" borderId="0" xfId="3" applyFont="1" applyBorder="1" applyAlignment="1" applyProtection="1">
      <alignment vertical="center"/>
    </xf>
    <xf numFmtId="0" fontId="4" fillId="0" borderId="0" xfId="0" applyFont="1" applyBorder="1" applyAlignment="1" applyProtection="1">
      <alignment vertical="top"/>
    </xf>
    <xf numFmtId="0" fontId="4" fillId="0" borderId="0" xfId="0" applyFont="1" applyBorder="1" applyAlignment="1" applyProtection="1">
      <alignment horizontal="left" vertical="center"/>
    </xf>
    <xf numFmtId="0" fontId="0" fillId="0" borderId="7" xfId="0" applyBorder="1" applyProtection="1">
      <alignment vertical="center"/>
    </xf>
    <xf numFmtId="0" fontId="13" fillId="0" borderId="0" xfId="3" applyFont="1" applyFill="1" applyAlignment="1" applyProtection="1">
      <alignment vertical="center"/>
    </xf>
    <xf numFmtId="0" fontId="13" fillId="0" borderId="0" xfId="3" applyFont="1" applyAlignment="1" applyProtection="1">
      <alignment vertical="top" wrapText="1"/>
    </xf>
    <xf numFmtId="0" fontId="45" fillId="0" borderId="0" xfId="0" applyFont="1" applyAlignment="1" applyProtection="1">
      <alignment horizontal="left" vertical="top" wrapText="1"/>
    </xf>
    <xf numFmtId="0" fontId="4" fillId="0" borderId="0" xfId="0" applyFont="1" applyProtection="1">
      <alignment vertical="center"/>
    </xf>
    <xf numFmtId="0" fontId="49" fillId="3" borderId="36" xfId="3" applyNumberFormat="1" applyFont="1" applyFill="1" applyBorder="1" applyAlignment="1" applyProtection="1">
      <alignment horizontal="center" vertical="center" wrapText="1"/>
    </xf>
    <xf numFmtId="0" fontId="28" fillId="3" borderId="36" xfId="3" applyNumberFormat="1" applyFont="1" applyFill="1" applyBorder="1" applyAlignment="1" applyProtection="1">
      <alignment vertical="center"/>
    </xf>
    <xf numFmtId="0" fontId="17" fillId="3" borderId="44" xfId="0" applyFont="1" applyFill="1" applyBorder="1" applyProtection="1">
      <alignment vertical="center"/>
    </xf>
    <xf numFmtId="0" fontId="49" fillId="3" borderId="36" xfId="3" applyNumberFormat="1" applyFont="1" applyFill="1" applyBorder="1" applyAlignment="1" applyProtection="1">
      <alignment horizontal="left" vertical="center" wrapText="1"/>
    </xf>
    <xf numFmtId="0" fontId="27" fillId="0" borderId="0" xfId="0" applyFont="1" applyBorder="1" applyAlignment="1" applyProtection="1">
      <alignment vertical="center" wrapText="1"/>
    </xf>
    <xf numFmtId="0" fontId="27" fillId="0" borderId="0" xfId="0" applyFont="1" applyAlignment="1" applyProtection="1">
      <alignment vertical="center" wrapText="1"/>
    </xf>
    <xf numFmtId="0" fontId="27" fillId="0" borderId="0" xfId="0" applyFont="1" applyAlignment="1" applyProtection="1">
      <alignment horizontal="left" vertical="center" wrapText="1"/>
    </xf>
    <xf numFmtId="0" fontId="9" fillId="0" borderId="1" xfId="0" applyNumberFormat="1" applyFont="1" applyBorder="1" applyAlignment="1" applyProtection="1">
      <alignment horizontal="center" vertical="center"/>
    </xf>
    <xf numFmtId="49" fontId="9" fillId="0" borderId="1" xfId="0" applyNumberFormat="1" applyFont="1" applyBorder="1" applyAlignment="1" applyProtection="1">
      <alignment horizontal="center" vertical="center"/>
    </xf>
    <xf numFmtId="0" fontId="9" fillId="0" borderId="11" xfId="0" applyNumberFormat="1" applyFont="1" applyBorder="1" applyAlignment="1" applyProtection="1">
      <alignment horizontal="center" vertical="center"/>
    </xf>
    <xf numFmtId="0" fontId="17" fillId="0" borderId="0" xfId="0" applyFont="1" applyBorder="1" applyAlignment="1" applyProtection="1">
      <alignment vertical="top"/>
    </xf>
    <xf numFmtId="176" fontId="8" fillId="7" borderId="30" xfId="2" applyNumberFormat="1" applyFont="1" applyFill="1" applyBorder="1" applyAlignment="1" applyProtection="1">
      <alignment horizontal="right" vertical="center"/>
    </xf>
    <xf numFmtId="0" fontId="57" fillId="0" borderId="0" xfId="0" applyFont="1" applyProtection="1">
      <alignment vertical="center"/>
    </xf>
    <xf numFmtId="0" fontId="57" fillId="0" borderId="0" xfId="0" applyFont="1" applyBorder="1" applyProtection="1">
      <alignment vertical="center"/>
    </xf>
    <xf numFmtId="0" fontId="57" fillId="0" borderId="0" xfId="0" applyFont="1" applyFill="1" applyProtection="1">
      <alignment vertical="center"/>
    </xf>
    <xf numFmtId="0" fontId="59" fillId="0" borderId="0" xfId="0" applyFont="1" applyProtection="1">
      <alignment vertical="center"/>
    </xf>
    <xf numFmtId="0" fontId="59" fillId="0" borderId="0" xfId="0" applyFont="1" applyBorder="1" applyProtection="1">
      <alignment vertical="center"/>
    </xf>
    <xf numFmtId="190" fontId="41" fillId="3" borderId="7" xfId="8" applyFont="1" applyFill="1" applyBorder="1" applyAlignment="1" applyProtection="1">
      <alignment horizontal="center" vertical="center" wrapText="1"/>
      <protection locked="0"/>
    </xf>
    <xf numFmtId="0" fontId="60" fillId="0" borderId="0" xfId="3" applyFont="1" applyProtection="1">
      <alignment vertical="center"/>
    </xf>
    <xf numFmtId="0" fontId="14" fillId="0" borderId="0" xfId="3" applyFont="1" applyAlignment="1" applyProtection="1">
      <alignment vertical="center"/>
    </xf>
    <xf numFmtId="0" fontId="14" fillId="0" borderId="0" xfId="3" applyFont="1" applyAlignment="1" applyProtection="1">
      <alignment vertical="top" wrapText="1"/>
    </xf>
    <xf numFmtId="0" fontId="14" fillId="0" borderId="0" xfId="3" applyFont="1" applyFill="1" applyAlignment="1" applyProtection="1">
      <alignment vertical="center"/>
    </xf>
    <xf numFmtId="0" fontId="13" fillId="0" borderId="0" xfId="3" applyFont="1" applyBorder="1" applyAlignment="1" applyProtection="1">
      <alignment vertical="center" wrapText="1"/>
    </xf>
    <xf numFmtId="0" fontId="63" fillId="0" borderId="0" xfId="3" applyFont="1" applyProtection="1">
      <alignment vertical="center"/>
    </xf>
    <xf numFmtId="0" fontId="39" fillId="0" borderId="0" xfId="10" applyFont="1" applyBorder="1" applyAlignment="1" applyProtection="1">
      <alignment vertical="top"/>
    </xf>
    <xf numFmtId="0" fontId="66" fillId="0" borderId="0" xfId="10" applyFont="1" applyBorder="1" applyAlignment="1" applyProtection="1">
      <alignment vertical="top"/>
    </xf>
    <xf numFmtId="0" fontId="37" fillId="0" borderId="0" xfId="3" applyFont="1" applyAlignment="1" applyProtection="1">
      <alignment vertical="center"/>
    </xf>
    <xf numFmtId="0" fontId="66" fillId="0" borderId="0" xfId="3" applyFont="1" applyAlignment="1" applyProtection="1">
      <alignment vertical="center"/>
    </xf>
    <xf numFmtId="0" fontId="43" fillId="0" borderId="0" xfId="3" applyFont="1" applyFill="1" applyBorder="1" applyAlignment="1" applyProtection="1">
      <alignment horizontal="right"/>
    </xf>
    <xf numFmtId="0" fontId="33" fillId="0" borderId="0" xfId="3" applyFont="1" applyFill="1" applyProtection="1">
      <alignment vertical="center"/>
    </xf>
    <xf numFmtId="38" fontId="33" fillId="0" borderId="0" xfId="1" applyFont="1" applyFill="1" applyAlignment="1" applyProtection="1">
      <alignment horizontal="center"/>
    </xf>
    <xf numFmtId="194" fontId="43" fillId="0" borderId="14" xfId="0" applyNumberFormat="1" applyFont="1" applyFill="1" applyBorder="1" applyAlignment="1" applyProtection="1">
      <alignment horizontal="center" vertical="center"/>
      <protection locked="0"/>
    </xf>
    <xf numFmtId="0" fontId="43" fillId="0" borderId="1" xfId="0" applyFont="1" applyBorder="1" applyAlignment="1" applyProtection="1">
      <alignment horizontal="left" vertical="center" wrapText="1"/>
      <protection locked="0"/>
    </xf>
    <xf numFmtId="38" fontId="43" fillId="0" borderId="1" xfId="1" applyNumberFormat="1" applyFont="1" applyBorder="1" applyAlignment="1" applyProtection="1">
      <alignment horizontal="right" vertical="center"/>
      <protection locked="0"/>
    </xf>
    <xf numFmtId="38" fontId="47" fillId="0" borderId="35" xfId="1" applyNumberFormat="1" applyFont="1" applyBorder="1" applyAlignment="1" applyProtection="1">
      <alignment horizontal="center" vertical="center"/>
      <protection locked="0"/>
    </xf>
    <xf numFmtId="38" fontId="43" fillId="7" borderId="1" xfId="1" applyNumberFormat="1" applyFont="1" applyFill="1" applyBorder="1" applyProtection="1">
      <alignment vertical="center"/>
      <protection hidden="1"/>
    </xf>
    <xf numFmtId="38" fontId="43" fillId="0" borderId="35" xfId="1" applyNumberFormat="1" applyFont="1" applyBorder="1" applyAlignment="1" applyProtection="1">
      <alignment horizontal="center" vertical="center"/>
      <protection locked="0"/>
    </xf>
    <xf numFmtId="189" fontId="43" fillId="2" borderId="67" xfId="0" applyNumberFormat="1" applyFont="1" applyFill="1" applyBorder="1" applyAlignment="1" applyProtection="1">
      <alignment horizontal="center" vertical="center"/>
      <protection hidden="1"/>
    </xf>
    <xf numFmtId="0" fontId="43" fillId="0" borderId="14" xfId="0" applyFont="1" applyBorder="1" applyAlignment="1" applyProtection="1">
      <alignment horizontal="left" vertical="center" wrapText="1"/>
      <protection locked="0"/>
    </xf>
    <xf numFmtId="0" fontId="24" fillId="0" borderId="0" xfId="5" applyAlignment="1" applyProtection="1">
      <alignment horizontal="center" vertical="center"/>
    </xf>
    <xf numFmtId="0" fontId="57" fillId="0" borderId="7" xfId="0" applyFont="1" applyBorder="1" applyAlignment="1" applyProtection="1">
      <alignment horizontal="center" vertical="center"/>
    </xf>
    <xf numFmtId="0" fontId="73" fillId="0" borderId="0" xfId="0" applyFont="1" applyProtection="1">
      <alignment vertical="center"/>
    </xf>
    <xf numFmtId="0" fontId="75" fillId="0" borderId="20" xfId="0" applyFont="1" applyFill="1" applyBorder="1" applyAlignment="1" applyProtection="1">
      <alignment horizontal="left" vertical="center"/>
    </xf>
    <xf numFmtId="0" fontId="73" fillId="0" borderId="0" xfId="0" applyFont="1" applyBorder="1" applyProtection="1">
      <alignment vertical="center"/>
    </xf>
    <xf numFmtId="0" fontId="0" fillId="6" borderId="0" xfId="0" applyFill="1" applyProtection="1">
      <alignment vertical="center"/>
    </xf>
    <xf numFmtId="0" fontId="58" fillId="0" borderId="80" xfId="0" applyFont="1" applyFill="1" applyBorder="1" applyAlignment="1" applyProtection="1">
      <alignment vertical="center"/>
    </xf>
    <xf numFmtId="0" fontId="59" fillId="0" borderId="93" xfId="0" applyFont="1" applyFill="1" applyBorder="1" applyAlignment="1" applyProtection="1">
      <alignment horizontal="left" vertical="center" wrapText="1"/>
    </xf>
    <xf numFmtId="0" fontId="59" fillId="0" borderId="86" xfId="0" quotePrefix="1" applyFont="1" applyFill="1" applyBorder="1" applyAlignment="1" applyProtection="1">
      <alignment horizontal="center" vertical="center"/>
    </xf>
    <xf numFmtId="0" fontId="76" fillId="0" borderId="86" xfId="0" applyFont="1" applyFill="1" applyBorder="1" applyAlignment="1" applyProtection="1">
      <alignment horizontal="center" vertical="center"/>
    </xf>
    <xf numFmtId="0" fontId="76" fillId="0" borderId="94" xfId="0" applyFont="1" applyFill="1" applyBorder="1" applyAlignment="1" applyProtection="1">
      <alignment horizontal="center" vertical="center"/>
    </xf>
    <xf numFmtId="0" fontId="76" fillId="0" borderId="86" xfId="0" applyFont="1" applyFill="1" applyBorder="1" applyAlignment="1" applyProtection="1">
      <alignment horizontal="center" vertical="center" wrapText="1"/>
    </xf>
    <xf numFmtId="0" fontId="76" fillId="0" borderId="96" xfId="0" applyFont="1" applyFill="1" applyBorder="1" applyAlignment="1" applyProtection="1">
      <alignment horizontal="center" vertical="center"/>
    </xf>
    <xf numFmtId="0" fontId="75" fillId="0" borderId="96" xfId="0" applyFont="1" applyFill="1" applyBorder="1" applyAlignment="1" applyProtection="1">
      <alignment horizontal="center" vertical="center"/>
    </xf>
    <xf numFmtId="0" fontId="75" fillId="0" borderId="96" xfId="0" applyFont="1" applyFill="1" applyBorder="1" applyAlignment="1" applyProtection="1">
      <alignment horizontal="center" vertical="center" wrapText="1"/>
    </xf>
    <xf numFmtId="0" fontId="75" fillId="0" borderId="95" xfId="0" applyFont="1" applyFill="1" applyBorder="1" applyAlignment="1" applyProtection="1">
      <alignment horizontal="center" vertical="center"/>
    </xf>
    <xf numFmtId="0" fontId="39" fillId="0" borderId="90" xfId="0" applyFont="1" applyBorder="1" applyProtection="1">
      <alignment vertical="center"/>
    </xf>
    <xf numFmtId="0" fontId="0" fillId="0" borderId="90" xfId="0" applyBorder="1" applyProtection="1">
      <alignment vertical="center"/>
    </xf>
    <xf numFmtId="0" fontId="9" fillId="0" borderId="97" xfId="0" applyFont="1" applyBorder="1" applyProtection="1">
      <alignment vertical="center"/>
    </xf>
    <xf numFmtId="0" fontId="0" fillId="0" borderId="97" xfId="0" applyBorder="1" applyProtection="1">
      <alignment vertical="center"/>
    </xf>
    <xf numFmtId="0" fontId="0" fillId="0" borderId="86" xfId="0" applyBorder="1" applyProtection="1">
      <alignment vertical="center"/>
    </xf>
    <xf numFmtId="0" fontId="14" fillId="0" borderId="94" xfId="3" applyFont="1" applyBorder="1" applyProtection="1">
      <alignment vertical="center"/>
    </xf>
    <xf numFmtId="0" fontId="12" fillId="0" borderId="94" xfId="3" applyFont="1" applyBorder="1" applyProtection="1">
      <alignment vertical="center"/>
    </xf>
    <xf numFmtId="0" fontId="12" fillId="0" borderId="94" xfId="3" applyFont="1" applyFill="1" applyBorder="1" applyProtection="1">
      <alignment vertical="center"/>
    </xf>
    <xf numFmtId="0" fontId="12" fillId="0" borderId="94" xfId="3" applyFont="1" applyFill="1" applyBorder="1" applyAlignment="1" applyProtection="1">
      <alignment vertical="center"/>
    </xf>
    <xf numFmtId="0" fontId="12" fillId="0" borderId="81" xfId="3" applyFont="1" applyBorder="1" applyProtection="1">
      <alignment vertical="center"/>
    </xf>
    <xf numFmtId="0" fontId="12" fillId="0" borderId="82" xfId="3" applyFont="1" applyBorder="1" applyProtection="1">
      <alignment vertical="center"/>
    </xf>
    <xf numFmtId="0" fontId="14" fillId="0" borderId="94" xfId="3" applyFont="1" applyFill="1" applyBorder="1" applyAlignment="1" applyProtection="1"/>
    <xf numFmtId="0" fontId="12" fillId="0" borderId="94" xfId="3" applyFont="1" applyFill="1" applyBorder="1" applyAlignment="1" applyProtection="1">
      <alignment vertical="center" wrapText="1"/>
    </xf>
    <xf numFmtId="0" fontId="14" fillId="0" borderId="94" xfId="3" applyFont="1" applyFill="1" applyBorder="1" applyProtection="1">
      <alignment vertical="center"/>
    </xf>
    <xf numFmtId="0" fontId="3" fillId="0" borderId="98" xfId="0" applyFont="1" applyBorder="1" applyProtection="1">
      <alignment vertical="center"/>
    </xf>
    <xf numFmtId="0" fontId="14" fillId="0" borderId="92" xfId="3" applyFont="1" applyBorder="1" applyProtection="1">
      <alignment vertical="center"/>
    </xf>
    <xf numFmtId="0" fontId="14" fillId="0" borderId="99" xfId="3" applyFont="1" applyBorder="1" applyProtection="1">
      <alignment vertical="center"/>
    </xf>
    <xf numFmtId="0" fontId="16" fillId="0" borderId="85" xfId="3" applyFont="1" applyFill="1" applyBorder="1" applyProtection="1">
      <alignment vertical="center"/>
    </xf>
    <xf numFmtId="0" fontId="14" fillId="0" borderId="80" xfId="3" applyFont="1" applyBorder="1" applyProtection="1">
      <alignment vertical="center"/>
    </xf>
    <xf numFmtId="0" fontId="14" fillId="0" borderId="80" xfId="3" applyFont="1" applyFill="1" applyBorder="1" applyProtection="1">
      <alignment vertical="center"/>
    </xf>
    <xf numFmtId="0" fontId="12" fillId="0" borderId="80" xfId="3" applyFont="1" applyBorder="1" applyProtection="1">
      <alignment vertical="center"/>
    </xf>
    <xf numFmtId="0" fontId="12" fillId="0" borderId="80" xfId="3" applyFont="1" applyFill="1" applyBorder="1" applyAlignment="1" applyProtection="1">
      <alignment horizontal="left" vertical="center"/>
    </xf>
    <xf numFmtId="0" fontId="14" fillId="0" borderId="83" xfId="3" applyFont="1" applyBorder="1" applyProtection="1">
      <alignment vertical="center"/>
    </xf>
    <xf numFmtId="0" fontId="9" fillId="0" borderId="100" xfId="3" applyFont="1" applyFill="1" applyBorder="1" applyProtection="1">
      <alignment vertical="center"/>
    </xf>
    <xf numFmtId="0" fontId="11" fillId="0" borderId="90" xfId="3" applyFont="1" applyFill="1" applyBorder="1" applyProtection="1">
      <alignment vertical="center"/>
    </xf>
    <xf numFmtId="0" fontId="12" fillId="0" borderId="90" xfId="3" applyFont="1" applyBorder="1" applyProtection="1">
      <alignment vertical="center"/>
    </xf>
    <xf numFmtId="0" fontId="12" fillId="0" borderId="90" xfId="3" applyFont="1" applyFill="1" applyBorder="1" applyProtection="1">
      <alignment vertical="center"/>
    </xf>
    <xf numFmtId="0" fontId="12" fillId="0" borderId="90" xfId="3" applyFont="1" applyFill="1" applyBorder="1" applyAlignment="1" applyProtection="1">
      <alignment vertical="center"/>
    </xf>
    <xf numFmtId="0" fontId="14" fillId="0" borderId="90" xfId="3" applyFont="1" applyBorder="1" applyProtection="1">
      <alignment vertical="center"/>
    </xf>
    <xf numFmtId="0" fontId="12" fillId="0" borderId="89" xfId="3" applyFont="1" applyBorder="1" applyProtection="1">
      <alignment vertical="center"/>
    </xf>
    <xf numFmtId="0" fontId="15" fillId="0" borderId="100" xfId="3" applyFont="1" applyFill="1" applyBorder="1" applyAlignment="1" applyProtection="1">
      <alignment vertical="center"/>
    </xf>
    <xf numFmtId="0" fontId="15" fillId="0" borderId="90" xfId="3" applyFont="1" applyFill="1" applyBorder="1" applyAlignment="1" applyProtection="1">
      <alignment vertical="center"/>
    </xf>
    <xf numFmtId="0" fontId="15" fillId="0" borderId="90" xfId="3" applyFont="1" applyFill="1" applyBorder="1" applyAlignment="1" applyProtection="1">
      <alignment vertical="center" wrapText="1"/>
    </xf>
    <xf numFmtId="0" fontId="14" fillId="0" borderId="90" xfId="3" applyFont="1" applyFill="1" applyBorder="1" applyProtection="1">
      <alignment vertical="center"/>
    </xf>
    <xf numFmtId="0" fontId="14" fillId="0" borderId="89" xfId="3" applyFont="1" applyBorder="1" applyProtection="1">
      <alignment vertical="center"/>
    </xf>
    <xf numFmtId="0" fontId="14" fillId="0" borderId="93" xfId="3" applyFont="1" applyBorder="1" applyProtection="1">
      <alignment vertical="center"/>
    </xf>
    <xf numFmtId="0" fontId="15" fillId="0" borderId="93" xfId="3" applyFont="1" applyFill="1" applyBorder="1" applyProtection="1">
      <alignment vertical="center"/>
    </xf>
    <xf numFmtId="0" fontId="14" fillId="0" borderId="93" xfId="3" applyFont="1" applyFill="1" applyBorder="1" applyProtection="1">
      <alignment vertical="center"/>
    </xf>
    <xf numFmtId="0" fontId="18" fillId="0" borderId="93" xfId="3" applyFont="1" applyFill="1" applyBorder="1" applyAlignment="1" applyProtection="1">
      <alignment horizontal="left" vertical="center"/>
    </xf>
    <xf numFmtId="0" fontId="14" fillId="0" borderId="88" xfId="3" applyFont="1" applyBorder="1" applyProtection="1">
      <alignment vertical="center"/>
    </xf>
    <xf numFmtId="0" fontId="13" fillId="0" borderId="88" xfId="3" applyFont="1" applyBorder="1" applyProtection="1">
      <alignment vertical="center"/>
    </xf>
    <xf numFmtId="0" fontId="28" fillId="0" borderId="88" xfId="3" applyFont="1" applyBorder="1" applyProtection="1">
      <alignment vertical="center"/>
    </xf>
    <xf numFmtId="0" fontId="12" fillId="0" borderId="88" xfId="3" applyFont="1" applyBorder="1" applyProtection="1">
      <alignment vertical="center"/>
    </xf>
    <xf numFmtId="0" fontId="60" fillId="0" borderId="88" xfId="3" applyFont="1" applyBorder="1" applyProtection="1">
      <alignment vertical="center"/>
    </xf>
    <xf numFmtId="0" fontId="14" fillId="0" borderId="94" xfId="3" applyFont="1" applyFill="1" applyBorder="1" applyAlignment="1" applyProtection="1">
      <alignment horizontal="center" vertical="center"/>
    </xf>
    <xf numFmtId="186" fontId="14" fillId="0" borderId="91" xfId="3" applyNumberFormat="1" applyFont="1" applyFill="1" applyBorder="1" applyAlignment="1" applyProtection="1">
      <alignment vertical="center"/>
    </xf>
    <xf numFmtId="0" fontId="15" fillId="0" borderId="91" xfId="3" applyFont="1" applyFill="1" applyBorder="1" applyAlignment="1" applyProtection="1">
      <alignment vertical="center"/>
    </xf>
    <xf numFmtId="0" fontId="14" fillId="0" borderId="91" xfId="3" applyFont="1" applyFill="1" applyBorder="1" applyAlignment="1" applyProtection="1">
      <alignment vertical="center" wrapText="1"/>
    </xf>
    <xf numFmtId="0" fontId="12" fillId="0" borderId="93" xfId="3" applyFont="1" applyBorder="1" applyProtection="1">
      <alignment vertical="center"/>
    </xf>
    <xf numFmtId="0" fontId="12" fillId="0" borderId="93" xfId="3" applyFont="1" applyFill="1" applyBorder="1" applyProtection="1">
      <alignment vertical="center"/>
    </xf>
    <xf numFmtId="0" fontId="12" fillId="0" borderId="93" xfId="3" applyFont="1" applyFill="1" applyBorder="1" applyAlignment="1" applyProtection="1">
      <alignment horizontal="right" vertical="center"/>
    </xf>
    <xf numFmtId="0" fontId="14" fillId="0" borderId="90" xfId="3" applyFont="1" applyFill="1" applyBorder="1" applyAlignment="1" applyProtection="1">
      <alignment horizontal="center" vertical="center"/>
    </xf>
    <xf numFmtId="0" fontId="14" fillId="0" borderId="90" xfId="3" applyFont="1" applyFill="1" applyBorder="1" applyAlignment="1" applyProtection="1">
      <alignment vertical="center" wrapText="1"/>
    </xf>
    <xf numFmtId="0" fontId="16" fillId="0" borderId="90" xfId="3" applyFont="1" applyFill="1" applyBorder="1" applyProtection="1">
      <alignment vertical="center"/>
    </xf>
    <xf numFmtId="0" fontId="14" fillId="0" borderId="87" xfId="3" applyFont="1" applyBorder="1" applyAlignment="1" applyProtection="1">
      <alignment vertical="center" shrinkToFit="1"/>
    </xf>
    <xf numFmtId="0" fontId="14" fillId="0" borderId="87" xfId="3" applyFont="1" applyBorder="1" applyAlignment="1" applyProtection="1">
      <alignment vertical="center"/>
    </xf>
    <xf numFmtId="0" fontId="15" fillId="0" borderId="87" xfId="3" applyFont="1" applyFill="1" applyBorder="1" applyAlignment="1" applyProtection="1">
      <alignment vertical="center"/>
    </xf>
    <xf numFmtId="0" fontId="13" fillId="0" borderId="90" xfId="3" applyFont="1" applyFill="1" applyBorder="1" applyAlignment="1" applyProtection="1">
      <alignment vertical="center" wrapText="1"/>
    </xf>
    <xf numFmtId="0" fontId="15" fillId="0" borderId="90" xfId="3" applyFont="1" applyBorder="1" applyAlignment="1" applyProtection="1">
      <alignment vertical="center"/>
    </xf>
    <xf numFmtId="0" fontId="13" fillId="0" borderId="90" xfId="3" applyFont="1" applyFill="1" applyBorder="1" applyAlignment="1" applyProtection="1">
      <alignment vertical="top" wrapText="1" shrinkToFit="1"/>
    </xf>
    <xf numFmtId="0" fontId="13" fillId="0" borderId="90" xfId="3" applyFont="1" applyBorder="1" applyAlignment="1" applyProtection="1">
      <alignment vertical="center" wrapText="1"/>
    </xf>
    <xf numFmtId="0" fontId="19" fillId="0" borderId="80" xfId="3" applyFont="1" applyBorder="1" applyAlignment="1" applyProtection="1">
      <alignment vertical="center" wrapText="1"/>
    </xf>
    <xf numFmtId="0" fontId="19" fillId="0" borderId="80" xfId="3" applyFont="1" applyBorder="1" applyProtection="1">
      <alignment vertical="center"/>
    </xf>
    <xf numFmtId="0" fontId="19" fillId="0" borderId="90" xfId="3" applyFont="1" applyBorder="1" applyAlignment="1" applyProtection="1">
      <alignment vertical="center" wrapText="1"/>
    </xf>
    <xf numFmtId="0" fontId="19" fillId="0" borderId="90" xfId="3" applyFont="1" applyBorder="1" applyProtection="1">
      <alignment vertical="center"/>
    </xf>
    <xf numFmtId="0" fontId="16" fillId="0" borderId="94" xfId="3" applyFont="1" applyBorder="1" applyProtection="1">
      <alignment vertical="center"/>
    </xf>
    <xf numFmtId="0" fontId="13" fillId="0" borderId="94" xfId="3" applyFont="1" applyBorder="1" applyAlignment="1" applyProtection="1">
      <alignment vertical="center" wrapText="1"/>
    </xf>
    <xf numFmtId="0" fontId="14" fillId="0" borderId="94" xfId="3" applyFont="1" applyBorder="1" applyAlignment="1" applyProtection="1">
      <alignment vertical="center" wrapText="1"/>
    </xf>
    <xf numFmtId="0" fontId="13" fillId="0" borderId="94" xfId="3" applyFont="1" applyFill="1" applyBorder="1" applyAlignment="1" applyProtection="1">
      <alignment vertical="center" wrapText="1"/>
    </xf>
    <xf numFmtId="0" fontId="19" fillId="0" borderId="94" xfId="3" applyFont="1" applyFill="1" applyBorder="1" applyAlignment="1" applyProtection="1">
      <alignment vertical="center" wrapText="1"/>
    </xf>
    <xf numFmtId="0" fontId="19" fillId="0" borderId="94" xfId="3" applyFont="1" applyBorder="1" applyAlignment="1" applyProtection="1">
      <alignment vertical="center" wrapText="1"/>
    </xf>
    <xf numFmtId="0" fontId="19" fillId="0" borderId="94" xfId="3" applyFont="1" applyBorder="1" applyProtection="1">
      <alignment vertical="center"/>
    </xf>
    <xf numFmtId="0" fontId="18" fillId="0" borderId="94" xfId="3" applyFont="1" applyFill="1" applyBorder="1" applyAlignment="1" applyProtection="1">
      <alignment horizontal="right" vertical="center" wrapText="1"/>
    </xf>
    <xf numFmtId="0" fontId="13" fillId="0" borderId="94" xfId="3" applyFont="1" applyBorder="1" applyAlignment="1" applyProtection="1">
      <alignment horizontal="left" vertical="center" wrapText="1"/>
    </xf>
    <xf numFmtId="0" fontId="37" fillId="0" borderId="92" xfId="3" applyFont="1" applyBorder="1" applyProtection="1">
      <alignment vertical="center"/>
    </xf>
    <xf numFmtId="0" fontId="13" fillId="0" borderId="92" xfId="3" applyFont="1" applyBorder="1" applyProtection="1">
      <alignment vertical="center"/>
    </xf>
    <xf numFmtId="0" fontId="13" fillId="0" borderId="94" xfId="3" applyFont="1" applyBorder="1" applyProtection="1">
      <alignment vertical="center"/>
    </xf>
    <xf numFmtId="0" fontId="18" fillId="0" borderId="97" xfId="3" applyFont="1" applyBorder="1" applyProtection="1">
      <alignment vertical="center"/>
    </xf>
    <xf numFmtId="0" fontId="18" fillId="0" borderId="97" xfId="3" applyFont="1" applyBorder="1" applyAlignment="1" applyProtection="1">
      <alignment horizontal="left" vertical="center" wrapText="1"/>
    </xf>
    <xf numFmtId="0" fontId="18" fillId="0" borderId="97" xfId="3" applyFont="1" applyBorder="1" applyAlignment="1" applyProtection="1">
      <alignment vertical="center" wrapText="1"/>
    </xf>
    <xf numFmtId="0" fontId="13" fillId="0" borderId="90" xfId="3" applyFont="1" applyBorder="1" applyProtection="1">
      <alignment vertical="center"/>
    </xf>
    <xf numFmtId="0" fontId="25" fillId="0" borderId="86" xfId="3" applyFont="1" applyBorder="1" applyProtection="1">
      <alignment vertical="center"/>
    </xf>
    <xf numFmtId="0" fontId="18" fillId="0" borderId="86" xfId="3" applyFont="1" applyFill="1" applyBorder="1" applyAlignment="1" applyProtection="1">
      <alignment vertical="center"/>
    </xf>
    <xf numFmtId="0" fontId="37" fillId="0" borderId="94" xfId="3" applyFont="1" applyBorder="1" applyProtection="1">
      <alignment vertical="center"/>
    </xf>
    <xf numFmtId="0" fontId="18" fillId="0" borderId="94" xfId="3" applyFont="1" applyBorder="1" applyProtection="1">
      <alignment vertical="center"/>
    </xf>
    <xf numFmtId="0" fontId="30" fillId="0" borderId="94" xfId="3" applyFont="1" applyBorder="1" applyProtection="1">
      <alignment vertical="center"/>
    </xf>
    <xf numFmtId="0" fontId="16" fillId="0" borderId="94" xfId="3" applyFont="1" applyBorder="1" applyAlignment="1" applyProtection="1">
      <alignment vertical="center" wrapText="1"/>
    </xf>
    <xf numFmtId="0" fontId="25" fillId="0" borderId="94" xfId="3" applyFont="1" applyBorder="1" applyProtection="1">
      <alignment vertical="center"/>
    </xf>
    <xf numFmtId="0" fontId="18" fillId="0" borderId="94" xfId="3" applyFont="1" applyFill="1" applyBorder="1" applyAlignment="1" applyProtection="1">
      <alignment horizontal="right" vertical="center"/>
    </xf>
    <xf numFmtId="0" fontId="16" fillId="0" borderId="90" xfId="3" applyFont="1" applyBorder="1" applyAlignment="1" applyProtection="1">
      <alignment vertical="center" wrapText="1"/>
    </xf>
    <xf numFmtId="0" fontId="9" fillId="0" borderId="100" xfId="3" applyFont="1" applyBorder="1" applyProtection="1">
      <alignment vertical="center"/>
    </xf>
    <xf numFmtId="0" fontId="14" fillId="0" borderId="101" xfId="3" applyFont="1" applyBorder="1" applyProtection="1">
      <alignment vertical="center"/>
    </xf>
    <xf numFmtId="0" fontId="14" fillId="0" borderId="103" xfId="3" applyFont="1" applyBorder="1" applyAlignment="1" applyProtection="1">
      <alignment vertical="center" wrapText="1"/>
    </xf>
    <xf numFmtId="0" fontId="17" fillId="0" borderId="86" xfId="3" applyFont="1" applyFill="1" applyBorder="1" applyAlignment="1" applyProtection="1">
      <alignment horizontal="center" vertical="center" wrapText="1" shrinkToFit="1"/>
    </xf>
    <xf numFmtId="0" fontId="17" fillId="0" borderId="86" xfId="3" applyFont="1" applyBorder="1" applyAlignment="1" applyProtection="1">
      <alignment horizontal="center" vertical="center"/>
    </xf>
    <xf numFmtId="0" fontId="14" fillId="0" borderId="93" xfId="3" applyFont="1" applyBorder="1" applyAlignment="1" applyProtection="1">
      <alignment vertical="center" wrapText="1"/>
    </xf>
    <xf numFmtId="0" fontId="16" fillId="0" borderId="80" xfId="3" applyFont="1" applyBorder="1" applyProtection="1">
      <alignment vertical="center"/>
    </xf>
    <xf numFmtId="0" fontId="13" fillId="0" borderId="80" xfId="3" applyFont="1" applyBorder="1" applyProtection="1">
      <alignment vertical="center"/>
    </xf>
    <xf numFmtId="0" fontId="13" fillId="0" borderId="80" xfId="3" applyFont="1" applyFill="1" applyBorder="1" applyAlignment="1" applyProtection="1">
      <alignment horizontal="right" vertical="center"/>
    </xf>
    <xf numFmtId="0" fontId="16" fillId="0" borderId="92" xfId="3" applyFont="1" applyBorder="1" applyProtection="1">
      <alignment vertical="center"/>
    </xf>
    <xf numFmtId="0" fontId="7" fillId="0" borderId="92" xfId="3" applyFont="1" applyBorder="1" applyProtection="1">
      <alignment vertical="center"/>
    </xf>
    <xf numFmtId="0" fontId="13" fillId="0" borderId="92" xfId="3" applyFont="1" applyFill="1" applyBorder="1" applyAlignment="1" applyProtection="1">
      <alignment horizontal="right" vertical="center"/>
    </xf>
    <xf numFmtId="0" fontId="19" fillId="0" borderId="92" xfId="3" applyFont="1" applyBorder="1" applyProtection="1">
      <alignment vertical="center"/>
    </xf>
    <xf numFmtId="0" fontId="18" fillId="0" borderId="92" xfId="3" applyFont="1" applyFill="1" applyBorder="1" applyAlignment="1" applyProtection="1">
      <alignment horizontal="right" vertical="center"/>
    </xf>
    <xf numFmtId="0" fontId="19" fillId="0" borderId="92" xfId="3" applyFont="1" applyFill="1" applyBorder="1" applyProtection="1">
      <alignment vertical="center"/>
    </xf>
    <xf numFmtId="0" fontId="29" fillId="0" borderId="94" xfId="3" applyFont="1" applyBorder="1" applyProtection="1">
      <alignment vertical="center"/>
    </xf>
    <xf numFmtId="0" fontId="19" fillId="0" borderId="94" xfId="3" applyFont="1" applyFill="1" applyBorder="1" applyProtection="1">
      <alignment vertical="center"/>
    </xf>
    <xf numFmtId="0" fontId="9" fillId="0" borderId="80" xfId="3" applyFont="1" applyBorder="1" applyProtection="1">
      <alignment vertical="center"/>
    </xf>
    <xf numFmtId="0" fontId="59" fillId="0" borderId="90" xfId="0" applyFont="1" applyFill="1" applyBorder="1" applyAlignment="1" applyProtection="1">
      <alignment horizontal="left" vertical="center" wrapText="1"/>
    </xf>
    <xf numFmtId="0" fontId="59" fillId="0" borderId="96" xfId="0" applyFont="1" applyFill="1" applyBorder="1" applyAlignment="1" applyProtection="1">
      <alignment horizontal="left" vertical="center" wrapText="1"/>
    </xf>
    <xf numFmtId="0" fontId="65" fillId="0" borderId="96" xfId="0" applyFont="1" applyFill="1" applyBorder="1" applyAlignment="1" applyProtection="1">
      <alignment horizontal="left" vertical="center"/>
    </xf>
    <xf numFmtId="0" fontId="65" fillId="0" borderId="96" xfId="0" applyFont="1" applyFill="1" applyBorder="1" applyAlignment="1" applyProtection="1">
      <alignment horizontal="left" vertical="center" wrapText="1"/>
    </xf>
    <xf numFmtId="0" fontId="18" fillId="0" borderId="103" xfId="3" applyFont="1" applyFill="1" applyBorder="1" applyAlignment="1" applyProtection="1">
      <alignment horizontal="right" vertical="center" wrapText="1"/>
    </xf>
    <xf numFmtId="0" fontId="19" fillId="0" borderId="89" xfId="3" applyFont="1" applyBorder="1" applyProtection="1">
      <alignment vertical="center"/>
    </xf>
    <xf numFmtId="0" fontId="40" fillId="0" borderId="0" xfId="0" applyFont="1" applyAlignment="1" applyProtection="1">
      <alignment horizontal="left" vertical="center"/>
    </xf>
    <xf numFmtId="0" fontId="0" fillId="0" borderId="0" xfId="0" applyAlignment="1" applyProtection="1">
      <alignment horizontal="left" vertical="top"/>
    </xf>
    <xf numFmtId="190" fontId="36" fillId="0" borderId="0" xfId="8" applyFont="1" applyFill="1" applyBorder="1" applyAlignment="1" applyProtection="1">
      <alignment horizontal="right" vertical="center"/>
    </xf>
    <xf numFmtId="0" fontId="37" fillId="0" borderId="0" xfId="10" applyFont="1" applyBorder="1" applyAlignment="1" applyProtection="1">
      <alignment vertical="top" wrapText="1"/>
    </xf>
    <xf numFmtId="0" fontId="36" fillId="0" borderId="0" xfId="3" applyFont="1" applyProtection="1">
      <alignment vertical="center"/>
    </xf>
    <xf numFmtId="0" fontId="43" fillId="0" borderId="0" xfId="3" applyFont="1" applyAlignment="1" applyProtection="1">
      <alignment vertical="center"/>
    </xf>
    <xf numFmtId="0" fontId="36" fillId="0" borderId="0" xfId="3" applyFont="1" applyAlignment="1" applyProtection="1">
      <alignment vertical="center" wrapText="1"/>
    </xf>
    <xf numFmtId="0" fontId="43" fillId="0" borderId="1" xfId="0" applyFont="1" applyBorder="1" applyAlignment="1" applyProtection="1">
      <alignment horizontal="center" vertical="center" wrapText="1"/>
      <protection locked="0"/>
    </xf>
    <xf numFmtId="0" fontId="33" fillId="0" borderId="0" xfId="3" applyFont="1" applyFill="1" applyBorder="1" applyAlignment="1" applyProtection="1">
      <alignment horizontal="right" vertical="center"/>
    </xf>
    <xf numFmtId="0" fontId="43" fillId="0" borderId="77" xfId="0" applyFont="1" applyBorder="1" applyAlignment="1" applyProtection="1">
      <alignment horizontal="left" vertical="center" wrapText="1"/>
      <protection locked="0"/>
    </xf>
    <xf numFmtId="38" fontId="43" fillId="2" borderId="71" xfId="0" applyNumberFormat="1" applyFont="1" applyFill="1" applyBorder="1" applyAlignment="1" applyProtection="1">
      <alignment vertical="center"/>
      <protection hidden="1"/>
    </xf>
    <xf numFmtId="38" fontId="43" fillId="0" borderId="1" xfId="1" applyNumberFormat="1" applyFont="1" applyBorder="1" applyAlignment="1" applyProtection="1">
      <alignment horizontal="center" vertical="center"/>
      <protection locked="0"/>
    </xf>
    <xf numFmtId="38" fontId="5" fillId="0" borderId="0" xfId="1" applyFont="1" applyAlignment="1" applyProtection="1">
      <alignment horizontal="center" vertical="center"/>
      <protection locked="0"/>
    </xf>
    <xf numFmtId="38" fontId="5" fillId="0" borderId="108" xfId="1" applyFont="1" applyBorder="1" applyAlignment="1" applyProtection="1">
      <alignment horizontal="center" vertical="center"/>
      <protection locked="0"/>
    </xf>
    <xf numFmtId="0" fontId="57" fillId="0" borderId="0" xfId="0" applyFont="1" applyFill="1" applyAlignment="1" applyProtection="1">
      <alignment vertical="center" wrapText="1"/>
      <protection locked="0"/>
    </xf>
    <xf numFmtId="181" fontId="57" fillId="0" borderId="0" xfId="1" applyNumberFormat="1" applyFont="1" applyFill="1" applyAlignment="1" applyProtection="1">
      <alignment horizontal="right" vertical="center" wrapText="1"/>
      <protection locked="0"/>
    </xf>
    <xf numFmtId="0" fontId="36" fillId="0" borderId="0" xfId="3" applyFont="1" applyBorder="1" applyProtection="1">
      <alignment vertical="center"/>
    </xf>
    <xf numFmtId="0" fontId="36" fillId="0" borderId="0" xfId="3" applyFont="1" applyBorder="1" applyAlignment="1" applyProtection="1">
      <alignment vertical="center" wrapText="1"/>
    </xf>
    <xf numFmtId="0" fontId="57" fillId="0" borderId="7" xfId="0" applyFont="1" applyFill="1" applyBorder="1" applyAlignment="1" applyProtection="1">
      <alignment horizontal="center" vertical="center" wrapText="1"/>
      <protection locked="0"/>
    </xf>
    <xf numFmtId="0" fontId="80" fillId="3" borderId="0" xfId="3" applyNumberFormat="1" applyFont="1" applyFill="1" applyBorder="1" applyAlignment="1" applyProtection="1">
      <alignment vertical="center"/>
      <protection hidden="1"/>
    </xf>
    <xf numFmtId="0" fontId="80" fillId="3" borderId="66" xfId="3" applyNumberFormat="1" applyFont="1" applyFill="1" applyBorder="1" applyAlignment="1" applyProtection="1">
      <alignment vertical="center"/>
      <protection hidden="1"/>
    </xf>
    <xf numFmtId="0" fontId="60" fillId="0" borderId="0" xfId="3" applyFont="1" applyAlignment="1" applyProtection="1">
      <alignment vertical="center" wrapText="1"/>
    </xf>
    <xf numFmtId="49" fontId="14" fillId="0" borderId="0" xfId="3" applyNumberFormat="1" applyFont="1" applyProtection="1">
      <alignment vertical="center"/>
    </xf>
    <xf numFmtId="38" fontId="82" fillId="0" borderId="0" xfId="3" applyNumberFormat="1" applyFont="1" applyProtection="1">
      <alignment vertical="center"/>
    </xf>
    <xf numFmtId="0" fontId="82" fillId="0" borderId="0" xfId="3" applyFont="1" applyProtection="1">
      <alignment vertical="center"/>
    </xf>
    <xf numFmtId="0" fontId="82" fillId="0" borderId="0" xfId="3" applyFont="1" applyAlignment="1" applyProtection="1">
      <alignment horizontal="right" vertical="center"/>
    </xf>
    <xf numFmtId="3" fontId="82" fillId="0" borderId="0" xfId="3" applyNumberFormat="1" applyFont="1" applyProtection="1">
      <alignment vertical="center"/>
    </xf>
    <xf numFmtId="0" fontId="60" fillId="0" borderId="0" xfId="3" applyFont="1" applyBorder="1" applyAlignment="1" applyProtection="1">
      <alignment vertical="center" wrapText="1"/>
    </xf>
    <xf numFmtId="0" fontId="85" fillId="0" borderId="0" xfId="3" applyFont="1" applyProtection="1">
      <alignment vertical="center"/>
    </xf>
    <xf numFmtId="0" fontId="28" fillId="3" borderId="0" xfId="3" applyNumberFormat="1" applyFont="1" applyFill="1" applyBorder="1" applyAlignment="1" applyProtection="1">
      <alignment vertical="center"/>
    </xf>
    <xf numFmtId="0" fontId="57" fillId="0" borderId="80" xfId="0" applyFont="1" applyFill="1" applyBorder="1" applyAlignment="1" applyProtection="1">
      <alignment vertical="center"/>
    </xf>
    <xf numFmtId="0" fontId="65" fillId="0" borderId="1" xfId="0" applyFont="1" applyBorder="1" applyAlignment="1" applyProtection="1">
      <alignment horizontal="left" vertical="center" wrapText="1"/>
      <protection locked="0"/>
    </xf>
    <xf numFmtId="38" fontId="65" fillId="0" borderId="1" xfId="1" applyNumberFormat="1" applyFont="1" applyBorder="1" applyAlignment="1" applyProtection="1">
      <alignment horizontal="center" vertical="center" wrapText="1"/>
      <protection locked="0"/>
    </xf>
    <xf numFmtId="38" fontId="65" fillId="0" borderId="35" xfId="1" applyNumberFormat="1" applyFont="1" applyBorder="1" applyAlignment="1" applyProtection="1">
      <alignment horizontal="center" vertical="center" wrapText="1"/>
      <protection locked="0"/>
    </xf>
    <xf numFmtId="38" fontId="65" fillId="0" borderId="1" xfId="1" applyNumberFormat="1" applyFont="1" applyBorder="1" applyAlignment="1" applyProtection="1">
      <alignment horizontal="right" vertical="center" wrapText="1"/>
      <protection locked="0"/>
    </xf>
    <xf numFmtId="38" fontId="65" fillId="7" borderId="1" xfId="1" applyNumberFormat="1" applyFont="1" applyFill="1" applyBorder="1" applyAlignment="1" applyProtection="1">
      <alignment vertical="center" wrapText="1"/>
    </xf>
    <xf numFmtId="0" fontId="65" fillId="0" borderId="14" xfId="0" applyFont="1" applyBorder="1" applyAlignment="1" applyProtection="1">
      <alignment horizontal="left" vertical="center" wrapText="1"/>
      <protection locked="0"/>
    </xf>
    <xf numFmtId="0" fontId="59" fillId="0" borderId="1" xfId="0" applyFont="1" applyBorder="1" applyAlignment="1" applyProtection="1">
      <alignment horizontal="left" vertical="center" wrapText="1"/>
      <protection locked="0"/>
    </xf>
    <xf numFmtId="0" fontId="59" fillId="0" borderId="1" xfId="0" applyFont="1" applyBorder="1" applyAlignment="1" applyProtection="1">
      <alignment horizontal="center" vertical="center" wrapText="1" shrinkToFit="1"/>
      <protection locked="0"/>
    </xf>
    <xf numFmtId="0" fontId="59" fillId="0" borderId="1" xfId="0" applyFont="1" applyBorder="1" applyAlignment="1" applyProtection="1">
      <alignment horizontal="center" vertical="center" wrapText="1"/>
      <protection locked="0"/>
    </xf>
    <xf numFmtId="38" fontId="59" fillId="0" borderId="1" xfId="1" applyNumberFormat="1" applyFont="1" applyBorder="1" applyAlignment="1" applyProtection="1">
      <alignment horizontal="right" vertical="center" wrapText="1"/>
      <protection locked="0"/>
    </xf>
    <xf numFmtId="38" fontId="59" fillId="0" borderId="35" xfId="1" applyNumberFormat="1" applyFont="1" applyBorder="1" applyAlignment="1" applyProtection="1">
      <alignment horizontal="center" vertical="center" wrapText="1"/>
      <protection locked="0"/>
    </xf>
    <xf numFmtId="38" fontId="59" fillId="7" borderId="1" xfId="1" applyNumberFormat="1" applyFont="1" applyFill="1" applyBorder="1" applyAlignment="1" applyProtection="1">
      <alignment vertical="center" wrapText="1"/>
    </xf>
    <xf numFmtId="0" fontId="59" fillId="0" borderId="14" xfId="0" applyFont="1" applyBorder="1" applyAlignment="1" applyProtection="1">
      <alignment horizontal="left" vertical="center" wrapText="1"/>
      <protection locked="0"/>
    </xf>
    <xf numFmtId="0" fontId="65" fillId="0" borderId="0" xfId="3" applyFont="1" applyProtection="1">
      <alignment vertical="center"/>
    </xf>
    <xf numFmtId="0" fontId="59" fillId="0" borderId="12" xfId="3" applyFont="1" applyFill="1" applyBorder="1" applyAlignment="1" applyProtection="1">
      <alignment vertical="center"/>
    </xf>
    <xf numFmtId="0" fontId="58" fillId="0" borderId="0" xfId="3" applyFont="1" applyProtection="1">
      <alignment vertical="center"/>
    </xf>
    <xf numFmtId="0" fontId="59" fillId="0" borderId="0" xfId="3" applyFont="1" applyProtection="1">
      <alignment vertical="center"/>
    </xf>
    <xf numFmtId="0" fontId="59" fillId="0" borderId="0" xfId="3" applyFont="1" applyBorder="1" applyAlignment="1" applyProtection="1">
      <alignment vertical="center" wrapText="1"/>
    </xf>
    <xf numFmtId="0" fontId="59" fillId="0" borderId="5" xfId="3" applyFont="1" applyBorder="1" applyAlignment="1" applyProtection="1">
      <alignment horizontal="left" vertical="center" wrapText="1"/>
    </xf>
    <xf numFmtId="0" fontId="59" fillId="0" borderId="5" xfId="3" applyFont="1" applyBorder="1" applyAlignment="1" applyProtection="1">
      <alignment vertical="center" wrapText="1"/>
    </xf>
    <xf numFmtId="0" fontId="59" fillId="0" borderId="112" xfId="0" applyFont="1" applyBorder="1" applyAlignment="1" applyProtection="1">
      <alignment horizontal="center" vertical="center" wrapText="1"/>
      <protection locked="0"/>
    </xf>
    <xf numFmtId="38" fontId="59" fillId="0" borderId="2" xfId="1" applyNumberFormat="1" applyFont="1" applyBorder="1" applyAlignment="1" applyProtection="1">
      <alignment horizontal="center" vertical="center"/>
      <protection locked="0"/>
    </xf>
    <xf numFmtId="38" fontId="59" fillId="0" borderId="1" xfId="1" applyNumberFormat="1" applyFont="1" applyBorder="1" applyAlignment="1" applyProtection="1">
      <alignment horizontal="right" vertical="center"/>
      <protection locked="0"/>
    </xf>
    <xf numFmtId="38" fontId="59" fillId="7" borderId="1" xfId="1" applyNumberFormat="1" applyFont="1" applyFill="1" applyBorder="1" applyProtection="1">
      <alignment vertical="center"/>
    </xf>
    <xf numFmtId="38" fontId="59" fillId="0" borderId="35" xfId="1" applyNumberFormat="1" applyFont="1" applyBorder="1" applyAlignment="1" applyProtection="1">
      <alignment horizontal="center" vertical="center"/>
      <protection locked="0"/>
    </xf>
    <xf numFmtId="0" fontId="57" fillId="0" borderId="86" xfId="3" applyFont="1" applyFill="1" applyBorder="1" applyAlignment="1" applyProtection="1">
      <alignment horizontal="center" vertical="center" wrapText="1" shrinkToFit="1"/>
    </xf>
    <xf numFmtId="0" fontId="57" fillId="0" borderId="86" xfId="3" applyFont="1" applyBorder="1" applyAlignment="1" applyProtection="1">
      <alignment horizontal="center" vertical="center"/>
    </xf>
    <xf numFmtId="0" fontId="57" fillId="0" borderId="0" xfId="3" applyFont="1" applyFill="1" applyBorder="1" applyAlignment="1" applyProtection="1">
      <alignment horizontal="center" vertical="center" wrapText="1" shrinkToFit="1"/>
    </xf>
    <xf numFmtId="0" fontId="57" fillId="0" borderId="0" xfId="3" applyFont="1" applyBorder="1" applyAlignment="1" applyProtection="1">
      <alignment horizontal="center" vertical="center"/>
    </xf>
    <xf numFmtId="0" fontId="67" fillId="0" borderId="0" xfId="3" applyFont="1" applyProtection="1">
      <alignment vertical="center"/>
    </xf>
    <xf numFmtId="0" fontId="57" fillId="0" borderId="0" xfId="3" applyFont="1" applyProtection="1">
      <alignment vertical="center"/>
    </xf>
    <xf numFmtId="0" fontId="57" fillId="0" borderId="0" xfId="3" applyFont="1" applyAlignment="1" applyProtection="1">
      <alignment vertical="center" wrapText="1"/>
    </xf>
    <xf numFmtId="38" fontId="65" fillId="0" borderId="1" xfId="1" applyNumberFormat="1" applyFont="1" applyBorder="1" applyAlignment="1" applyProtection="1">
      <alignment horizontal="right" vertical="center"/>
      <protection locked="0"/>
    </xf>
    <xf numFmtId="38" fontId="65" fillId="7" borderId="1" xfId="1" applyNumberFormat="1" applyFont="1" applyFill="1" applyBorder="1" applyProtection="1">
      <alignment vertical="center"/>
    </xf>
    <xf numFmtId="38" fontId="59" fillId="0" borderId="1" xfId="1" applyNumberFormat="1" applyFont="1" applyBorder="1" applyAlignment="1" applyProtection="1">
      <alignment horizontal="center" vertical="center"/>
      <protection locked="0"/>
    </xf>
    <xf numFmtId="0" fontId="42" fillId="0" borderId="30" xfId="0" applyFont="1" applyBorder="1" applyAlignment="1" applyProtection="1">
      <alignment horizontal="left" vertical="center" wrapText="1"/>
      <protection locked="0"/>
    </xf>
    <xf numFmtId="0" fontId="42" fillId="3" borderId="30" xfId="0" applyFont="1" applyFill="1" applyBorder="1" applyAlignment="1" applyProtection="1">
      <alignment horizontal="center" vertical="center"/>
      <protection locked="0"/>
    </xf>
    <xf numFmtId="0" fontId="42" fillId="0" borderId="30" xfId="0" applyFont="1" applyFill="1" applyBorder="1" applyAlignment="1" applyProtection="1">
      <alignment horizontal="center" vertical="center"/>
      <protection locked="0"/>
    </xf>
    <xf numFmtId="38" fontId="42" fillId="0" borderId="30" xfId="1" applyFont="1" applyBorder="1" applyAlignment="1" applyProtection="1">
      <alignment horizontal="right" vertical="center"/>
      <protection locked="0"/>
    </xf>
    <xf numFmtId="0" fontId="42" fillId="0" borderId="37" xfId="0" applyFont="1" applyBorder="1" applyAlignment="1" applyProtection="1">
      <alignment horizontal="center" vertical="center"/>
    </xf>
    <xf numFmtId="49" fontId="42" fillId="0" borderId="7" xfId="0" applyNumberFormat="1" applyFont="1" applyFill="1" applyBorder="1" applyAlignment="1" applyProtection="1">
      <alignment horizontal="center" vertical="center" shrinkToFit="1"/>
      <protection locked="0"/>
    </xf>
    <xf numFmtId="181" fontId="42" fillId="0" borderId="7" xfId="0" applyNumberFormat="1" applyFont="1" applyFill="1" applyBorder="1" applyAlignment="1" applyProtection="1">
      <alignment horizontal="right" vertical="center" shrinkToFit="1"/>
      <protection locked="0"/>
    </xf>
    <xf numFmtId="196" fontId="42" fillId="0" borderId="7" xfId="0" applyNumberFormat="1" applyFont="1" applyFill="1" applyBorder="1" applyAlignment="1" applyProtection="1">
      <alignment vertical="center" shrinkToFit="1"/>
      <protection locked="0"/>
    </xf>
    <xf numFmtId="0" fontId="57" fillId="2" borderId="7" xfId="0" applyFont="1" applyFill="1" applyBorder="1" applyAlignment="1" applyProtection="1">
      <alignment horizontal="center" vertical="center"/>
    </xf>
    <xf numFmtId="0" fontId="57" fillId="2" borderId="7" xfId="0" applyFont="1" applyFill="1" applyBorder="1" applyAlignment="1" applyProtection="1">
      <alignment horizontal="center" vertical="center" wrapText="1"/>
    </xf>
    <xf numFmtId="0" fontId="68" fillId="2" borderId="0" xfId="0" applyFont="1" applyFill="1" applyAlignment="1" applyProtection="1">
      <alignment horizontal="center" vertical="center" wrapText="1"/>
    </xf>
    <xf numFmtId="0" fontId="68" fillId="2" borderId="0" xfId="0" applyFont="1" applyFill="1" applyAlignment="1" applyProtection="1">
      <alignment horizontal="center" vertical="center"/>
    </xf>
    <xf numFmtId="0" fontId="69" fillId="2" borderId="0" xfId="0" applyFont="1" applyFill="1" applyAlignment="1" applyProtection="1">
      <alignment horizontal="center" vertical="center" wrapText="1"/>
    </xf>
    <xf numFmtId="0" fontId="59" fillId="2" borderId="7" xfId="0" applyFont="1" applyFill="1" applyBorder="1" applyAlignment="1" applyProtection="1">
      <alignment horizontal="center" vertical="center" wrapText="1"/>
    </xf>
    <xf numFmtId="0" fontId="59" fillId="2" borderId="7" xfId="0" quotePrefix="1" applyFont="1" applyFill="1" applyBorder="1" applyAlignment="1" applyProtection="1">
      <alignment horizontal="center" vertical="center"/>
    </xf>
    <xf numFmtId="0" fontId="41" fillId="2" borderId="30" xfId="0"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1" fillId="2" borderId="37" xfId="0" applyFont="1" applyFill="1" applyBorder="1" applyAlignment="1" applyProtection="1">
      <alignment horizontal="center" vertical="center"/>
    </xf>
    <xf numFmtId="0" fontId="42" fillId="2" borderId="37" xfId="0" applyFont="1" applyFill="1" applyBorder="1" applyAlignment="1" applyProtection="1">
      <alignment horizontal="center" vertical="center"/>
    </xf>
    <xf numFmtId="0" fontId="0" fillId="2" borderId="9" xfId="0" applyFill="1" applyBorder="1" applyProtection="1">
      <alignment vertical="center"/>
    </xf>
    <xf numFmtId="0" fontId="0" fillId="2" borderId="4" xfId="0" applyFill="1" applyBorder="1" applyProtection="1">
      <alignment vertical="center"/>
    </xf>
    <xf numFmtId="0" fontId="2" fillId="2" borderId="1" xfId="0" applyFont="1" applyFill="1" applyBorder="1" applyProtection="1">
      <alignment vertical="center"/>
    </xf>
    <xf numFmtId="0" fontId="0" fillId="2" borderId="2" xfId="0" applyFont="1" applyFill="1" applyBorder="1" applyProtection="1">
      <alignment vertical="center"/>
    </xf>
    <xf numFmtId="0" fontId="0" fillId="2" borderId="3" xfId="0" applyFont="1" applyFill="1" applyBorder="1" applyProtection="1">
      <alignment vertical="center"/>
    </xf>
    <xf numFmtId="0" fontId="51" fillId="2" borderId="1" xfId="0" applyFont="1" applyFill="1" applyBorder="1" applyProtection="1">
      <alignment vertical="center"/>
    </xf>
    <xf numFmtId="0" fontId="53" fillId="2" borderId="12" xfId="3" applyFont="1" applyFill="1" applyBorder="1" applyAlignment="1" applyProtection="1">
      <alignment vertical="center"/>
    </xf>
    <xf numFmtId="0" fontId="18" fillId="2" borderId="12" xfId="3" applyFont="1" applyFill="1" applyBorder="1" applyAlignment="1" applyProtection="1">
      <alignment vertical="center"/>
    </xf>
    <xf numFmtId="0" fontId="18" fillId="2" borderId="13" xfId="3" applyFont="1" applyFill="1" applyBorder="1" applyAlignment="1" applyProtection="1">
      <alignment horizontal="center" vertical="center"/>
    </xf>
    <xf numFmtId="0" fontId="53" fillId="2" borderId="11" xfId="3" applyFont="1" applyFill="1" applyBorder="1" applyAlignment="1" applyProtection="1">
      <alignment vertical="center"/>
    </xf>
    <xf numFmtId="0" fontId="18" fillId="2" borderId="1" xfId="0" applyFont="1" applyFill="1" applyBorder="1" applyAlignment="1" applyProtection="1">
      <alignment horizontal="center" vertical="center" wrapText="1"/>
    </xf>
    <xf numFmtId="0" fontId="18" fillId="2" borderId="35" xfId="0" applyFont="1" applyFill="1" applyBorder="1" applyAlignment="1" applyProtection="1">
      <alignment horizontal="center" vertical="center" wrapText="1"/>
    </xf>
    <xf numFmtId="182" fontId="18" fillId="2" borderId="1" xfId="0" applyNumberFormat="1" applyFont="1" applyFill="1" applyBorder="1" applyAlignment="1" applyProtection="1">
      <alignment horizontal="center" vertical="center" wrapText="1"/>
    </xf>
    <xf numFmtId="182" fontId="25" fillId="2" borderId="1" xfId="3" applyNumberFormat="1" applyFont="1" applyFill="1" applyBorder="1" applyAlignment="1" applyProtection="1">
      <alignment horizontal="center" vertical="center" wrapText="1"/>
    </xf>
    <xf numFmtId="0" fontId="25" fillId="2" borderId="11" xfId="0" applyNumberFormat="1" applyFont="1" applyFill="1" applyBorder="1" applyAlignment="1" applyProtection="1">
      <alignment horizontal="center" vertical="center" wrapText="1"/>
    </xf>
    <xf numFmtId="0" fontId="25" fillId="2" borderId="106" xfId="0" applyNumberFormat="1" applyFont="1" applyFill="1" applyBorder="1" applyAlignment="1" applyProtection="1">
      <alignment vertical="center" wrapText="1"/>
    </xf>
    <xf numFmtId="0" fontId="25" fillId="2" borderId="12" xfId="0" applyNumberFormat="1" applyFont="1" applyFill="1" applyBorder="1" applyAlignment="1" applyProtection="1">
      <alignment vertical="center" wrapText="1"/>
    </xf>
    <xf numFmtId="0" fontId="25" fillId="2" borderId="107" xfId="0" applyNumberFormat="1" applyFont="1" applyFill="1" applyBorder="1" applyAlignment="1" applyProtection="1">
      <alignment vertical="center" wrapText="1"/>
    </xf>
    <xf numFmtId="0" fontId="25" fillId="2" borderId="12" xfId="0" applyNumberFormat="1" applyFont="1" applyFill="1" applyBorder="1" applyAlignment="1" applyProtection="1">
      <alignment horizontal="right" vertical="center" wrapText="1"/>
    </xf>
    <xf numFmtId="38" fontId="65" fillId="2" borderId="11" xfId="0" applyNumberFormat="1" applyFont="1" applyFill="1" applyBorder="1" applyAlignment="1" applyProtection="1">
      <alignment vertical="center" wrapText="1"/>
    </xf>
    <xf numFmtId="0" fontId="25" fillId="2" borderId="15" xfId="0" applyNumberFormat="1" applyFont="1" applyFill="1" applyBorder="1" applyAlignment="1" applyProtection="1">
      <alignment vertical="center" wrapText="1"/>
    </xf>
    <xf numFmtId="0" fontId="18" fillId="2" borderId="1" xfId="3" applyNumberFormat="1" applyFont="1" applyFill="1" applyBorder="1" applyAlignment="1" applyProtection="1">
      <alignment horizontal="center" vertical="center" wrapText="1"/>
    </xf>
    <xf numFmtId="0" fontId="18" fillId="2" borderId="7" xfId="3" applyNumberFormat="1" applyFont="1" applyFill="1" applyBorder="1" applyAlignment="1" applyProtection="1">
      <alignment horizontal="center" vertical="center" textRotation="255" wrapText="1"/>
    </xf>
    <xf numFmtId="0" fontId="18" fillId="2" borderId="7" xfId="3" applyNumberFormat="1" applyFont="1" applyFill="1" applyBorder="1" applyAlignment="1" applyProtection="1">
      <alignment horizontal="center" vertical="center" textRotation="255" wrapText="1" shrinkToFit="1"/>
    </xf>
    <xf numFmtId="0" fontId="18" fillId="2" borderId="7" xfId="3" applyNumberFormat="1" applyFont="1" applyFill="1" applyBorder="1" applyAlignment="1" applyProtection="1">
      <alignment horizontal="center" vertical="center" wrapText="1" shrinkToFit="1"/>
    </xf>
    <xf numFmtId="0" fontId="18" fillId="2" borderId="38" xfId="3" applyNumberFormat="1" applyFont="1" applyFill="1" applyBorder="1" applyAlignment="1" applyProtection="1">
      <alignment horizontal="center" vertical="center" wrapText="1" shrinkToFit="1"/>
    </xf>
    <xf numFmtId="0" fontId="18" fillId="2" borderId="7" xfId="3" applyNumberFormat="1" applyFont="1" applyFill="1" applyBorder="1" applyAlignment="1" applyProtection="1">
      <alignment horizontal="center" vertical="center" wrapText="1"/>
    </xf>
    <xf numFmtId="183" fontId="18" fillId="2" borderId="1" xfId="0" applyNumberFormat="1" applyFont="1" applyFill="1" applyBorder="1" applyAlignment="1" applyProtection="1">
      <alignment horizontal="center" vertical="center"/>
    </xf>
    <xf numFmtId="183" fontId="25" fillId="2" borderId="1" xfId="3" applyNumberFormat="1" applyFont="1" applyFill="1" applyBorder="1" applyAlignment="1" applyProtection="1">
      <alignment horizontal="center" vertical="center"/>
    </xf>
    <xf numFmtId="0" fontId="65" fillId="2" borderId="12" xfId="0" applyNumberFormat="1" applyFont="1" applyFill="1" applyBorder="1" applyAlignment="1" applyProtection="1">
      <alignment vertical="center" wrapText="1"/>
    </xf>
    <xf numFmtId="0" fontId="65" fillId="2" borderId="107" xfId="0" applyNumberFormat="1" applyFont="1" applyFill="1" applyBorder="1" applyAlignment="1" applyProtection="1">
      <alignment vertical="center" wrapText="1"/>
    </xf>
    <xf numFmtId="38" fontId="65" fillId="2" borderId="12" xfId="0" applyNumberFormat="1" applyFont="1" applyFill="1" applyBorder="1" applyAlignment="1" applyProtection="1">
      <alignment horizontal="right" vertical="center" wrapText="1"/>
    </xf>
    <xf numFmtId="0" fontId="65" fillId="2" borderId="15" xfId="0" applyNumberFormat="1" applyFont="1" applyFill="1" applyBorder="1" applyAlignment="1" applyProtection="1">
      <alignment vertical="center" wrapText="1"/>
    </xf>
    <xf numFmtId="0" fontId="25" fillId="2" borderId="11" xfId="0" applyNumberFormat="1" applyFont="1" applyFill="1" applyBorder="1" applyAlignment="1" applyProtection="1">
      <alignment horizontal="center" vertical="center"/>
    </xf>
    <xf numFmtId="0" fontId="65" fillId="2" borderId="106" xfId="0" applyNumberFormat="1" applyFont="1" applyFill="1" applyBorder="1" applyAlignment="1" applyProtection="1">
      <alignment vertical="center" wrapText="1"/>
    </xf>
    <xf numFmtId="197" fontId="18" fillId="2" borderId="1" xfId="0" applyNumberFormat="1" applyFont="1" applyFill="1" applyBorder="1" applyAlignment="1" applyProtection="1">
      <alignment horizontal="center" vertical="center"/>
    </xf>
    <xf numFmtId="0" fontId="65" fillId="2" borderId="12" xfId="0" applyNumberFormat="1" applyFont="1" applyFill="1" applyBorder="1" applyAlignment="1" applyProtection="1">
      <alignment horizontal="center" vertical="center"/>
    </xf>
    <xf numFmtId="0" fontId="65" fillId="2" borderId="106" xfId="0" applyNumberFormat="1" applyFont="1" applyFill="1" applyBorder="1" applyAlignment="1" applyProtection="1">
      <alignment vertical="center"/>
    </xf>
    <xf numFmtId="0" fontId="65" fillId="2" borderId="12" xfId="0" applyNumberFormat="1" applyFont="1" applyFill="1" applyBorder="1" applyAlignment="1" applyProtection="1">
      <alignment vertical="center"/>
    </xf>
    <xf numFmtId="38" fontId="65" fillId="2" borderId="12" xfId="0" applyNumberFormat="1" applyFont="1" applyFill="1" applyBorder="1" applyAlignment="1" applyProtection="1">
      <alignment horizontal="right" vertical="center"/>
    </xf>
    <xf numFmtId="38" fontId="65" fillId="2" borderId="11" xfId="0" applyNumberFormat="1" applyFont="1" applyFill="1" applyBorder="1" applyAlignment="1" applyProtection="1">
      <alignment vertical="center"/>
    </xf>
    <xf numFmtId="0" fontId="65" fillId="2" borderId="15" xfId="0" applyNumberFormat="1" applyFont="1" applyFill="1" applyBorder="1" applyAlignment="1" applyProtection="1">
      <alignment vertical="center"/>
    </xf>
    <xf numFmtId="0" fontId="25" fillId="2" borderId="1" xfId="3" applyNumberFormat="1" applyFont="1" applyFill="1" applyBorder="1" applyAlignment="1" applyProtection="1">
      <alignment horizontal="center" vertical="center" wrapText="1"/>
    </xf>
    <xf numFmtId="192" fontId="18" fillId="2" borderId="1" xfId="0" applyNumberFormat="1" applyFont="1" applyFill="1" applyBorder="1" applyAlignment="1" applyProtection="1">
      <alignment horizontal="center" vertical="center"/>
    </xf>
    <xf numFmtId="192" fontId="25" fillId="2" borderId="1" xfId="3" applyNumberFormat="1" applyFont="1" applyFill="1" applyBorder="1" applyAlignment="1" applyProtection="1">
      <alignment horizontal="center" vertical="center"/>
    </xf>
    <xf numFmtId="0" fontId="65" fillId="2" borderId="104" xfId="0" applyNumberFormat="1" applyFont="1" applyFill="1" applyBorder="1" applyAlignment="1" applyProtection="1">
      <alignment vertical="center"/>
    </xf>
    <xf numFmtId="38" fontId="59" fillId="2" borderId="11" xfId="0" applyNumberFormat="1" applyFont="1" applyFill="1" applyBorder="1" applyProtection="1">
      <alignment vertical="center"/>
    </xf>
    <xf numFmtId="193" fontId="18" fillId="2" borderId="1" xfId="0" applyNumberFormat="1" applyFont="1" applyFill="1" applyBorder="1" applyAlignment="1" applyProtection="1">
      <alignment horizontal="center" vertical="center"/>
    </xf>
    <xf numFmtId="193" fontId="25" fillId="2" borderId="1" xfId="3" applyNumberFormat="1" applyFont="1" applyFill="1" applyBorder="1" applyAlignment="1" applyProtection="1">
      <alignment horizontal="center" vertical="center"/>
    </xf>
    <xf numFmtId="0" fontId="91" fillId="3" borderId="0" xfId="3" applyFont="1" applyFill="1" applyProtection="1">
      <alignment vertical="center"/>
    </xf>
    <xf numFmtId="0" fontId="91" fillId="0" borderId="0" xfId="3" applyFont="1" applyProtection="1">
      <alignment vertical="center"/>
    </xf>
    <xf numFmtId="0" fontId="37" fillId="3" borderId="0" xfId="3" applyFont="1" applyFill="1" applyProtection="1">
      <alignment vertical="center"/>
    </xf>
    <xf numFmtId="0" fontId="43" fillId="3" borderId="0" xfId="3" applyFont="1" applyFill="1" applyProtection="1">
      <alignment vertical="center"/>
    </xf>
    <xf numFmtId="178" fontId="36" fillId="3" borderId="0" xfId="3" applyNumberFormat="1" applyFont="1" applyFill="1" applyBorder="1" applyAlignment="1" applyProtection="1">
      <alignment vertical="center"/>
    </xf>
    <xf numFmtId="178" fontId="37" fillId="3" borderId="0" xfId="3" applyNumberFormat="1" applyFont="1" applyFill="1" applyBorder="1" applyAlignment="1" applyProtection="1">
      <alignment vertical="center"/>
    </xf>
    <xf numFmtId="178" fontId="36" fillId="3" borderId="0" xfId="3" applyNumberFormat="1" applyFont="1" applyFill="1" applyBorder="1" applyAlignment="1" applyProtection="1">
      <alignment horizontal="left" vertical="center"/>
    </xf>
    <xf numFmtId="178" fontId="43" fillId="3" borderId="0" xfId="3" applyNumberFormat="1" applyFont="1" applyFill="1" applyBorder="1" applyAlignment="1" applyProtection="1">
      <alignment vertical="center" wrapText="1"/>
    </xf>
    <xf numFmtId="178" fontId="43" fillId="3" borderId="0" xfId="3" applyNumberFormat="1" applyFont="1" applyFill="1" applyBorder="1" applyAlignment="1" applyProtection="1">
      <alignment horizontal="center" vertical="center" wrapText="1"/>
    </xf>
    <xf numFmtId="0" fontId="43" fillId="3" borderId="0" xfId="3" applyFont="1" applyFill="1" applyBorder="1" applyAlignment="1" applyProtection="1">
      <alignment horizontal="center" vertical="center" shrinkToFit="1"/>
    </xf>
    <xf numFmtId="0" fontId="91" fillId="2" borderId="11" xfId="3" applyFont="1" applyFill="1" applyBorder="1" applyAlignment="1" applyProtection="1">
      <alignment vertical="center"/>
    </xf>
    <xf numFmtId="0" fontId="91" fillId="2" borderId="12" xfId="3" applyFont="1" applyFill="1" applyBorder="1" applyAlignment="1" applyProtection="1">
      <alignment vertical="center"/>
    </xf>
    <xf numFmtId="0" fontId="91" fillId="2" borderId="13" xfId="3" applyFont="1" applyFill="1" applyBorder="1" applyAlignment="1" applyProtection="1">
      <alignment horizontal="right" vertical="center"/>
    </xf>
    <xf numFmtId="184" fontId="91" fillId="2" borderId="7" xfId="3" applyNumberFormat="1" applyFont="1" applyFill="1" applyBorder="1" applyAlignment="1" applyProtection="1">
      <alignment horizontal="center" vertical="center"/>
    </xf>
    <xf numFmtId="0" fontId="43" fillId="0" borderId="7" xfId="3" applyNumberFormat="1" applyFont="1" applyBorder="1" applyAlignment="1" applyProtection="1">
      <alignment horizontal="left" vertical="center" wrapText="1"/>
      <protection locked="0"/>
    </xf>
    <xf numFmtId="0" fontId="43" fillId="0" borderId="1" xfId="1" applyNumberFormat="1" applyFont="1" applyFill="1" applyBorder="1" applyAlignment="1" applyProtection="1">
      <alignment horizontal="left" vertical="center" wrapText="1"/>
      <protection locked="0"/>
    </xf>
    <xf numFmtId="178" fontId="43" fillId="0" borderId="7" xfId="3" applyNumberFormat="1" applyFont="1" applyBorder="1" applyAlignment="1" applyProtection="1">
      <alignment horizontal="center" vertical="center" shrinkToFit="1"/>
      <protection locked="0"/>
    </xf>
    <xf numFmtId="178" fontId="43" fillId="7" borderId="7" xfId="3" applyNumberFormat="1" applyFont="1" applyFill="1" applyBorder="1" applyAlignment="1" applyProtection="1">
      <alignment horizontal="center" vertical="center" shrinkToFit="1"/>
    </xf>
    <xf numFmtId="38" fontId="43" fillId="8" borderId="1" xfId="1" applyNumberFormat="1" applyFont="1" applyFill="1" applyBorder="1" applyAlignment="1" applyProtection="1">
      <alignment horizontal="right" vertical="center" shrinkToFit="1"/>
      <protection locked="0"/>
    </xf>
    <xf numFmtId="38" fontId="43" fillId="7" borderId="7" xfId="3" applyNumberFormat="1" applyFont="1" applyFill="1" applyBorder="1" applyAlignment="1" applyProtection="1">
      <alignment horizontal="right" vertical="center" shrinkToFit="1"/>
    </xf>
    <xf numFmtId="0" fontId="93" fillId="0" borderId="0" xfId="3" applyFont="1" applyProtection="1">
      <alignment vertical="center"/>
    </xf>
    <xf numFmtId="0" fontId="91" fillId="0" borderId="0" xfId="3" applyFont="1" applyFill="1" applyProtection="1">
      <alignment vertical="center"/>
    </xf>
    <xf numFmtId="184" fontId="91" fillId="2" borderId="14" xfId="3" applyNumberFormat="1" applyFont="1" applyFill="1" applyBorder="1" applyAlignment="1" applyProtection="1">
      <alignment horizontal="center" vertical="center"/>
    </xf>
    <xf numFmtId="0" fontId="43" fillId="0" borderId="14" xfId="3" applyNumberFormat="1" applyFont="1" applyBorder="1" applyAlignment="1" applyProtection="1">
      <alignment horizontal="left" vertical="center" wrapText="1"/>
      <protection locked="0"/>
    </xf>
    <xf numFmtId="178" fontId="43" fillId="0" borderId="14" xfId="3" applyNumberFormat="1" applyFont="1" applyBorder="1" applyAlignment="1" applyProtection="1">
      <alignment horizontal="center" vertical="center" shrinkToFit="1"/>
      <protection locked="0"/>
    </xf>
    <xf numFmtId="178" fontId="43" fillId="7" borderId="14" xfId="3" applyNumberFormat="1" applyFont="1" applyFill="1" applyBorder="1" applyAlignment="1" applyProtection="1">
      <alignment horizontal="center" vertical="center" shrinkToFit="1"/>
    </xf>
    <xf numFmtId="38" fontId="43" fillId="7" borderId="14" xfId="3" applyNumberFormat="1" applyFont="1" applyFill="1" applyBorder="1" applyAlignment="1" applyProtection="1">
      <alignment horizontal="right" vertical="center" shrinkToFit="1"/>
    </xf>
    <xf numFmtId="0" fontId="91" fillId="2" borderId="11" xfId="3" applyFont="1" applyFill="1" applyBorder="1" applyProtection="1">
      <alignment vertical="center"/>
    </xf>
    <xf numFmtId="178" fontId="43" fillId="2" borderId="12" xfId="3" applyNumberFormat="1" applyFont="1" applyFill="1" applyBorder="1" applyAlignment="1" applyProtection="1">
      <alignment horizontal="center" vertical="center" wrapText="1"/>
    </xf>
    <xf numFmtId="177" fontId="43" fillId="2" borderId="12" xfId="3" applyNumberFormat="1" applyFont="1" applyFill="1" applyBorder="1" applyAlignment="1" applyProtection="1">
      <alignment horizontal="center" vertical="center"/>
    </xf>
    <xf numFmtId="177" fontId="43" fillId="2" borderId="12" xfId="3" applyNumberFormat="1" applyFont="1" applyFill="1" applyBorder="1" applyAlignment="1" applyProtection="1">
      <alignment horizontal="right" vertical="center"/>
    </xf>
    <xf numFmtId="38" fontId="43" fillId="2" borderId="7" xfId="3" applyNumberFormat="1" applyFont="1" applyFill="1" applyBorder="1" applyAlignment="1" applyProtection="1">
      <alignment horizontal="right" vertical="center" shrinkToFit="1"/>
    </xf>
    <xf numFmtId="178" fontId="43" fillId="2" borderId="7" xfId="3" applyNumberFormat="1" applyFont="1" applyFill="1" applyBorder="1" applyAlignment="1" applyProtection="1">
      <alignment horizontal="center" vertical="center" textRotation="255" wrapText="1"/>
    </xf>
    <xf numFmtId="178" fontId="43" fillId="2" borderId="7" xfId="3" applyNumberFormat="1" applyFont="1" applyFill="1" applyBorder="1" applyAlignment="1" applyProtection="1">
      <alignment vertical="center" textRotation="255" wrapText="1"/>
    </xf>
    <xf numFmtId="194" fontId="43" fillId="2" borderId="67" xfId="0" applyNumberFormat="1" applyFont="1" applyFill="1" applyBorder="1" applyAlignment="1" applyProtection="1">
      <alignment horizontal="center" vertical="center"/>
      <protection hidden="1"/>
    </xf>
    <xf numFmtId="195" fontId="43" fillId="2" borderId="67" xfId="0" applyNumberFormat="1" applyFont="1" applyFill="1" applyBorder="1" applyAlignment="1" applyProtection="1">
      <alignment horizontal="center" vertical="center"/>
      <protection hidden="1"/>
    </xf>
    <xf numFmtId="0" fontId="85" fillId="0" borderId="0" xfId="3" applyFont="1" applyAlignment="1" applyProtection="1">
      <alignment vertical="center" wrapText="1"/>
    </xf>
    <xf numFmtId="0" fontId="15" fillId="0" borderId="90" xfId="3" applyFont="1" applyBorder="1" applyAlignment="1" applyProtection="1">
      <alignment horizontal="center" vertical="top"/>
    </xf>
    <xf numFmtId="0" fontId="42" fillId="0" borderId="0" xfId="0" applyFont="1" applyProtection="1">
      <alignment vertical="center"/>
    </xf>
    <xf numFmtId="0" fontId="94" fillId="0" borderId="0" xfId="5" applyFont="1" applyAlignment="1" applyProtection="1">
      <alignment vertical="center"/>
    </xf>
    <xf numFmtId="0" fontId="35" fillId="0" borderId="0" xfId="0" applyFont="1" applyProtection="1">
      <alignment vertical="center"/>
    </xf>
    <xf numFmtId="0" fontId="42" fillId="0" borderId="7" xfId="0" applyFont="1" applyBorder="1" applyProtection="1">
      <alignment vertical="center"/>
    </xf>
    <xf numFmtId="0" fontId="42" fillId="0" borderId="0" xfId="0" applyFont="1" applyBorder="1" applyProtection="1">
      <alignment vertical="center"/>
    </xf>
    <xf numFmtId="0" fontId="42" fillId="0" borderId="0" xfId="0" applyFont="1" applyFill="1" applyProtection="1">
      <alignment vertical="center"/>
    </xf>
    <xf numFmtId="0" fontId="42" fillId="0" borderId="0" xfId="0" applyFont="1" applyAlignment="1" applyProtection="1">
      <alignment horizontal="center" vertical="center"/>
    </xf>
    <xf numFmtId="0" fontId="35" fillId="0" borderId="0" xfId="0" applyFont="1" applyBorder="1" applyAlignment="1" applyProtection="1">
      <alignment horizontal="center" vertical="top"/>
    </xf>
    <xf numFmtId="0" fontId="68" fillId="0" borderId="0" xfId="0" applyFont="1" applyProtection="1">
      <alignment vertical="center"/>
    </xf>
    <xf numFmtId="0" fontId="95" fillId="0" borderId="0" xfId="5" applyFont="1" applyAlignment="1" applyProtection="1">
      <alignment vertical="center"/>
    </xf>
    <xf numFmtId="0" fontId="19" fillId="0" borderId="90" xfId="3" applyFont="1" applyFill="1" applyBorder="1" applyAlignment="1" applyProtection="1">
      <alignment vertical="center" wrapText="1"/>
    </xf>
    <xf numFmtId="0" fontId="7" fillId="0" borderId="88" xfId="3" applyFont="1" applyBorder="1" applyProtection="1">
      <alignment vertical="center"/>
    </xf>
    <xf numFmtId="0" fontId="19" fillId="0" borderId="90" xfId="3" applyFont="1" applyFill="1" applyBorder="1" applyAlignment="1" applyProtection="1">
      <alignment horizontal="left" vertical="center" wrapText="1" indent="1"/>
    </xf>
    <xf numFmtId="0" fontId="97" fillId="0" borderId="90" xfId="3" applyFont="1" applyFill="1" applyBorder="1" applyAlignment="1" applyProtection="1">
      <alignment vertical="center"/>
    </xf>
    <xf numFmtId="0" fontId="97" fillId="0" borderId="90" xfId="3" applyFont="1" applyBorder="1" applyAlignment="1" applyProtection="1">
      <alignment vertical="center"/>
    </xf>
    <xf numFmtId="0" fontId="19" fillId="0" borderId="90" xfId="3" applyFont="1" applyFill="1" applyBorder="1" applyAlignment="1" applyProtection="1">
      <alignment vertical="top" wrapText="1"/>
    </xf>
    <xf numFmtId="0" fontId="19" fillId="0" borderId="90" xfId="3" applyFont="1" applyFill="1" applyBorder="1" applyAlignment="1" applyProtection="1">
      <alignment vertical="top" wrapText="1" shrinkToFit="1"/>
    </xf>
    <xf numFmtId="0" fontId="19" fillId="3" borderId="0" xfId="3" applyFont="1" applyFill="1" applyBorder="1" applyAlignment="1" applyProtection="1">
      <alignment vertical="center" wrapText="1" shrinkToFit="1"/>
    </xf>
    <xf numFmtId="0" fontId="19" fillId="3" borderId="0" xfId="3" applyFont="1" applyFill="1" applyBorder="1" applyAlignment="1" applyProtection="1">
      <alignment vertical="center" shrinkToFit="1"/>
    </xf>
    <xf numFmtId="0" fontId="7" fillId="0" borderId="90" xfId="3" applyFont="1" applyBorder="1" applyAlignment="1" applyProtection="1">
      <alignment vertical="center"/>
    </xf>
    <xf numFmtId="0" fontId="7" fillId="0" borderId="90" xfId="3" applyFont="1" applyFill="1" applyBorder="1" applyAlignment="1" applyProtection="1">
      <alignment vertical="center"/>
    </xf>
    <xf numFmtId="0" fontId="7" fillId="0" borderId="90" xfId="3" applyFont="1" applyBorder="1" applyAlignment="1" applyProtection="1">
      <alignment vertical="top"/>
    </xf>
    <xf numFmtId="0" fontId="7" fillId="0" borderId="0" xfId="3" applyFont="1" applyAlignment="1" applyProtection="1">
      <alignment vertical="top"/>
    </xf>
    <xf numFmtId="0" fontId="7" fillId="0" borderId="88" xfId="3" applyFont="1" applyBorder="1" applyAlignment="1" applyProtection="1">
      <alignment vertical="top"/>
    </xf>
    <xf numFmtId="178" fontId="41" fillId="3" borderId="0" xfId="3" applyNumberFormat="1" applyFont="1" applyFill="1" applyBorder="1" applyAlignment="1" applyProtection="1">
      <alignment vertical="center"/>
    </xf>
    <xf numFmtId="0" fontId="100" fillId="0" borderId="0" xfId="3" applyFont="1" applyAlignment="1" applyProtection="1">
      <alignment vertical="center"/>
    </xf>
    <xf numFmtId="0" fontId="41" fillId="0" borderId="0" xfId="3" applyFont="1" applyProtection="1">
      <alignment vertical="center"/>
    </xf>
    <xf numFmtId="0" fontId="59" fillId="2" borderId="7" xfId="0" quotePrefix="1" applyFont="1" applyFill="1" applyBorder="1" applyAlignment="1" applyProtection="1">
      <alignment horizontal="center" vertical="center" wrapText="1"/>
    </xf>
    <xf numFmtId="0" fontId="101" fillId="2" borderId="38" xfId="3" applyNumberFormat="1" applyFont="1" applyFill="1" applyBorder="1" applyAlignment="1" applyProtection="1">
      <alignment horizontal="center" vertical="center" wrapText="1"/>
    </xf>
    <xf numFmtId="0" fontId="5" fillId="0" borderId="0" xfId="0" applyFont="1" applyProtection="1">
      <alignment vertical="center"/>
    </xf>
    <xf numFmtId="200" fontId="43" fillId="0" borderId="1" xfId="1" applyNumberFormat="1" applyFont="1" applyBorder="1" applyAlignment="1" applyProtection="1">
      <alignment horizontal="right" vertical="center"/>
      <protection locked="0"/>
    </xf>
    <xf numFmtId="38" fontId="111" fillId="6" borderId="3" xfId="1" applyFont="1" applyFill="1" applyBorder="1" applyAlignment="1" applyProtection="1">
      <alignment horizontal="left" vertical="center"/>
    </xf>
    <xf numFmtId="38" fontId="111" fillId="6" borderId="19" xfId="1" applyFont="1" applyFill="1" applyBorder="1" applyAlignment="1" applyProtection="1">
      <alignment horizontal="left" vertical="center"/>
    </xf>
    <xf numFmtId="38" fontId="111" fillId="0" borderId="13" xfId="1" applyFont="1" applyBorder="1" applyAlignment="1" applyProtection="1">
      <alignment horizontal="left" vertical="center"/>
    </xf>
    <xf numFmtId="0" fontId="4" fillId="0" borderId="0" xfId="0" applyFont="1" applyBorder="1" applyAlignment="1" applyProtection="1">
      <alignment horizontal="center" vertical="top"/>
    </xf>
    <xf numFmtId="0" fontId="40" fillId="0" borderId="0" xfId="0" applyFont="1" applyAlignment="1" applyProtection="1">
      <alignment horizontal="center" vertical="center"/>
    </xf>
    <xf numFmtId="0" fontId="71" fillId="2" borderId="1" xfId="0" applyFont="1" applyFill="1" applyBorder="1" applyAlignment="1" applyProtection="1">
      <alignment horizontal="left" vertical="center" wrapText="1"/>
    </xf>
    <xf numFmtId="0" fontId="17" fillId="0" borderId="0" xfId="0" applyFont="1" applyBorder="1" applyAlignment="1" applyProtection="1">
      <alignment horizontal="center" vertical="center"/>
    </xf>
    <xf numFmtId="0" fontId="53" fillId="2" borderId="13" xfId="3" applyFont="1" applyFill="1" applyBorder="1" applyAlignment="1" applyProtection="1">
      <alignment horizontal="center" vertical="center"/>
    </xf>
    <xf numFmtId="0" fontId="84" fillId="0" borderId="0" xfId="3" applyFont="1" applyBorder="1" applyAlignment="1" applyProtection="1">
      <alignment vertical="center" wrapText="1"/>
    </xf>
    <xf numFmtId="0" fontId="60" fillId="0" borderId="0" xfId="3" applyFont="1" applyAlignment="1" applyProtection="1">
      <alignment horizontal="left" vertical="top" wrapText="1"/>
    </xf>
    <xf numFmtId="0" fontId="97" fillId="0" borderId="90" xfId="3" applyFont="1" applyFill="1" applyBorder="1" applyAlignment="1" applyProtection="1">
      <alignment horizontal="center" vertical="top"/>
    </xf>
    <xf numFmtId="0" fontId="97" fillId="0" borderId="90" xfId="3" applyFont="1" applyBorder="1" applyAlignment="1" applyProtection="1">
      <alignment horizontal="center" vertical="top"/>
    </xf>
    <xf numFmtId="0" fontId="7" fillId="0" borderId="94" xfId="3" applyFont="1" applyBorder="1" applyAlignment="1" applyProtection="1">
      <alignment horizontal="left" vertical="center" wrapText="1"/>
    </xf>
    <xf numFmtId="0" fontId="18" fillId="2" borderId="14" xfId="0" applyFont="1" applyFill="1" applyBorder="1" applyAlignment="1" applyProtection="1">
      <alignment horizontal="center" vertical="center" wrapText="1"/>
    </xf>
    <xf numFmtId="0" fontId="36" fillId="2" borderId="7" xfId="0" applyFont="1" applyFill="1" applyBorder="1" applyAlignment="1" applyProtection="1">
      <alignment horizontal="center" vertical="center" wrapText="1"/>
    </xf>
    <xf numFmtId="0" fontId="114" fillId="0" borderId="14" xfId="0" applyFont="1" applyBorder="1" applyAlignment="1" applyProtection="1">
      <alignment horizontal="left" vertical="center" wrapText="1"/>
      <protection locked="0"/>
    </xf>
    <xf numFmtId="0" fontId="105" fillId="0" borderId="0" xfId="0" applyFont="1" applyProtection="1">
      <alignment vertical="center"/>
    </xf>
    <xf numFmtId="0" fontId="106" fillId="10" borderId="0" xfId="6" applyFont="1" applyFill="1" applyAlignment="1" applyProtection="1">
      <alignment horizontal="center" vertical="center"/>
    </xf>
    <xf numFmtId="0" fontId="108" fillId="0" borderId="0" xfId="0" applyFont="1" applyProtection="1">
      <alignment vertical="center"/>
    </xf>
    <xf numFmtId="0" fontId="105" fillId="0" borderId="0" xfId="6" applyFont="1" applyAlignment="1" applyProtection="1">
      <alignment horizontal="left" vertical="center"/>
    </xf>
    <xf numFmtId="0" fontId="109" fillId="0" borderId="5" xfId="0" applyFont="1" applyBorder="1" applyProtection="1">
      <alignment vertical="center"/>
    </xf>
    <xf numFmtId="0" fontId="110" fillId="0" borderId="5" xfId="0" applyFont="1" applyBorder="1" applyProtection="1">
      <alignment vertical="center"/>
    </xf>
    <xf numFmtId="0" fontId="111" fillId="0" borderId="0" xfId="0" applyFont="1" applyProtection="1">
      <alignment vertical="center"/>
    </xf>
    <xf numFmtId="49" fontId="111" fillId="0" borderId="0" xfId="6" applyNumberFormat="1" applyFont="1" applyAlignment="1" applyProtection="1">
      <alignment horizontal="left" vertical="center"/>
    </xf>
    <xf numFmtId="0" fontId="111" fillId="0" borderId="0" xfId="6" applyFont="1" applyAlignment="1" applyProtection="1">
      <alignment horizontal="left" vertical="center"/>
    </xf>
    <xf numFmtId="0" fontId="112" fillId="6" borderId="14" xfId="0" applyFont="1" applyFill="1" applyBorder="1" applyAlignment="1" applyProtection="1">
      <alignment horizontal="center" vertical="center"/>
    </xf>
    <xf numFmtId="49" fontId="105" fillId="0" borderId="0" xfId="6" applyNumberFormat="1" applyFont="1" applyAlignment="1" applyProtection="1">
      <alignment horizontal="left" vertical="center"/>
    </xf>
    <xf numFmtId="0" fontId="112" fillId="6" borderId="115" xfId="0" applyFont="1" applyFill="1" applyBorder="1" applyAlignment="1" applyProtection="1">
      <alignment horizontal="center" vertical="center"/>
    </xf>
    <xf numFmtId="0" fontId="112" fillId="6" borderId="47" xfId="0" applyFont="1" applyFill="1" applyBorder="1" applyAlignment="1" applyProtection="1">
      <alignment horizontal="center" vertical="center"/>
    </xf>
    <xf numFmtId="0" fontId="111" fillId="6" borderId="1" xfId="0" applyFont="1" applyFill="1" applyBorder="1" applyAlignment="1" applyProtection="1">
      <alignment vertical="center" wrapText="1"/>
    </xf>
    <xf numFmtId="0" fontId="105" fillId="0" borderId="0" xfId="6" applyFont="1" applyProtection="1"/>
    <xf numFmtId="0" fontId="108" fillId="0" borderId="0" xfId="6" applyFont="1" applyAlignment="1" applyProtection="1">
      <alignment horizontal="center" vertical="center"/>
    </xf>
    <xf numFmtId="49" fontId="105" fillId="0" borderId="0" xfId="6" applyNumberFormat="1" applyFont="1" applyAlignment="1" applyProtection="1">
      <alignment horizontal="center" vertical="center"/>
    </xf>
    <xf numFmtId="0" fontId="112" fillId="6" borderId="7" xfId="0" applyFont="1" applyFill="1" applyBorder="1" applyAlignment="1" applyProtection="1">
      <alignment horizontal="center" vertical="center" wrapText="1"/>
    </xf>
    <xf numFmtId="0" fontId="106" fillId="0" borderId="0" xfId="0" applyFont="1" applyProtection="1">
      <alignment vertical="center"/>
    </xf>
    <xf numFmtId="0" fontId="111" fillId="6" borderId="12" xfId="0" applyFont="1" applyFill="1" applyBorder="1" applyAlignment="1" applyProtection="1">
      <alignment horizontal="center" vertical="center"/>
    </xf>
    <xf numFmtId="0" fontId="111" fillId="6" borderId="13" xfId="0" applyFont="1" applyFill="1" applyBorder="1" applyAlignment="1" applyProtection="1">
      <alignment horizontal="left" vertical="center"/>
    </xf>
    <xf numFmtId="0" fontId="111" fillId="3" borderId="14" xfId="0" applyFont="1" applyFill="1" applyBorder="1" applyAlignment="1" applyProtection="1">
      <alignment horizontal="center" vertical="center"/>
    </xf>
    <xf numFmtId="0" fontId="111" fillId="3" borderId="47" xfId="0" applyFont="1" applyFill="1" applyBorder="1" applyAlignment="1" applyProtection="1">
      <alignment horizontal="center" vertical="center"/>
    </xf>
    <xf numFmtId="0" fontId="111" fillId="6" borderId="14" xfId="0" applyFont="1" applyFill="1" applyBorder="1" applyAlignment="1" applyProtection="1">
      <alignment horizontal="center" vertical="center"/>
    </xf>
    <xf numFmtId="0" fontId="111" fillId="6" borderId="3" xfId="0" applyFont="1" applyFill="1" applyBorder="1" applyProtection="1">
      <alignment vertical="center"/>
    </xf>
    <xf numFmtId="0" fontId="111" fillId="6" borderId="118" xfId="0" applyFont="1" applyFill="1" applyBorder="1" applyAlignment="1" applyProtection="1">
      <alignment horizontal="center" vertical="center"/>
    </xf>
    <xf numFmtId="0" fontId="111" fillId="6" borderId="24" xfId="0" applyFont="1" applyFill="1" applyBorder="1" applyProtection="1">
      <alignment vertical="center"/>
    </xf>
    <xf numFmtId="0" fontId="111" fillId="6" borderId="47" xfId="0" applyFont="1" applyFill="1" applyBorder="1" applyAlignment="1" applyProtection="1">
      <alignment horizontal="center" vertical="center"/>
    </xf>
    <xf numFmtId="0" fontId="111" fillId="6" borderId="19" xfId="0" applyFont="1" applyFill="1" applyBorder="1" applyProtection="1">
      <alignment vertical="center"/>
    </xf>
    <xf numFmtId="0" fontId="112" fillId="6" borderId="14" xfId="0" applyFont="1" applyFill="1" applyBorder="1" applyAlignment="1" applyProtection="1">
      <alignment horizontal="center" vertical="center" wrapText="1"/>
    </xf>
    <xf numFmtId="0" fontId="112" fillId="6" borderId="47" xfId="0" applyFont="1" applyFill="1" applyBorder="1" applyAlignment="1" applyProtection="1">
      <alignment horizontal="center" vertical="center" wrapText="1"/>
    </xf>
    <xf numFmtId="0" fontId="111" fillId="0" borderId="13" xfId="0" applyFont="1" applyBorder="1" applyProtection="1">
      <alignment vertical="center"/>
    </xf>
    <xf numFmtId="0" fontId="111" fillId="0" borderId="2" xfId="0" applyFont="1" applyBorder="1" applyProtection="1">
      <alignment vertical="center"/>
    </xf>
    <xf numFmtId="0" fontId="109" fillId="0" borderId="0" xfId="0" applyFont="1" applyProtection="1">
      <alignment vertical="center"/>
    </xf>
    <xf numFmtId="0" fontId="110" fillId="0" borderId="0" xfId="0" applyFont="1" applyProtection="1">
      <alignment vertical="center"/>
    </xf>
    <xf numFmtId="38" fontId="111" fillId="6" borderId="11" xfId="0" applyNumberFormat="1" applyFont="1" applyFill="1" applyBorder="1" applyProtection="1">
      <alignment vertical="center"/>
    </xf>
    <xf numFmtId="0" fontId="111" fillId="6" borderId="13" xfId="0" applyFont="1" applyFill="1" applyBorder="1" applyAlignment="1" applyProtection="1">
      <alignment horizontal="center" vertical="center"/>
    </xf>
    <xf numFmtId="0" fontId="105" fillId="0" borderId="0" xfId="6" applyFont="1" applyAlignment="1" applyProtection="1">
      <alignment vertical="center"/>
    </xf>
    <xf numFmtId="0" fontId="105" fillId="0" borderId="0" xfId="6" applyFont="1" applyAlignment="1" applyProtection="1">
      <alignment horizontal="left" vertical="center" wrapText="1"/>
    </xf>
    <xf numFmtId="0" fontId="56" fillId="0" borderId="91" xfId="0" applyFont="1" applyBorder="1" applyProtection="1">
      <alignment vertical="center"/>
    </xf>
    <xf numFmtId="0" fontId="42" fillId="0" borderId="91" xfId="0" applyFont="1" applyBorder="1" applyProtection="1">
      <alignment vertical="center"/>
    </xf>
    <xf numFmtId="0" fontId="38" fillId="0" borderId="91" xfId="0" applyFont="1" applyBorder="1" applyProtection="1">
      <alignment vertical="center"/>
    </xf>
    <xf numFmtId="0" fontId="0" fillId="0" borderId="91" xfId="0" applyBorder="1" applyProtection="1">
      <alignment vertical="center"/>
    </xf>
    <xf numFmtId="0" fontId="0" fillId="2" borderId="7" xfId="0" applyFill="1" applyBorder="1" applyAlignment="1" applyProtection="1">
      <alignment horizontal="center" vertical="center" wrapText="1"/>
    </xf>
    <xf numFmtId="0" fontId="0" fillId="0" borderId="0" xfId="0" applyAlignment="1" applyProtection="1">
      <alignment horizontal="left" vertical="top" wrapText="1"/>
    </xf>
    <xf numFmtId="0" fontId="83" fillId="0" borderId="0" xfId="0" applyFont="1" applyProtection="1">
      <alignment vertical="center"/>
    </xf>
    <xf numFmtId="0" fontId="86" fillId="0" borderId="0" xfId="0" applyFont="1" applyProtection="1">
      <alignment vertical="center"/>
    </xf>
    <xf numFmtId="0" fontId="43" fillId="2" borderId="62" xfId="0" applyFont="1" applyFill="1" applyBorder="1" applyAlignment="1" applyProtection="1">
      <alignment horizontal="center" vertical="center" wrapText="1"/>
    </xf>
    <xf numFmtId="0" fontId="47" fillId="2" borderId="63" xfId="0" applyFont="1" applyFill="1" applyBorder="1" applyAlignment="1" applyProtection="1">
      <alignment horizontal="center" vertical="center" wrapText="1"/>
    </xf>
    <xf numFmtId="0" fontId="43" fillId="2" borderId="64" xfId="3" applyNumberFormat="1" applyFont="1" applyFill="1" applyBorder="1" applyAlignment="1" applyProtection="1">
      <alignment horizontal="center" vertical="center" wrapText="1"/>
    </xf>
    <xf numFmtId="0" fontId="43" fillId="2" borderId="65" xfId="3" applyNumberFormat="1" applyFont="1" applyFill="1" applyBorder="1" applyAlignment="1" applyProtection="1">
      <alignment horizontal="center" vertical="center" wrapText="1"/>
    </xf>
    <xf numFmtId="0" fontId="43" fillId="2" borderId="64" xfId="0" applyFont="1" applyFill="1" applyBorder="1" applyAlignment="1" applyProtection="1">
      <alignment horizontal="center" vertical="center" wrapText="1"/>
    </xf>
    <xf numFmtId="0" fontId="43" fillId="2" borderId="63" xfId="3" applyNumberFormat="1" applyFont="1" applyFill="1" applyBorder="1" applyAlignment="1" applyProtection="1">
      <alignment horizontal="center" vertical="center" wrapText="1"/>
    </xf>
    <xf numFmtId="0" fontId="36" fillId="3" borderId="0" xfId="3" applyNumberFormat="1" applyFont="1" applyFill="1" applyBorder="1" applyAlignment="1" applyProtection="1">
      <alignment horizontal="left" vertical="center" wrapText="1"/>
    </xf>
    <xf numFmtId="0" fontId="5" fillId="0" borderId="0" xfId="0" applyFont="1" applyBorder="1" applyProtection="1">
      <alignment vertical="center"/>
    </xf>
    <xf numFmtId="0" fontId="43" fillId="2" borderId="68" xfId="0" applyNumberFormat="1" applyFont="1" applyFill="1" applyBorder="1" applyAlignment="1" applyProtection="1">
      <alignment horizontal="center" vertical="center"/>
    </xf>
    <xf numFmtId="0" fontId="43" fillId="2" borderId="105" xfId="0" applyNumberFormat="1" applyFont="1" applyFill="1" applyBorder="1" applyAlignment="1" applyProtection="1">
      <alignment horizontal="center" vertical="center"/>
    </xf>
    <xf numFmtId="0" fontId="43" fillId="2" borderId="105" xfId="0" applyNumberFormat="1" applyFont="1" applyFill="1" applyBorder="1" applyAlignment="1" applyProtection="1">
      <alignment vertical="center"/>
    </xf>
    <xf numFmtId="38" fontId="43" fillId="2" borderId="69" xfId="0" applyNumberFormat="1" applyFont="1" applyFill="1" applyBorder="1" applyAlignment="1" applyProtection="1">
      <alignment horizontal="right" vertical="center"/>
    </xf>
    <xf numFmtId="0" fontId="43" fillId="2" borderId="72" xfId="0" applyNumberFormat="1" applyFont="1" applyFill="1" applyBorder="1" applyAlignment="1" applyProtection="1">
      <alignment vertical="center"/>
    </xf>
    <xf numFmtId="0" fontId="36" fillId="3" borderId="0" xfId="0" applyFont="1" applyFill="1" applyBorder="1" applyProtection="1">
      <alignment vertical="center"/>
    </xf>
    <xf numFmtId="0" fontId="43" fillId="2" borderId="75" xfId="3" applyNumberFormat="1" applyFont="1" applyFill="1" applyBorder="1" applyAlignment="1" applyProtection="1">
      <alignment horizontal="center" vertical="center" wrapText="1"/>
    </xf>
    <xf numFmtId="0" fontId="43" fillId="2" borderId="76" xfId="3" applyNumberFormat="1" applyFont="1" applyFill="1" applyBorder="1" applyAlignment="1" applyProtection="1">
      <alignment horizontal="center" vertical="center" wrapText="1"/>
    </xf>
    <xf numFmtId="0" fontId="83" fillId="9" borderId="0" xfId="0" applyFont="1" applyFill="1" applyProtection="1">
      <alignment vertical="center"/>
    </xf>
    <xf numFmtId="0" fontId="83" fillId="9" borderId="0" xfId="0" applyFont="1" applyFill="1" applyAlignment="1" applyProtection="1">
      <alignment vertical="center" wrapText="1"/>
    </xf>
    <xf numFmtId="0" fontId="86" fillId="0" borderId="0" xfId="0" applyFont="1" applyAlignment="1" applyProtection="1">
      <alignment vertical="center" wrapText="1"/>
    </xf>
    <xf numFmtId="0" fontId="5" fillId="0" borderId="0" xfId="0" applyFont="1" applyAlignment="1" applyProtection="1">
      <alignment vertical="center" wrapText="1"/>
    </xf>
    <xf numFmtId="0" fontId="83" fillId="9" borderId="0" xfId="0" applyFont="1" applyFill="1" applyAlignment="1" applyProtection="1">
      <alignment horizontal="right" vertical="center"/>
    </xf>
    <xf numFmtId="199" fontId="83" fillId="9" borderId="0" xfId="0" applyNumberFormat="1" applyFont="1" applyFill="1" applyProtection="1">
      <alignment vertical="center"/>
    </xf>
    <xf numFmtId="0" fontId="43" fillId="2" borderId="69" xfId="0" applyNumberFormat="1" applyFont="1" applyFill="1" applyBorder="1" applyAlignment="1" applyProtection="1">
      <alignment horizontal="center" vertical="center"/>
    </xf>
    <xf numFmtId="0" fontId="43" fillId="2" borderId="78" xfId="0" applyNumberFormat="1" applyFont="1" applyFill="1" applyBorder="1" applyAlignment="1" applyProtection="1">
      <alignment vertical="center"/>
    </xf>
    <xf numFmtId="3" fontId="80" fillId="3" borderId="0" xfId="0" applyNumberFormat="1" applyFont="1" applyFill="1" applyBorder="1" applyProtection="1">
      <alignment vertical="center"/>
    </xf>
    <xf numFmtId="0" fontId="83" fillId="0" borderId="0" xfId="0" applyFont="1" applyAlignment="1" applyProtection="1">
      <alignment horizontal="right" vertical="center"/>
    </xf>
    <xf numFmtId="38" fontId="83" fillId="0" borderId="0" xfId="0" applyNumberFormat="1" applyFont="1" applyProtection="1">
      <alignment vertical="center"/>
    </xf>
    <xf numFmtId="0" fontId="36" fillId="3" borderId="66" xfId="3" applyNumberFormat="1" applyFont="1" applyFill="1" applyBorder="1" applyAlignment="1" applyProtection="1">
      <alignment horizontal="left" vertical="center" wrapText="1"/>
    </xf>
    <xf numFmtId="0" fontId="43" fillId="2" borderId="70" xfId="0" applyNumberFormat="1" applyFont="1" applyFill="1" applyBorder="1" applyAlignment="1" applyProtection="1">
      <alignment vertical="center"/>
    </xf>
    <xf numFmtId="38" fontId="43" fillId="2" borderId="70" xfId="0" applyNumberFormat="1" applyFont="1" applyFill="1" applyBorder="1" applyAlignment="1" applyProtection="1">
      <alignment horizontal="right" vertical="center"/>
    </xf>
    <xf numFmtId="0" fontId="36" fillId="3" borderId="79" xfId="0" applyFont="1" applyFill="1" applyBorder="1" applyProtection="1">
      <alignment vertical="center"/>
    </xf>
    <xf numFmtId="0" fontId="115" fillId="0" borderId="0" xfId="3" applyFont="1">
      <alignment vertical="center"/>
    </xf>
    <xf numFmtId="0" fontId="115" fillId="0" borderId="0" xfId="3" applyFont="1" applyAlignment="1">
      <alignment horizontal="center" vertical="center"/>
    </xf>
    <xf numFmtId="0" fontId="115" fillId="0" borderId="0" xfId="3" applyFont="1" applyAlignment="1">
      <alignment vertical="center" wrapText="1"/>
    </xf>
    <xf numFmtId="0" fontId="115" fillId="0" borderId="122" xfId="3" applyFont="1" applyBorder="1">
      <alignment vertical="center"/>
    </xf>
    <xf numFmtId="0" fontId="115" fillId="0" borderId="121" xfId="3" applyFont="1" applyBorder="1">
      <alignment vertical="center"/>
    </xf>
    <xf numFmtId="0" fontId="115" fillId="0" borderId="121" xfId="3" applyFont="1" applyBorder="1" applyAlignment="1">
      <alignment horizontal="center" vertical="center"/>
    </xf>
    <xf numFmtId="0" fontId="115" fillId="0" borderId="51" xfId="3" applyFont="1" applyBorder="1">
      <alignment vertical="center"/>
    </xf>
    <xf numFmtId="0" fontId="116" fillId="0" borderId="0" xfId="3" applyFont="1">
      <alignment vertical="center"/>
    </xf>
    <xf numFmtId="0" fontId="116" fillId="0" borderId="0" xfId="3" applyFont="1" applyAlignment="1">
      <alignment horizontal="left" vertical="center"/>
    </xf>
    <xf numFmtId="0" fontId="115" fillId="0" borderId="0" xfId="3" applyFont="1" applyProtection="1">
      <alignment vertical="center"/>
      <protection locked="0"/>
    </xf>
    <xf numFmtId="0" fontId="117" fillId="0" borderId="0" xfId="3" applyFont="1">
      <alignment vertical="center"/>
    </xf>
    <xf numFmtId="0" fontId="115" fillId="0" borderId="0" xfId="3" applyFont="1" applyFill="1">
      <alignment vertical="center"/>
    </xf>
    <xf numFmtId="0" fontId="115" fillId="0" borderId="0" xfId="3" applyFont="1" applyFill="1" applyAlignment="1">
      <alignment horizontal="centerContinuous" vertical="center"/>
    </xf>
    <xf numFmtId="0" fontId="116" fillId="0" borderId="0" xfId="3" applyFont="1" applyFill="1" applyAlignment="1">
      <alignment horizontal="left" vertical="center"/>
    </xf>
    <xf numFmtId="0" fontId="115" fillId="0" borderId="0" xfId="3" applyFont="1" applyFill="1" applyAlignment="1">
      <alignment horizontal="left" vertical="center"/>
    </xf>
    <xf numFmtId="0" fontId="116" fillId="0" borderId="0" xfId="3" applyFont="1" applyAlignment="1">
      <alignment vertical="center"/>
    </xf>
    <xf numFmtId="0" fontId="115" fillId="0" borderId="0" xfId="3" applyFont="1" applyBorder="1">
      <alignment vertical="center"/>
    </xf>
    <xf numFmtId="0" fontId="116" fillId="0" borderId="2" xfId="3" applyFont="1" applyBorder="1" applyAlignment="1">
      <alignment vertical="center"/>
    </xf>
    <xf numFmtId="0" fontId="0" fillId="0" borderId="2" xfId="0" applyBorder="1" applyAlignment="1">
      <alignment vertical="center"/>
    </xf>
    <xf numFmtId="0" fontId="120" fillId="0" borderId="0" xfId="3" applyFont="1">
      <alignment vertical="center"/>
    </xf>
    <xf numFmtId="0" fontId="121" fillId="0" borderId="0" xfId="10" applyFont="1" applyAlignment="1">
      <alignment vertical="top"/>
    </xf>
    <xf numFmtId="190" fontId="122" fillId="0" borderId="0" xfId="8" applyFont="1" applyAlignment="1">
      <alignment horizontal="right" vertical="center"/>
    </xf>
    <xf numFmtId="0" fontId="120" fillId="0" borderId="0" xfId="10" applyFont="1" applyAlignment="1">
      <alignment vertical="top"/>
    </xf>
    <xf numFmtId="0" fontId="124" fillId="0" borderId="0" xfId="0" applyFont="1">
      <alignment vertical="center"/>
    </xf>
    <xf numFmtId="0" fontId="125" fillId="0" borderId="0" xfId="0" applyFont="1">
      <alignment vertical="center"/>
    </xf>
    <xf numFmtId="0" fontId="121" fillId="0" borderId="0" xfId="10" applyFont="1">
      <alignment vertical="center"/>
    </xf>
    <xf numFmtId="190" fontId="126" fillId="0" borderId="0" xfId="8" applyFont="1" applyAlignment="1">
      <alignment horizontal="right" vertical="center"/>
    </xf>
    <xf numFmtId="0" fontId="127" fillId="0" borderId="5" xfId="3" applyFont="1" applyBorder="1" applyAlignment="1">
      <alignment vertical="center" wrapText="1"/>
    </xf>
    <xf numFmtId="0" fontId="127" fillId="0" borderId="0" xfId="3" applyFont="1" applyAlignment="1">
      <alignment horizontal="right" vertical="center"/>
    </xf>
    <xf numFmtId="0" fontId="41" fillId="0" borderId="0" xfId="3" applyFont="1">
      <alignment vertical="center"/>
    </xf>
    <xf numFmtId="0" fontId="91" fillId="0" borderId="0" xfId="3" applyFont="1">
      <alignment vertical="center"/>
    </xf>
    <xf numFmtId="0" fontId="130" fillId="11" borderId="132" xfId="0" applyFont="1" applyFill="1" applyBorder="1" applyAlignment="1">
      <alignment horizontal="center" vertical="center" wrapText="1"/>
    </xf>
    <xf numFmtId="0" fontId="91" fillId="0" borderId="0" xfId="0" applyFont="1" applyAlignment="1" applyProtection="1">
      <alignment horizontal="left" vertical="center" wrapText="1"/>
      <protection locked="0"/>
    </xf>
    <xf numFmtId="38" fontId="91" fillId="0" borderId="0" xfId="1" applyFont="1" applyFill="1" applyBorder="1" applyProtection="1">
      <alignment vertical="center"/>
      <protection locked="0"/>
    </xf>
    <xf numFmtId="38" fontId="91" fillId="0" borderId="45" xfId="1" applyFont="1" applyFill="1" applyBorder="1" applyAlignment="1" applyProtection="1">
      <alignment horizontal="center" vertical="center" wrapText="1"/>
      <protection locked="0"/>
    </xf>
    <xf numFmtId="38" fontId="91" fillId="0" borderId="0" xfId="1" applyFont="1" applyFill="1" applyBorder="1" applyAlignment="1" applyProtection="1">
      <alignment vertical="center" wrapText="1"/>
      <protection locked="0"/>
    </xf>
    <xf numFmtId="38" fontId="91" fillId="12" borderId="0" xfId="1" applyFont="1" applyFill="1" applyBorder="1" applyAlignment="1" applyProtection="1">
      <alignment vertical="center" wrapText="1"/>
    </xf>
    <xf numFmtId="0" fontId="91" fillId="0" borderId="10" xfId="0" applyFont="1" applyBorder="1" applyAlignment="1" applyProtection="1">
      <alignment horizontal="left" vertical="center" wrapText="1"/>
      <protection locked="0"/>
    </xf>
    <xf numFmtId="0" fontId="80" fillId="0" borderId="132" xfId="3" applyFont="1" applyBorder="1">
      <alignment vertical="center"/>
    </xf>
    <xf numFmtId="0" fontId="130" fillId="11" borderId="132" xfId="0" applyFont="1" applyFill="1" applyBorder="1">
      <alignment vertical="center"/>
    </xf>
    <xf numFmtId="0" fontId="91" fillId="0" borderId="0" xfId="3" applyFont="1" applyAlignment="1">
      <alignment vertical="center" wrapText="1"/>
    </xf>
    <xf numFmtId="0" fontId="91" fillId="0" borderId="0" xfId="3" applyFont="1" applyAlignment="1">
      <alignment horizontal="left" vertical="center" wrapText="1"/>
    </xf>
    <xf numFmtId="0" fontId="91" fillId="0" borderId="0" xfId="3" applyFont="1" applyAlignment="1">
      <alignment horizontal="right" vertical="center" wrapText="1"/>
    </xf>
    <xf numFmtId="202" fontId="18" fillId="2" borderId="1" xfId="0" applyNumberFormat="1" applyFont="1" applyFill="1" applyBorder="1" applyAlignment="1" applyProtection="1">
      <alignment horizontal="center" vertical="center"/>
    </xf>
    <xf numFmtId="0" fontId="127" fillId="13" borderId="1" xfId="0" applyFont="1" applyFill="1" applyBorder="1" applyAlignment="1">
      <alignment horizontal="center" vertical="center" wrapText="1"/>
    </xf>
    <xf numFmtId="0" fontId="127" fillId="13" borderId="2" xfId="0" applyFont="1" applyFill="1" applyBorder="1" applyAlignment="1">
      <alignment horizontal="center" vertical="center" wrapText="1"/>
    </xf>
    <xf numFmtId="0" fontId="127" fillId="13" borderId="35" xfId="0" applyFont="1" applyFill="1" applyBorder="1" applyAlignment="1">
      <alignment horizontal="center" vertical="center" wrapText="1"/>
    </xf>
    <xf numFmtId="0" fontId="127" fillId="13" borderId="7" xfId="0" applyFont="1" applyFill="1" applyBorder="1" applyAlignment="1">
      <alignment horizontal="center" vertical="center" wrapText="1"/>
    </xf>
    <xf numFmtId="0" fontId="127" fillId="13" borderId="3" xfId="0" applyFont="1" applyFill="1" applyBorder="1" applyAlignment="1">
      <alignment horizontal="center" vertical="center" wrapText="1"/>
    </xf>
    <xf numFmtId="0" fontId="127" fillId="13" borderId="11" xfId="0" applyFont="1" applyFill="1" applyBorder="1" applyAlignment="1">
      <alignment horizontal="center" vertical="center" wrapText="1"/>
    </xf>
    <xf numFmtId="0" fontId="91" fillId="13" borderId="133" xfId="0" applyFont="1" applyFill="1" applyBorder="1" applyAlignment="1">
      <alignment horizontal="left" vertical="center" wrapText="1"/>
    </xf>
    <xf numFmtId="0" fontId="91" fillId="13" borderId="133" xfId="0" applyFont="1" applyFill="1" applyBorder="1" applyAlignment="1">
      <alignment horizontal="right" vertical="center" wrapText="1"/>
    </xf>
    <xf numFmtId="0" fontId="91" fillId="13" borderId="133" xfId="0" applyFont="1" applyFill="1" applyBorder="1" applyAlignment="1">
      <alignment vertical="center" wrapText="1"/>
    </xf>
    <xf numFmtId="38" fontId="91" fillId="13" borderId="5" xfId="0" applyNumberFormat="1" applyFont="1" applyFill="1" applyBorder="1" applyAlignment="1">
      <alignment horizontal="right" vertical="center" wrapText="1"/>
    </xf>
    <xf numFmtId="38" fontId="91" fillId="13" borderId="5" xfId="0" applyNumberFormat="1" applyFont="1" applyFill="1" applyBorder="1" applyAlignment="1">
      <alignment vertical="center" wrapText="1"/>
    </xf>
    <xf numFmtId="0" fontId="91" fillId="13" borderId="15" xfId="0" applyFont="1" applyFill="1" applyBorder="1" applyAlignment="1">
      <alignment horizontal="left" vertical="center" wrapText="1"/>
    </xf>
    <xf numFmtId="0" fontId="119" fillId="0" borderId="7" xfId="0" applyFont="1" applyBorder="1" applyAlignment="1" applyProtection="1">
      <alignment horizontal="left" vertical="center" wrapText="1"/>
      <protection locked="0"/>
    </xf>
    <xf numFmtId="0" fontId="2" fillId="0" borderId="0" xfId="0" applyFont="1">
      <alignment vertical="center"/>
    </xf>
    <xf numFmtId="0" fontId="26" fillId="0" borderId="0" xfId="0" applyFont="1">
      <alignment vertical="center"/>
    </xf>
    <xf numFmtId="0" fontId="100" fillId="0" borderId="0" xfId="0" applyFont="1">
      <alignment vertical="center"/>
    </xf>
    <xf numFmtId="0" fontId="41" fillId="0" borderId="0" xfId="0" applyFont="1">
      <alignment vertical="center"/>
    </xf>
    <xf numFmtId="0" fontId="33" fillId="0" borderId="3" xfId="0" applyFont="1" applyBorder="1" applyAlignment="1">
      <alignment vertical="center" textRotation="255" wrapText="1"/>
    </xf>
    <xf numFmtId="0" fontId="33" fillId="0" borderId="10" xfId="0" applyFont="1" applyBorder="1" applyAlignment="1">
      <alignment vertical="center" textRotation="255" wrapText="1"/>
    </xf>
    <xf numFmtId="0" fontId="33" fillId="0" borderId="6" xfId="0" applyFont="1" applyBorder="1" applyAlignment="1">
      <alignment vertical="center" textRotation="255" wrapText="1"/>
    </xf>
    <xf numFmtId="0" fontId="33" fillId="0" borderId="0" xfId="0" applyFont="1" applyAlignment="1">
      <alignment horizontal="center" vertical="center" textRotation="255" wrapText="1"/>
    </xf>
    <xf numFmtId="0" fontId="5" fillId="0" borderId="0" xfId="0" applyFont="1" applyAlignment="1">
      <alignment horizontal="center" vertical="center" wrapText="1"/>
    </xf>
    <xf numFmtId="187" fontId="25" fillId="0" borderId="0" xfId="0" applyNumberFormat="1" applyFont="1" applyAlignment="1">
      <alignment horizontal="center" vertical="center" wrapText="1"/>
    </xf>
    <xf numFmtId="187" fontId="20" fillId="0" borderId="0" xfId="0" applyNumberFormat="1" applyFont="1" applyAlignment="1" applyProtection="1">
      <alignment horizontal="center" vertical="center" wrapText="1"/>
      <protection locked="0"/>
    </xf>
    <xf numFmtId="187" fontId="25" fillId="0" borderId="0" xfId="0" applyNumberFormat="1" applyFont="1" applyAlignment="1" applyProtection="1">
      <alignment horizontal="center" vertical="center" shrinkToFit="1"/>
      <protection locked="0"/>
    </xf>
    <xf numFmtId="0" fontId="17" fillId="0" borderId="0" xfId="0" applyFont="1" applyAlignment="1" applyProtection="1">
      <alignment horizontal="center" vertical="top" wrapText="1"/>
      <protection locked="0"/>
    </xf>
    <xf numFmtId="190" fontId="41" fillId="3" borderId="11" xfId="8" applyFont="1" applyFill="1" applyBorder="1" applyAlignment="1" applyProtection="1">
      <alignment horizontal="center" vertical="center" wrapText="1"/>
      <protection locked="0"/>
    </xf>
    <xf numFmtId="190" fontId="41" fillId="3" borderId="135" xfId="8" applyFont="1" applyFill="1" applyBorder="1" applyAlignment="1" applyProtection="1">
      <alignment horizontal="center" vertical="center" wrapText="1"/>
      <protection locked="0"/>
    </xf>
    <xf numFmtId="0" fontId="135" fillId="0" borderId="0" xfId="3" applyFont="1">
      <alignment vertical="center"/>
    </xf>
    <xf numFmtId="0" fontId="17" fillId="2" borderId="7" xfId="0" applyFont="1" applyFill="1" applyBorder="1" applyAlignment="1" applyProtection="1">
      <alignment horizontal="center" vertical="center" wrapText="1"/>
    </xf>
    <xf numFmtId="0" fontId="17" fillId="2" borderId="11" xfId="0" applyFont="1" applyFill="1" applyBorder="1" applyAlignment="1" applyProtection="1">
      <alignment vertical="center"/>
    </xf>
    <xf numFmtId="0" fontId="17" fillId="2" borderId="5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11" xfId="0" applyFont="1" applyFill="1" applyBorder="1" applyAlignment="1" applyProtection="1">
      <alignment horizontal="center" vertical="center" wrapText="1"/>
    </xf>
    <xf numFmtId="0" fontId="134" fillId="0" borderId="0" xfId="3" applyFont="1" applyFill="1">
      <alignment vertical="center"/>
    </xf>
    <xf numFmtId="0" fontId="135" fillId="0" borderId="0" xfId="3" applyFont="1" applyFill="1">
      <alignment vertical="center"/>
    </xf>
    <xf numFmtId="0" fontId="116" fillId="0" borderId="0" xfId="3" applyFont="1" applyFill="1">
      <alignment vertical="center"/>
    </xf>
    <xf numFmtId="0" fontId="115" fillId="0" borderId="0" xfId="3" applyFont="1" applyFill="1" applyBorder="1">
      <alignment vertical="center"/>
    </xf>
    <xf numFmtId="0" fontId="108" fillId="0" borderId="5" xfId="0" applyFont="1" applyFill="1" applyBorder="1" applyProtection="1">
      <alignment vertical="center"/>
    </xf>
    <xf numFmtId="0" fontId="105" fillId="0" borderId="5" xfId="0" applyFont="1" applyFill="1" applyBorder="1" applyAlignment="1" applyProtection="1">
      <alignment horizontal="right" vertical="center"/>
    </xf>
    <xf numFmtId="0" fontId="139" fillId="6" borderId="1" xfId="0" applyFont="1" applyFill="1" applyBorder="1" applyAlignment="1" applyProtection="1">
      <alignment vertical="center" wrapText="1"/>
    </xf>
    <xf numFmtId="38" fontId="131" fillId="0" borderId="12" xfId="1" applyFont="1" applyBorder="1" applyAlignment="1" applyProtection="1">
      <alignment horizontal="right" vertical="center" shrinkToFit="1"/>
      <protection locked="0"/>
    </xf>
    <xf numFmtId="0" fontId="119" fillId="0" borderId="0" xfId="0" applyFont="1" applyFill="1" applyAlignment="1" applyProtection="1">
      <alignment vertical="center" wrapText="1"/>
      <protection locked="0"/>
    </xf>
    <xf numFmtId="181" fontId="119" fillId="0" borderId="0" xfId="1" applyNumberFormat="1" applyFont="1" applyFill="1" applyAlignment="1" applyProtection="1">
      <alignment horizontal="right" vertical="center" wrapText="1"/>
      <protection locked="0"/>
    </xf>
    <xf numFmtId="0" fontId="119" fillId="0" borderId="7" xfId="0" applyFont="1" applyFill="1" applyBorder="1" applyAlignment="1" applyProtection="1">
      <alignment horizontal="center" vertical="center" wrapText="1"/>
      <protection locked="0"/>
    </xf>
    <xf numFmtId="0" fontId="131" fillId="8" borderId="0" xfId="0" applyFont="1" applyFill="1" applyAlignment="1" applyProtection="1">
      <alignment horizontal="center" vertical="center" wrapText="1"/>
      <protection locked="0"/>
    </xf>
    <xf numFmtId="49" fontId="86" fillId="0" borderId="7" xfId="0" applyNumberFormat="1" applyFont="1" applyFill="1" applyBorder="1" applyAlignment="1" applyProtection="1">
      <alignment horizontal="center" vertical="center" shrinkToFit="1"/>
      <protection locked="0"/>
    </xf>
    <xf numFmtId="181" fontId="86" fillId="0" borderId="7" xfId="0" applyNumberFormat="1" applyFont="1" applyFill="1" applyBorder="1" applyAlignment="1" applyProtection="1">
      <alignment horizontal="right" vertical="center" shrinkToFit="1"/>
      <protection locked="0"/>
    </xf>
    <xf numFmtId="196" fontId="86" fillId="0" borderId="7" xfId="0" applyNumberFormat="1" applyFont="1" applyFill="1" applyBorder="1" applyAlignment="1" applyProtection="1">
      <alignment horizontal="center" vertical="center" shrinkToFit="1"/>
      <protection locked="0"/>
    </xf>
    <xf numFmtId="0" fontId="86" fillId="0" borderId="30" xfId="0" applyFont="1" applyBorder="1" applyAlignment="1" applyProtection="1">
      <alignment horizontal="left" vertical="center" wrapText="1"/>
      <protection locked="0"/>
    </xf>
    <xf numFmtId="38" fontId="86" fillId="0" borderId="30" xfId="1" applyFont="1" applyBorder="1" applyAlignment="1" applyProtection="1">
      <alignment horizontal="right" vertical="center"/>
      <protection locked="0"/>
    </xf>
    <xf numFmtId="0" fontId="86" fillId="0" borderId="30" xfId="0" applyFont="1" applyFill="1" applyBorder="1" applyAlignment="1" applyProtection="1">
      <alignment horizontal="center" vertical="center"/>
      <protection locked="0"/>
    </xf>
    <xf numFmtId="187" fontId="20" fillId="8" borderId="7" xfId="0" applyNumberFormat="1" applyFont="1" applyFill="1" applyBorder="1" applyAlignment="1" applyProtection="1">
      <alignment horizontal="center" vertical="center" wrapText="1"/>
      <protection locked="0"/>
    </xf>
    <xf numFmtId="187" fontId="142" fillId="8" borderId="7" xfId="0" applyNumberFormat="1" applyFont="1" applyFill="1" applyBorder="1" applyAlignment="1" applyProtection="1">
      <alignment horizontal="center" vertical="center" wrapText="1"/>
      <protection locked="0"/>
    </xf>
    <xf numFmtId="38" fontId="86" fillId="0" borderId="37" xfId="1" applyFont="1" applyBorder="1" applyAlignment="1" applyProtection="1">
      <alignment horizontal="right" vertical="center"/>
      <protection locked="0"/>
    </xf>
    <xf numFmtId="0" fontId="119" fillId="0" borderId="1"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xf>
    <xf numFmtId="0" fontId="72" fillId="0" borderId="14" xfId="0" applyFont="1" applyBorder="1" applyAlignment="1" applyProtection="1">
      <alignment horizontal="left" vertical="center" wrapText="1"/>
      <protection locked="0"/>
    </xf>
    <xf numFmtId="0" fontId="72" fillId="0" borderId="1" xfId="0" applyFont="1" applyBorder="1" applyAlignment="1" applyProtection="1">
      <alignment horizontal="left" vertical="center" wrapText="1"/>
      <protection locked="0"/>
    </xf>
    <xf numFmtId="38" fontId="72" fillId="0" borderId="35" xfId="1" applyNumberFormat="1" applyFont="1" applyBorder="1" applyAlignment="1" applyProtection="1">
      <alignment horizontal="center" vertical="center" wrapText="1"/>
      <protection locked="0"/>
    </xf>
    <xf numFmtId="38" fontId="72" fillId="0" borderId="1" xfId="1" applyNumberFormat="1" applyFont="1" applyBorder="1" applyAlignment="1" applyProtection="1">
      <alignment horizontal="right" vertical="center" wrapText="1"/>
      <protection locked="0"/>
    </xf>
    <xf numFmtId="0" fontId="72" fillId="0" borderId="1" xfId="0" applyFont="1" applyBorder="1" applyAlignment="1" applyProtection="1">
      <alignment horizontal="center" vertical="center" wrapText="1" shrinkToFit="1"/>
      <protection locked="0"/>
    </xf>
    <xf numFmtId="0" fontId="72" fillId="0" borderId="1" xfId="0" applyFont="1" applyBorder="1" applyAlignment="1" applyProtection="1">
      <alignment horizontal="center" vertical="center" wrapText="1"/>
      <protection locked="0"/>
    </xf>
    <xf numFmtId="0" fontId="72" fillId="8" borderId="1" xfId="0" applyFont="1" applyFill="1" applyBorder="1" applyAlignment="1" applyProtection="1">
      <alignment horizontal="center" vertical="center" wrapText="1"/>
      <protection locked="0"/>
    </xf>
    <xf numFmtId="0" fontId="72" fillId="0" borderId="112" xfId="0" applyFont="1" applyBorder="1" applyAlignment="1" applyProtection="1">
      <alignment horizontal="center" vertical="center" wrapText="1"/>
      <protection locked="0"/>
    </xf>
    <xf numFmtId="38" fontId="72" fillId="0" borderId="2" xfId="1" applyNumberFormat="1" applyFont="1" applyBorder="1" applyAlignment="1" applyProtection="1">
      <alignment horizontal="center" vertical="center"/>
      <protection locked="0"/>
    </xf>
    <xf numFmtId="38" fontId="72" fillId="0" borderId="1" xfId="1" applyNumberFormat="1" applyFont="1" applyBorder="1" applyAlignment="1" applyProtection="1">
      <alignment horizontal="right" vertical="center"/>
      <protection locked="0"/>
    </xf>
    <xf numFmtId="38" fontId="72" fillId="0" borderId="35" xfId="1" applyNumberFormat="1" applyFont="1" applyBorder="1" applyAlignment="1" applyProtection="1">
      <alignment horizontal="center" vertical="center"/>
      <protection locked="0"/>
    </xf>
    <xf numFmtId="38" fontId="72" fillId="0" borderId="1" xfId="1" applyNumberFormat="1" applyFont="1" applyBorder="1" applyAlignment="1" applyProtection="1">
      <alignment horizontal="center" vertical="center"/>
      <protection locked="0"/>
    </xf>
    <xf numFmtId="0" fontId="145" fillId="0" borderId="7" xfId="3" applyNumberFormat="1" applyFont="1" applyBorder="1" applyAlignment="1" applyProtection="1">
      <alignment horizontal="left" vertical="center" wrapText="1"/>
      <protection locked="0"/>
    </xf>
    <xf numFmtId="0" fontId="145" fillId="0" borderId="1" xfId="1" applyNumberFormat="1" applyFont="1" applyFill="1" applyBorder="1" applyAlignment="1" applyProtection="1">
      <alignment horizontal="left" vertical="center" wrapText="1"/>
      <protection locked="0"/>
    </xf>
    <xf numFmtId="178" fontId="145" fillId="0" borderId="7" xfId="3" applyNumberFormat="1" applyFont="1" applyBorder="1" applyAlignment="1" applyProtection="1">
      <alignment horizontal="center" vertical="center" shrinkToFit="1"/>
      <protection locked="0"/>
    </xf>
    <xf numFmtId="38" fontId="145" fillId="8" borderId="1" xfId="1" applyNumberFormat="1" applyFont="1" applyFill="1" applyBorder="1" applyAlignment="1" applyProtection="1">
      <alignment horizontal="right" vertical="center" shrinkToFit="1"/>
      <protection locked="0"/>
    </xf>
    <xf numFmtId="0" fontId="72" fillId="0" borderId="0" xfId="0" applyFont="1" applyBorder="1" applyAlignment="1" applyProtection="1">
      <alignment horizontal="center" vertical="center" wrapText="1"/>
    </xf>
    <xf numFmtId="0" fontId="72" fillId="0" borderId="0" xfId="0" applyFont="1" applyBorder="1" applyAlignment="1" applyProtection="1">
      <alignment horizontal="left" vertical="center" wrapText="1"/>
    </xf>
    <xf numFmtId="181" fontId="72" fillId="0" borderId="0" xfId="1" applyNumberFormat="1" applyFont="1" applyBorder="1" applyAlignment="1" applyProtection="1">
      <alignment horizontal="center" vertical="center" wrapText="1"/>
    </xf>
    <xf numFmtId="0" fontId="68" fillId="0" borderId="0" xfId="0" applyFont="1" applyBorder="1" applyProtection="1">
      <alignment vertical="center"/>
    </xf>
    <xf numFmtId="190" fontId="131" fillId="0" borderId="57" xfId="8" applyFont="1" applyFill="1" applyBorder="1" applyAlignment="1" applyProtection="1">
      <alignment horizontal="center" vertical="center" wrapText="1"/>
      <protection locked="0"/>
    </xf>
    <xf numFmtId="190" fontId="131" fillId="0" borderId="13" xfId="8" applyFont="1" applyFill="1" applyBorder="1" applyAlignment="1" applyProtection="1">
      <alignment horizontal="center" vertical="center" wrapText="1"/>
      <protection locked="0"/>
    </xf>
    <xf numFmtId="190" fontId="131" fillId="0" borderId="7" xfId="8" applyFont="1" applyFill="1" applyBorder="1" applyAlignment="1" applyProtection="1">
      <alignment horizontal="center" vertical="center" wrapText="1"/>
      <protection locked="0"/>
    </xf>
    <xf numFmtId="190" fontId="41" fillId="0" borderId="7" xfId="8" applyFont="1" applyFill="1" applyBorder="1" applyAlignment="1" applyProtection="1">
      <alignment horizontal="center" vertical="center" wrapText="1"/>
      <protection locked="0"/>
    </xf>
    <xf numFmtId="190" fontId="41" fillId="0" borderId="11" xfId="8" applyFont="1" applyFill="1" applyBorder="1" applyAlignment="1" applyProtection="1">
      <alignment horizontal="center" vertical="center" wrapText="1"/>
      <protection locked="0"/>
    </xf>
    <xf numFmtId="190" fontId="41" fillId="0" borderId="57" xfId="8" applyFont="1" applyFill="1" applyBorder="1" applyAlignment="1" applyProtection="1">
      <alignment horizontal="center" vertical="center" wrapText="1"/>
      <protection locked="0"/>
    </xf>
    <xf numFmtId="190" fontId="41" fillId="0" borderId="13" xfId="8" applyFont="1" applyFill="1" applyBorder="1" applyAlignment="1" applyProtection="1">
      <alignment horizontal="center" vertical="center" wrapText="1"/>
      <protection locked="0"/>
    </xf>
    <xf numFmtId="190" fontId="41" fillId="0" borderId="135" xfId="8" applyFont="1" applyFill="1" applyBorder="1" applyAlignment="1" applyProtection="1">
      <alignment horizontal="center" vertical="center" wrapText="1"/>
      <protection locked="0"/>
    </xf>
    <xf numFmtId="0" fontId="14" fillId="0" borderId="0" xfId="3" applyFont="1" applyFill="1" applyBorder="1" applyProtection="1">
      <alignment vertical="center"/>
    </xf>
    <xf numFmtId="185" fontId="15" fillId="0" borderId="0" xfId="3" applyNumberFormat="1" applyFont="1" applyFill="1" applyBorder="1" applyAlignment="1" applyProtection="1">
      <alignment vertical="center"/>
    </xf>
    <xf numFmtId="0" fontId="15" fillId="0" borderId="0" xfId="3" applyFont="1" applyFill="1" applyBorder="1" applyAlignment="1" applyProtection="1">
      <alignment horizontal="center" vertical="center"/>
    </xf>
    <xf numFmtId="0" fontId="12" fillId="0" borderId="0" xfId="3" applyFont="1" applyFill="1" applyBorder="1" applyProtection="1">
      <alignment vertical="center"/>
    </xf>
    <xf numFmtId="0" fontId="14" fillId="0" borderId="89" xfId="3" applyFont="1" applyFill="1" applyBorder="1" applyProtection="1">
      <alignment vertical="center"/>
    </xf>
    <xf numFmtId="185" fontId="15" fillId="0" borderId="100" xfId="3" applyNumberFormat="1" applyFont="1" applyFill="1" applyBorder="1" applyAlignment="1" applyProtection="1">
      <alignment vertical="center"/>
    </xf>
    <xf numFmtId="0" fontId="14" fillId="0" borderId="100" xfId="3" applyFont="1" applyFill="1" applyBorder="1" applyProtection="1">
      <alignment vertical="center"/>
    </xf>
    <xf numFmtId="0" fontId="29" fillId="0" borderId="99" xfId="3" applyFont="1" applyFill="1" applyBorder="1" applyProtection="1">
      <alignment vertical="center"/>
    </xf>
    <xf numFmtId="0" fontId="12" fillId="0" borderId="98" xfId="3" applyFont="1" applyFill="1" applyBorder="1" applyProtection="1">
      <alignment vertical="center"/>
    </xf>
    <xf numFmtId="0" fontId="12" fillId="0" borderId="92" xfId="3" applyFont="1" applyFill="1" applyBorder="1" applyProtection="1">
      <alignment vertical="center"/>
    </xf>
    <xf numFmtId="0" fontId="65" fillId="0" borderId="1" xfId="0" applyFont="1" applyFill="1" applyBorder="1" applyAlignment="1" applyProtection="1">
      <alignment horizontal="left" vertical="center" wrapText="1"/>
      <protection locked="0"/>
    </xf>
    <xf numFmtId="38" fontId="65" fillId="0" borderId="1" xfId="1" applyNumberFormat="1" applyFont="1" applyFill="1" applyBorder="1" applyAlignment="1" applyProtection="1">
      <alignment horizontal="center" vertical="center" wrapText="1"/>
      <protection locked="0"/>
    </xf>
    <xf numFmtId="38" fontId="65" fillId="0" borderId="35" xfId="1" applyNumberFormat="1" applyFont="1" applyFill="1" applyBorder="1" applyAlignment="1" applyProtection="1">
      <alignment horizontal="center" vertical="center" wrapText="1"/>
      <protection locked="0"/>
    </xf>
    <xf numFmtId="38" fontId="65" fillId="0" borderId="1" xfId="1" applyNumberFormat="1" applyFont="1" applyFill="1" applyBorder="1" applyAlignment="1" applyProtection="1">
      <alignment horizontal="right" vertical="center" wrapText="1"/>
      <protection locked="0"/>
    </xf>
    <xf numFmtId="0" fontId="72" fillId="0" borderId="1" xfId="0" applyFont="1" applyFill="1" applyBorder="1" applyAlignment="1" applyProtection="1">
      <alignment horizontal="left" vertical="center" wrapText="1"/>
      <protection locked="0"/>
    </xf>
    <xf numFmtId="38" fontId="72" fillId="0" borderId="1" xfId="1" applyNumberFormat="1" applyFont="1" applyFill="1" applyBorder="1" applyAlignment="1" applyProtection="1">
      <alignment horizontal="center" vertical="center" wrapText="1"/>
      <protection locked="0"/>
    </xf>
    <xf numFmtId="38" fontId="72" fillId="0" borderId="35" xfId="1" applyNumberFormat="1" applyFont="1" applyFill="1" applyBorder="1" applyAlignment="1" applyProtection="1">
      <alignment horizontal="center" vertical="center" wrapText="1"/>
      <protection locked="0"/>
    </xf>
    <xf numFmtId="38" fontId="72" fillId="0" borderId="1" xfId="1" applyNumberFormat="1" applyFont="1" applyFill="1" applyBorder="1" applyAlignment="1" applyProtection="1">
      <alignment horizontal="right" vertical="center" wrapText="1"/>
      <protection locked="0"/>
    </xf>
    <xf numFmtId="0" fontId="91" fillId="3" borderId="0" xfId="3" applyFont="1" applyFill="1">
      <alignment vertical="center"/>
    </xf>
    <xf numFmtId="0" fontId="37" fillId="3" borderId="0" xfId="3" applyFont="1" applyFill="1" applyAlignment="1">
      <alignment horizontal="left" vertical="center"/>
    </xf>
    <xf numFmtId="0" fontId="43" fillId="3" borderId="0" xfId="3" applyFont="1" applyFill="1" applyAlignment="1">
      <alignment horizontal="center" vertical="center"/>
    </xf>
    <xf numFmtId="177" fontId="43" fillId="3" borderId="0" xfId="3" applyNumberFormat="1" applyFont="1" applyFill="1" applyAlignment="1">
      <alignment horizontal="right" vertical="center"/>
    </xf>
    <xf numFmtId="177" fontId="91" fillId="0" borderId="0" xfId="3" applyNumberFormat="1" applyFont="1" applyAlignment="1">
      <alignment horizontal="right" vertical="center"/>
    </xf>
    <xf numFmtId="0" fontId="43" fillId="3" borderId="0" xfId="3" applyFont="1" applyFill="1">
      <alignment vertical="center"/>
    </xf>
    <xf numFmtId="0" fontId="43" fillId="3" borderId="5" xfId="3" applyFont="1" applyFill="1" applyBorder="1" applyAlignment="1">
      <alignment vertical="center" wrapText="1"/>
    </xf>
    <xf numFmtId="0" fontId="145" fillId="0" borderId="0" xfId="0" applyFont="1" applyAlignment="1" applyProtection="1">
      <alignment horizontal="left" vertical="center" wrapText="1"/>
      <protection locked="0"/>
    </xf>
    <xf numFmtId="38" fontId="145" fillId="0" borderId="0" xfId="1" applyFont="1" applyFill="1" applyBorder="1" applyAlignment="1" applyProtection="1">
      <alignment vertical="center" wrapText="1"/>
      <protection locked="0"/>
    </xf>
    <xf numFmtId="38" fontId="145" fillId="0" borderId="0" xfId="1" applyFont="1" applyFill="1" applyBorder="1" applyProtection="1">
      <alignment vertical="center"/>
      <protection locked="0"/>
    </xf>
    <xf numFmtId="38" fontId="145" fillId="0" borderId="45" xfId="1" applyFont="1" applyFill="1" applyBorder="1" applyAlignment="1" applyProtection="1">
      <alignment horizontal="center" vertical="center" wrapText="1"/>
      <protection locked="0"/>
    </xf>
    <xf numFmtId="0" fontId="145" fillId="0" borderId="10" xfId="0" applyFont="1" applyBorder="1" applyAlignment="1" applyProtection="1">
      <alignment horizontal="left" vertical="center" wrapText="1"/>
      <protection locked="0"/>
    </xf>
    <xf numFmtId="0" fontId="119" fillId="0" borderId="12" xfId="3" applyFont="1" applyBorder="1" applyAlignment="1" applyProtection="1">
      <alignment vertical="center"/>
      <protection locked="0"/>
    </xf>
    <xf numFmtId="0" fontId="57" fillId="0" borderId="6" xfId="0" applyFont="1" applyBorder="1" applyAlignment="1" applyProtection="1">
      <alignment vertical="center"/>
      <protection locked="0"/>
    </xf>
    <xf numFmtId="190" fontId="131" fillId="3" borderId="7" xfId="8" applyFont="1" applyFill="1" applyBorder="1" applyAlignment="1" applyProtection="1">
      <alignment horizontal="center" vertical="center" wrapText="1"/>
      <protection locked="0"/>
    </xf>
    <xf numFmtId="190" fontId="131" fillId="3" borderId="11" xfId="8" applyFont="1" applyFill="1" applyBorder="1" applyAlignment="1" applyProtection="1">
      <alignment horizontal="center" vertical="center" wrapText="1"/>
      <protection locked="0"/>
    </xf>
    <xf numFmtId="190" fontId="131" fillId="3" borderId="135" xfId="8" applyFont="1" applyFill="1" applyBorder="1" applyAlignment="1" applyProtection="1">
      <alignment horizontal="center" vertical="center" wrapText="1"/>
      <protection locked="0"/>
    </xf>
    <xf numFmtId="0" fontId="5" fillId="0" borderId="0" xfId="0" applyFont="1">
      <alignment vertical="center"/>
    </xf>
    <xf numFmtId="0" fontId="83" fillId="0" borderId="0" xfId="0" applyFont="1">
      <alignment vertical="center"/>
    </xf>
    <xf numFmtId="0" fontId="37" fillId="0" borderId="0" xfId="3" applyFont="1">
      <alignment vertical="center"/>
    </xf>
    <xf numFmtId="0" fontId="66" fillId="0" borderId="0" xfId="3" applyFont="1">
      <alignment vertical="center"/>
    </xf>
    <xf numFmtId="0" fontId="36" fillId="0" borderId="0" xfId="3" applyFont="1">
      <alignment vertical="center"/>
    </xf>
    <xf numFmtId="0" fontId="43" fillId="0" borderId="0" xfId="3" applyFont="1">
      <alignment vertical="center"/>
    </xf>
    <xf numFmtId="0" fontId="43" fillId="0" borderId="0" xfId="3" applyFont="1" applyAlignment="1">
      <alignment horizontal="right"/>
    </xf>
    <xf numFmtId="0" fontId="36" fillId="0" borderId="0" xfId="3" applyFont="1" applyAlignment="1">
      <alignment vertical="center" wrapText="1"/>
    </xf>
    <xf numFmtId="0" fontId="43" fillId="2" borderId="62" xfId="0" applyFont="1" applyFill="1" applyBorder="1" applyAlignment="1">
      <alignment horizontal="center" vertical="center" wrapText="1"/>
    </xf>
    <xf numFmtId="0" fontId="43" fillId="2" borderId="64" xfId="3" applyFont="1" applyFill="1" applyBorder="1" applyAlignment="1">
      <alignment horizontal="center" vertical="center" wrapText="1"/>
    </xf>
    <xf numFmtId="0" fontId="43" fillId="2" borderId="65" xfId="3" applyFont="1" applyFill="1" applyBorder="1" applyAlignment="1">
      <alignment horizontal="center" vertical="center" wrapText="1"/>
    </xf>
    <xf numFmtId="0" fontId="43" fillId="2" borderId="64" xfId="0" applyFont="1" applyFill="1" applyBorder="1" applyAlignment="1">
      <alignment horizontal="center" vertical="center" wrapText="1"/>
    </xf>
    <xf numFmtId="0" fontId="43" fillId="2" borderId="63" xfId="3" applyFont="1" applyFill="1" applyBorder="1" applyAlignment="1">
      <alignment horizontal="center" vertical="center" wrapText="1"/>
    </xf>
    <xf numFmtId="38" fontId="43" fillId="0" borderId="1" xfId="1" applyFont="1" applyBorder="1" applyAlignment="1" applyProtection="1">
      <alignment horizontal="right" vertical="center"/>
      <protection locked="0"/>
    </xf>
    <xf numFmtId="38" fontId="43" fillId="7" borderId="1" xfId="1" applyFont="1" applyFill="1" applyBorder="1" applyProtection="1">
      <alignment vertical="center"/>
      <protection hidden="1"/>
    </xf>
    <xf numFmtId="0" fontId="43" fillId="2" borderId="68" xfId="0" applyFont="1" applyFill="1" applyBorder="1" applyAlignment="1">
      <alignment horizontal="center" vertical="center"/>
    </xf>
    <xf numFmtId="38" fontId="43" fillId="2" borderId="71" xfId="0" applyNumberFormat="1" applyFont="1" applyFill="1" applyBorder="1" applyProtection="1">
      <alignment vertical="center"/>
      <protection hidden="1"/>
    </xf>
    <xf numFmtId="0" fontId="43" fillId="2" borderId="72" xfId="0" applyFont="1" applyFill="1" applyBorder="1">
      <alignment vertical="center"/>
    </xf>
    <xf numFmtId="0" fontId="86" fillId="0" borderId="0" xfId="0" applyFont="1">
      <alignment vertical="center"/>
    </xf>
    <xf numFmtId="38" fontId="43" fillId="0" borderId="35" xfId="1" applyFont="1" applyBorder="1" applyAlignment="1" applyProtection="1">
      <alignment horizontal="center" vertical="center"/>
      <protection locked="0"/>
    </xf>
    <xf numFmtId="0" fontId="43" fillId="2" borderId="69" xfId="0" applyFont="1" applyFill="1" applyBorder="1" applyAlignment="1">
      <alignment horizontal="center" vertical="center"/>
    </xf>
    <xf numFmtId="0" fontId="36" fillId="3" borderId="66" xfId="3" applyFont="1" applyFill="1" applyBorder="1" applyAlignment="1">
      <alignment horizontal="left" vertical="center" wrapText="1"/>
    </xf>
    <xf numFmtId="0" fontId="80" fillId="3" borderId="66" xfId="3" applyFont="1" applyFill="1" applyBorder="1" applyProtection="1">
      <alignment vertical="center"/>
      <protection hidden="1"/>
    </xf>
    <xf numFmtId="0" fontId="43" fillId="2" borderId="70" xfId="0" applyFont="1" applyFill="1" applyBorder="1">
      <alignment vertical="center"/>
    </xf>
    <xf numFmtId="38" fontId="43" fillId="2" borderId="70" xfId="0" applyNumberFormat="1" applyFont="1" applyFill="1" applyBorder="1" applyAlignment="1">
      <alignment horizontal="right" vertical="center"/>
    </xf>
    <xf numFmtId="0" fontId="36" fillId="3" borderId="79" xfId="0" applyFont="1" applyFill="1" applyBorder="1">
      <alignment vertical="center"/>
    </xf>
    <xf numFmtId="201" fontId="115" fillId="7" borderId="12" xfId="3" applyNumberFormat="1" applyFont="1" applyFill="1" applyBorder="1" applyAlignment="1" applyProtection="1">
      <alignment horizontal="center" vertical="center"/>
      <protection hidden="1"/>
    </xf>
    <xf numFmtId="201" fontId="115" fillId="7" borderId="13" xfId="3" applyNumberFormat="1" applyFont="1" applyFill="1" applyBorder="1" applyAlignment="1" applyProtection="1">
      <alignment horizontal="center" vertical="center"/>
      <protection hidden="1"/>
    </xf>
    <xf numFmtId="0" fontId="115" fillId="7" borderId="13" xfId="3" applyFont="1" applyFill="1" applyBorder="1" applyAlignment="1">
      <alignment horizontal="center" vertical="center"/>
    </xf>
    <xf numFmtId="0" fontId="100" fillId="3" borderId="0" xfId="3" applyFont="1" applyFill="1" applyAlignment="1">
      <alignment horizontal="left" vertical="center"/>
    </xf>
    <xf numFmtId="0" fontId="91" fillId="3" borderId="0" xfId="3" applyFont="1" applyFill="1" applyAlignment="1">
      <alignment horizontal="center" vertical="center"/>
    </xf>
    <xf numFmtId="177" fontId="91" fillId="3" borderId="0" xfId="3" applyNumberFormat="1" applyFont="1" applyFill="1" applyAlignment="1">
      <alignment horizontal="right" vertical="center"/>
    </xf>
    <xf numFmtId="0" fontId="68" fillId="0" borderId="12" xfId="3" applyFont="1" applyBorder="1" applyAlignment="1" applyProtection="1">
      <alignment vertical="center"/>
      <protection locked="0"/>
    </xf>
    <xf numFmtId="38" fontId="145" fillId="0" borderId="1" xfId="1" applyFont="1" applyBorder="1" applyAlignment="1" applyProtection="1">
      <alignment horizontal="right" vertical="center"/>
      <protection locked="0"/>
    </xf>
    <xf numFmtId="38" fontId="145" fillId="0" borderId="35" xfId="1" applyFont="1" applyBorder="1" applyAlignment="1" applyProtection="1">
      <alignment horizontal="center" vertical="center"/>
      <protection locked="0"/>
    </xf>
    <xf numFmtId="38" fontId="41" fillId="7" borderId="11" xfId="3" applyNumberFormat="1" applyFont="1" applyFill="1" applyBorder="1" applyAlignment="1">
      <alignment horizontal="right" vertical="center"/>
    </xf>
    <xf numFmtId="0" fontId="41" fillId="7" borderId="12" xfId="3" applyFont="1" applyFill="1" applyBorder="1" applyAlignment="1">
      <alignment horizontal="right" vertical="center"/>
    </xf>
    <xf numFmtId="201" fontId="115" fillId="7" borderId="11" xfId="3" applyNumberFormat="1" applyFont="1" applyFill="1" applyBorder="1" applyAlignment="1" applyProtection="1">
      <alignment horizontal="center" vertical="center"/>
      <protection hidden="1"/>
    </xf>
    <xf numFmtId="201" fontId="115" fillId="7" borderId="12" xfId="3" applyNumberFormat="1" applyFont="1" applyFill="1" applyBorder="1" applyAlignment="1" applyProtection="1">
      <alignment horizontal="center" vertical="center"/>
      <protection hidden="1"/>
    </xf>
    <xf numFmtId="0" fontId="115" fillId="7" borderId="12" xfId="3" applyFont="1" applyFill="1" applyBorder="1" applyAlignment="1" applyProtection="1">
      <alignment horizontal="center" vertical="center"/>
      <protection hidden="1"/>
    </xf>
    <xf numFmtId="0" fontId="42" fillId="7" borderId="12" xfId="0" applyFont="1" applyFill="1" applyBorder="1" applyAlignment="1">
      <alignment horizontal="center" vertical="center"/>
    </xf>
    <xf numFmtId="0" fontId="41" fillId="7" borderId="12" xfId="3" applyFont="1" applyFill="1" applyBorder="1" applyAlignment="1" applyProtection="1">
      <alignment horizontal="center" vertical="center"/>
      <protection hidden="1"/>
    </xf>
    <xf numFmtId="0" fontId="41" fillId="7" borderId="13" xfId="3" applyFont="1" applyFill="1" applyBorder="1" applyAlignment="1" applyProtection="1">
      <alignment horizontal="center" vertical="center"/>
      <protection hidden="1"/>
    </xf>
    <xf numFmtId="0" fontId="41" fillId="7" borderId="11" xfId="3" applyFont="1" applyFill="1" applyBorder="1" applyAlignment="1" applyProtection="1">
      <alignment horizontal="center" vertical="center"/>
      <protection hidden="1"/>
    </xf>
    <xf numFmtId="0" fontId="115" fillId="2" borderId="11" xfId="3" applyFont="1" applyFill="1" applyBorder="1" applyAlignment="1">
      <alignment horizontal="center" vertical="center"/>
    </xf>
    <xf numFmtId="0" fontId="115" fillId="2" borderId="12" xfId="3" applyFont="1" applyFill="1" applyBorder="1" applyAlignment="1">
      <alignment horizontal="center" vertical="center"/>
    </xf>
    <xf numFmtId="0" fontId="90" fillId="0" borderId="0" xfId="3" applyFont="1" applyAlignment="1">
      <alignment horizontal="center" vertical="center"/>
    </xf>
    <xf numFmtId="0" fontId="115" fillId="0" borderId="119" xfId="3" applyFont="1" applyBorder="1" applyAlignment="1">
      <alignment horizontal="center" vertical="center" wrapText="1"/>
    </xf>
    <xf numFmtId="0" fontId="115" fillId="0" borderId="51" xfId="3" applyFont="1" applyBorder="1" applyAlignment="1">
      <alignment horizontal="center" vertical="center" wrapText="1"/>
    </xf>
    <xf numFmtId="0" fontId="115" fillId="0" borderId="121" xfId="3" applyFont="1" applyBorder="1" applyAlignment="1">
      <alignment horizontal="center" vertical="center" wrapText="1"/>
    </xf>
    <xf numFmtId="0" fontId="115" fillId="0" borderId="0" xfId="3" applyFont="1" applyAlignment="1">
      <alignment horizontal="center" vertical="center" wrapText="1"/>
    </xf>
    <xf numFmtId="0" fontId="0" fillId="0" borderId="121" xfId="0" applyBorder="1" applyAlignment="1">
      <alignment horizontal="center" vertical="center"/>
    </xf>
    <xf numFmtId="0" fontId="0" fillId="0" borderId="0" xfId="0" applyAlignment="1">
      <alignment horizontal="center" vertical="center"/>
    </xf>
    <xf numFmtId="0" fontId="115" fillId="7" borderId="53" xfId="3" applyFont="1" applyFill="1" applyBorder="1" applyAlignment="1" applyProtection="1">
      <alignment horizontal="left" vertical="center" wrapText="1"/>
      <protection hidden="1"/>
    </xf>
    <xf numFmtId="0" fontId="115" fillId="7" borderId="51" xfId="3" applyFont="1" applyFill="1" applyBorder="1" applyAlignment="1" applyProtection="1">
      <alignment horizontal="left" vertical="center" wrapText="1"/>
      <protection hidden="1"/>
    </xf>
    <xf numFmtId="0" fontId="115" fillId="7" borderId="120" xfId="3" applyFont="1" applyFill="1" applyBorder="1" applyAlignment="1" applyProtection="1">
      <alignment horizontal="left" vertical="center" wrapText="1"/>
      <protection hidden="1"/>
    </xf>
    <xf numFmtId="0" fontId="115" fillId="7" borderId="9" xfId="3" applyFont="1" applyFill="1" applyBorder="1" applyAlignment="1" applyProtection="1">
      <alignment horizontal="left" vertical="center" wrapText="1"/>
      <protection hidden="1"/>
    </xf>
    <xf numFmtId="0" fontId="115" fillId="7" borderId="0" xfId="3" applyFont="1" applyFill="1" applyAlignment="1" applyProtection="1">
      <alignment horizontal="left" vertical="center" wrapText="1"/>
      <protection hidden="1"/>
    </xf>
    <xf numFmtId="0" fontId="115" fillId="7" borderId="122" xfId="3" applyFont="1" applyFill="1" applyBorder="1" applyAlignment="1" applyProtection="1">
      <alignment horizontal="left" vertical="center" wrapText="1"/>
      <protection hidden="1"/>
    </xf>
    <xf numFmtId="0" fontId="115" fillId="7" borderId="4" xfId="3" applyFont="1" applyFill="1" applyBorder="1" applyAlignment="1" applyProtection="1">
      <alignment horizontal="left" vertical="center" wrapText="1"/>
      <protection hidden="1"/>
    </xf>
    <xf numFmtId="0" fontId="115" fillId="7" borderId="5" xfId="3" applyFont="1" applyFill="1" applyBorder="1" applyAlignment="1" applyProtection="1">
      <alignment horizontal="left" vertical="center" wrapText="1"/>
      <protection hidden="1"/>
    </xf>
    <xf numFmtId="0" fontId="115" fillId="7" borderId="123" xfId="3" applyFont="1" applyFill="1" applyBorder="1" applyAlignment="1" applyProtection="1">
      <alignment horizontal="left" vertical="center" wrapText="1"/>
      <protection hidden="1"/>
    </xf>
    <xf numFmtId="0" fontId="115" fillId="0" borderId="124" xfId="3"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26" xfId="0" applyBorder="1">
      <alignment vertical="center"/>
    </xf>
    <xf numFmtId="0" fontId="0" fillId="0" borderId="5" xfId="0" applyBorder="1">
      <alignment vertical="center"/>
    </xf>
    <xf numFmtId="0" fontId="0" fillId="0" borderId="6" xfId="0" applyBorder="1">
      <alignment vertical="center"/>
    </xf>
    <xf numFmtId="0" fontId="115" fillId="7" borderId="1" xfId="3" applyFont="1" applyFill="1" applyBorder="1" applyAlignment="1" applyProtection="1">
      <alignment horizontal="left" vertical="center" shrinkToFit="1"/>
      <protection hidden="1"/>
    </xf>
    <xf numFmtId="0" fontId="115" fillId="7" borderId="2" xfId="3" applyFont="1" applyFill="1" applyBorder="1" applyAlignment="1" applyProtection="1">
      <alignment horizontal="left" vertical="center" shrinkToFit="1"/>
      <protection hidden="1"/>
    </xf>
    <xf numFmtId="0" fontId="115" fillId="7" borderId="125" xfId="3" applyFont="1" applyFill="1" applyBorder="1" applyAlignment="1" applyProtection="1">
      <alignment horizontal="left" vertical="center" shrinkToFit="1"/>
      <protection hidden="1"/>
    </xf>
    <xf numFmtId="0" fontId="42" fillId="0" borderId="4" xfId="0" applyFont="1" applyBorder="1">
      <alignment vertical="center"/>
    </xf>
    <xf numFmtId="0" fontId="42" fillId="0" borderId="5" xfId="0" applyFont="1" applyBorder="1">
      <alignment vertical="center"/>
    </xf>
    <xf numFmtId="0" fontId="42" fillId="0" borderId="123" xfId="0" applyFont="1" applyBorder="1">
      <alignment vertical="center"/>
    </xf>
    <xf numFmtId="0" fontId="115" fillId="0" borderId="121" xfId="3" applyFont="1" applyBorder="1" applyAlignment="1">
      <alignment horizontal="center" vertical="center"/>
    </xf>
    <xf numFmtId="0" fontId="0" fillId="0" borderId="10" xfId="0" applyBorder="1" applyAlignment="1">
      <alignment horizontal="center" vertical="center"/>
    </xf>
    <xf numFmtId="0" fontId="0" fillId="0" borderId="127"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115" fillId="0" borderId="9" xfId="3" applyFont="1" applyBorder="1" applyAlignment="1">
      <alignment horizontal="center" vertical="center"/>
    </xf>
    <xf numFmtId="0" fontId="115" fillId="7" borderId="9" xfId="3" applyFont="1" applyFill="1" applyBorder="1" applyAlignment="1" applyProtection="1">
      <alignment horizontal="left" vertical="center" shrinkToFit="1"/>
      <protection hidden="1"/>
    </xf>
    <xf numFmtId="0" fontId="115" fillId="7" borderId="0" xfId="3" applyFont="1" applyFill="1" applyAlignment="1" applyProtection="1">
      <alignment horizontal="left" vertical="center" shrinkToFit="1"/>
      <protection hidden="1"/>
    </xf>
    <xf numFmtId="0" fontId="115" fillId="7" borderId="122" xfId="3" applyFont="1" applyFill="1" applyBorder="1" applyAlignment="1" applyProtection="1">
      <alignment horizontal="left" vertical="center" shrinkToFit="1"/>
      <protection hidden="1"/>
    </xf>
    <xf numFmtId="0" fontId="115" fillId="0" borderId="128" xfId="3" applyFont="1" applyBorder="1" applyAlignment="1">
      <alignment horizontal="center" vertical="center"/>
    </xf>
    <xf numFmtId="0" fontId="0" fillId="0" borderId="129" xfId="0" applyBorder="1" applyAlignment="1">
      <alignment horizontal="center" vertical="center"/>
    </xf>
    <xf numFmtId="0" fontId="0" fillId="0" borderId="130" xfId="0" applyBorder="1" applyAlignment="1">
      <alignment horizontal="center" vertical="center"/>
    </xf>
    <xf numFmtId="0" fontId="115" fillId="7" borderId="128" xfId="3" applyFont="1" applyFill="1" applyBorder="1" applyAlignment="1" applyProtection="1">
      <alignment horizontal="left" vertical="center" shrinkToFit="1"/>
      <protection hidden="1"/>
    </xf>
    <xf numFmtId="0" fontId="115" fillId="7" borderId="129" xfId="3" applyFont="1" applyFill="1" applyBorder="1" applyAlignment="1" applyProtection="1">
      <alignment horizontal="left" vertical="center" shrinkToFit="1"/>
      <protection hidden="1"/>
    </xf>
    <xf numFmtId="0" fontId="42" fillId="0" borderId="131" xfId="0" applyFont="1" applyBorder="1">
      <alignment vertical="center"/>
    </xf>
    <xf numFmtId="0" fontId="117" fillId="8" borderId="43" xfId="3" applyFont="1" applyFill="1" applyBorder="1" applyAlignment="1">
      <alignment horizontal="center" vertical="center"/>
    </xf>
    <xf numFmtId="0" fontId="117" fillId="8" borderId="12" xfId="3" applyFont="1" applyFill="1" applyBorder="1" applyAlignment="1">
      <alignment horizontal="center" vertical="center"/>
    </xf>
    <xf numFmtId="0" fontId="117" fillId="8" borderId="13" xfId="3" applyFont="1" applyFill="1" applyBorder="1" applyAlignment="1">
      <alignment horizontal="center" vertical="center"/>
    </xf>
    <xf numFmtId="0" fontId="112" fillId="6" borderId="7" xfId="0" applyFont="1" applyFill="1" applyBorder="1" applyAlignment="1" applyProtection="1">
      <alignment horizontal="center" vertical="center"/>
    </xf>
    <xf numFmtId="0" fontId="139" fillId="0" borderId="7" xfId="0" applyFont="1" applyBorder="1" applyAlignment="1" applyProtection="1">
      <alignment horizontal="center" vertical="center"/>
      <protection locked="0"/>
    </xf>
    <xf numFmtId="0" fontId="139" fillId="0" borderId="11" xfId="0" applyFont="1" applyBorder="1" applyAlignment="1" applyProtection="1">
      <alignment horizontal="center" vertical="center"/>
      <protection locked="0"/>
    </xf>
    <xf numFmtId="0" fontId="131" fillId="0" borderId="7" xfId="0" applyFont="1" applyBorder="1" applyAlignment="1" applyProtection="1">
      <alignment horizontal="center" vertical="center"/>
      <protection locked="0"/>
    </xf>
    <xf numFmtId="0" fontId="131" fillId="0" borderId="11" xfId="0" applyFont="1" applyBorder="1" applyAlignment="1" applyProtection="1">
      <alignment horizontal="center" vertical="center"/>
      <protection locked="0"/>
    </xf>
    <xf numFmtId="0" fontId="111" fillId="6" borderId="7" xfId="0" applyFont="1" applyFill="1" applyBorder="1" applyAlignment="1" applyProtection="1">
      <alignment horizontal="center" vertical="center"/>
    </xf>
    <xf numFmtId="0" fontId="139" fillId="8" borderId="7" xfId="0" applyFont="1" applyFill="1" applyBorder="1" applyAlignment="1" applyProtection="1">
      <alignment horizontal="center" vertical="center"/>
      <protection locked="0"/>
    </xf>
    <xf numFmtId="0" fontId="105" fillId="6" borderId="0" xfId="0" applyFont="1" applyFill="1" applyAlignment="1" applyProtection="1">
      <alignment horizontal="left" vertical="center" wrapText="1"/>
    </xf>
    <xf numFmtId="0" fontId="105" fillId="6" borderId="5" xfId="0" applyFont="1" applyFill="1" applyBorder="1" applyAlignment="1" applyProtection="1">
      <alignment horizontal="left" vertical="center" wrapText="1"/>
    </xf>
    <xf numFmtId="0" fontId="139" fillId="0" borderId="7" xfId="0" applyFont="1" applyBorder="1" applyAlignment="1" applyProtection="1">
      <alignment horizontal="left" vertical="center" wrapText="1"/>
      <protection locked="0"/>
    </xf>
    <xf numFmtId="0" fontId="139" fillId="3" borderId="7" xfId="0" applyFont="1" applyFill="1" applyBorder="1" applyAlignment="1" applyProtection="1">
      <alignment horizontal="center" vertical="center"/>
      <protection locked="0"/>
    </xf>
    <xf numFmtId="0" fontId="139" fillId="0" borderId="13" xfId="0" applyFont="1" applyBorder="1" applyAlignment="1" applyProtection="1">
      <alignment horizontal="left" vertical="center"/>
      <protection locked="0"/>
    </xf>
    <xf numFmtId="0" fontId="139" fillId="0" borderId="7" xfId="0" applyFont="1" applyBorder="1" applyAlignment="1" applyProtection="1">
      <alignment horizontal="left" vertical="center"/>
      <protection locked="0"/>
    </xf>
    <xf numFmtId="0" fontId="140" fillId="0" borderId="11" xfId="0" applyFont="1" applyBorder="1" applyAlignment="1" applyProtection="1">
      <alignment vertical="center"/>
      <protection locked="0"/>
    </xf>
    <xf numFmtId="0" fontId="140" fillId="0" borderId="12" xfId="0" applyFont="1" applyBorder="1" applyAlignment="1" applyProtection="1">
      <alignment vertical="center"/>
      <protection locked="0"/>
    </xf>
    <xf numFmtId="0" fontId="140" fillId="0" borderId="13" xfId="0" applyFont="1" applyBorder="1" applyAlignment="1" applyProtection="1">
      <alignment vertical="center"/>
      <protection locked="0"/>
    </xf>
    <xf numFmtId="38" fontId="111" fillId="6" borderId="7" xfId="1" applyFont="1" applyFill="1" applyBorder="1" applyAlignment="1" applyProtection="1">
      <alignment horizontal="center" vertical="center"/>
    </xf>
    <xf numFmtId="38" fontId="111" fillId="0" borderId="7" xfId="1" applyFont="1" applyBorder="1" applyAlignment="1" applyProtection="1">
      <alignment horizontal="center" vertical="center"/>
    </xf>
    <xf numFmtId="38" fontId="111" fillId="0" borderId="11" xfId="1" applyFont="1" applyBorder="1" applyAlignment="1" applyProtection="1">
      <alignment horizontal="center" vertical="center"/>
    </xf>
    <xf numFmtId="38" fontId="112" fillId="6" borderId="14" xfId="1" applyFont="1" applyFill="1" applyBorder="1" applyAlignment="1" applyProtection="1">
      <alignment horizontal="center" vertical="center"/>
    </xf>
    <xf numFmtId="38" fontId="139" fillId="0" borderId="14" xfId="1" applyFont="1" applyFill="1" applyBorder="1" applyAlignment="1" applyProtection="1">
      <alignment horizontal="right" vertical="center"/>
      <protection locked="0"/>
    </xf>
    <xf numFmtId="38" fontId="139" fillId="0" borderId="1" xfId="1" applyFont="1" applyFill="1" applyBorder="1" applyAlignment="1" applyProtection="1">
      <alignment horizontal="right" vertical="center"/>
      <protection locked="0"/>
    </xf>
    <xf numFmtId="0" fontId="112" fillId="6" borderId="47" xfId="0" applyFont="1" applyFill="1" applyBorder="1" applyAlignment="1" applyProtection="1">
      <alignment horizontal="center" vertical="center"/>
    </xf>
    <xf numFmtId="38" fontId="139" fillId="0" borderId="47" xfId="1" applyFont="1" applyBorder="1" applyAlignment="1" applyProtection="1">
      <alignment horizontal="right" vertical="center"/>
      <protection locked="0"/>
    </xf>
    <xf numFmtId="38" fontId="139" fillId="0" borderId="21" xfId="1" applyFont="1" applyBorder="1" applyAlignment="1" applyProtection="1">
      <alignment horizontal="right" vertical="center"/>
      <protection locked="0"/>
    </xf>
    <xf numFmtId="38" fontId="112" fillId="6" borderId="47" xfId="1" applyFont="1" applyFill="1" applyBorder="1" applyAlignment="1" applyProtection="1">
      <alignment horizontal="center" vertical="center"/>
    </xf>
    <xf numFmtId="0" fontId="112" fillId="6" borderId="7" xfId="0" applyFont="1" applyFill="1" applyBorder="1" applyAlignment="1" applyProtection="1">
      <alignment horizontal="center" vertical="center" textRotation="255" wrapText="1"/>
    </xf>
    <xf numFmtId="0" fontId="112" fillId="6" borderId="14" xfId="0" applyFont="1" applyFill="1" applyBorder="1" applyAlignment="1" applyProtection="1">
      <alignment horizontal="center" vertical="center"/>
    </xf>
    <xf numFmtId="38" fontId="139" fillId="0" borderId="14" xfId="1" applyFont="1" applyBorder="1" applyAlignment="1" applyProtection="1">
      <alignment horizontal="right" vertical="center"/>
      <protection locked="0"/>
    </xf>
    <xf numFmtId="38" fontId="139" fillId="0" borderId="1" xfId="1" applyFont="1" applyBorder="1" applyAlignment="1" applyProtection="1">
      <alignment horizontal="right" vertical="center"/>
      <protection locked="0"/>
    </xf>
    <xf numFmtId="38" fontId="111" fillId="0" borderId="7" xfId="1" applyFont="1" applyBorder="1" applyAlignment="1" applyProtection="1">
      <alignment horizontal="right" vertical="center"/>
    </xf>
    <xf numFmtId="38" fontId="111" fillId="0" borderId="11" xfId="1" applyFont="1" applyBorder="1" applyAlignment="1" applyProtection="1">
      <alignment horizontal="right" vertical="center"/>
    </xf>
    <xf numFmtId="0" fontId="139" fillId="3" borderId="7" xfId="0" applyFont="1" applyFill="1" applyBorder="1" applyAlignment="1" applyProtection="1">
      <alignment horizontal="left" vertical="center" wrapText="1"/>
      <protection locked="0"/>
    </xf>
    <xf numFmtId="0" fontId="139" fillId="8" borderId="1" xfId="0" applyFont="1" applyFill="1" applyBorder="1" applyAlignment="1" applyProtection="1">
      <alignment horizontal="center" vertical="center"/>
      <protection locked="0"/>
    </xf>
    <xf numFmtId="0" fontId="139" fillId="8" borderId="2" xfId="0" applyFont="1" applyFill="1" applyBorder="1" applyAlignment="1" applyProtection="1">
      <alignment horizontal="center" vertical="center"/>
      <protection locked="0"/>
    </xf>
    <xf numFmtId="0" fontId="139" fillId="8" borderId="3" xfId="0" applyFont="1" applyFill="1" applyBorder="1" applyAlignment="1" applyProtection="1">
      <alignment horizontal="center" vertical="center"/>
      <protection locked="0"/>
    </xf>
    <xf numFmtId="0" fontId="139" fillId="8" borderId="22" xfId="0" applyFont="1" applyFill="1" applyBorder="1" applyAlignment="1" applyProtection="1">
      <alignment horizontal="center" vertical="center" wrapText="1"/>
      <protection locked="0"/>
    </xf>
    <xf numFmtId="0" fontId="139" fillId="8" borderId="19" xfId="0" applyFont="1" applyFill="1" applyBorder="1" applyAlignment="1" applyProtection="1">
      <alignment horizontal="center" vertical="center" wrapText="1"/>
      <protection locked="0"/>
    </xf>
    <xf numFmtId="0" fontId="112" fillId="6" borderId="7" xfId="0" applyFont="1" applyFill="1" applyBorder="1" applyAlignment="1" applyProtection="1">
      <alignment horizontal="center" vertical="center" wrapText="1"/>
    </xf>
    <xf numFmtId="0" fontId="139" fillId="0" borderId="117" xfId="0" applyFont="1" applyBorder="1" applyAlignment="1" applyProtection="1">
      <alignment horizontal="left" vertical="center" wrapText="1"/>
      <protection locked="0"/>
    </xf>
    <xf numFmtId="0" fontId="139" fillId="0" borderId="114" xfId="0" applyFont="1" applyBorder="1" applyAlignment="1" applyProtection="1">
      <alignment horizontal="left" vertical="center" wrapText="1"/>
      <protection locked="0"/>
    </xf>
    <xf numFmtId="0" fontId="139" fillId="0" borderId="42" xfId="0" applyFont="1" applyBorder="1" applyAlignment="1" applyProtection="1">
      <alignment horizontal="left" vertical="center" wrapText="1"/>
      <protection locked="0"/>
    </xf>
    <xf numFmtId="38" fontId="139" fillId="0" borderId="117" xfId="1" applyFont="1" applyBorder="1" applyAlignment="1" applyProtection="1">
      <alignment horizontal="right" vertical="center"/>
      <protection locked="0"/>
    </xf>
    <xf numFmtId="38" fontId="139" fillId="0" borderId="114" xfId="1" applyFont="1" applyBorder="1" applyAlignment="1" applyProtection="1">
      <alignment horizontal="right" vertical="center"/>
      <protection locked="0"/>
    </xf>
    <xf numFmtId="0" fontId="139" fillId="0" borderId="25" xfId="0" applyFont="1" applyBorder="1" applyAlignment="1" applyProtection="1">
      <alignment horizontal="left" vertical="center" wrapText="1"/>
      <protection locked="0"/>
    </xf>
    <xf numFmtId="0" fontId="139" fillId="0" borderId="26" xfId="0" applyFont="1" applyBorder="1" applyAlignment="1" applyProtection="1">
      <alignment horizontal="left" vertical="center" wrapText="1"/>
      <protection locked="0"/>
    </xf>
    <xf numFmtId="0" fontId="139" fillId="0" borderId="27" xfId="0" applyFont="1" applyBorder="1" applyAlignment="1" applyProtection="1">
      <alignment horizontal="left" vertical="center" wrapText="1"/>
      <protection locked="0"/>
    </xf>
    <xf numFmtId="38" fontId="139" fillId="0" borderId="25" xfId="1" applyFont="1" applyBorder="1" applyAlignment="1" applyProtection="1">
      <alignment horizontal="right" vertical="center"/>
      <protection locked="0"/>
    </xf>
    <xf numFmtId="38" fontId="139" fillId="0" borderId="26" xfId="1" applyFont="1" applyBorder="1" applyAlignment="1" applyProtection="1">
      <alignment horizontal="right" vertical="center"/>
      <protection locked="0"/>
    </xf>
    <xf numFmtId="0" fontId="139" fillId="0" borderId="21" xfId="0" applyFont="1" applyBorder="1" applyAlignment="1" applyProtection="1">
      <alignment horizontal="left" vertical="center" wrapText="1"/>
      <protection locked="0"/>
    </xf>
    <xf numFmtId="0" fontId="139" fillId="0" borderId="22" xfId="0" applyFont="1" applyBorder="1" applyAlignment="1" applyProtection="1">
      <alignment horizontal="left" vertical="center" wrapText="1"/>
      <protection locked="0"/>
    </xf>
    <xf numFmtId="0" fontId="139" fillId="0" borderId="19" xfId="0" applyFont="1" applyBorder="1" applyAlignment="1" applyProtection="1">
      <alignment horizontal="left" vertical="center" wrapText="1"/>
      <protection locked="0"/>
    </xf>
    <xf numFmtId="38" fontId="139" fillId="0" borderId="22" xfId="1" applyFont="1" applyBorder="1" applyAlignment="1" applyProtection="1">
      <alignment horizontal="right" vertical="center"/>
      <protection locked="0"/>
    </xf>
    <xf numFmtId="58" fontId="139" fillId="0" borderId="13" xfId="0" applyNumberFormat="1" applyFont="1" applyBorder="1" applyAlignment="1" applyProtection="1">
      <alignment horizontal="center" vertical="center"/>
      <protection locked="0"/>
    </xf>
    <xf numFmtId="38" fontId="131" fillId="0" borderId="7" xfId="1" applyFont="1" applyBorder="1" applyAlignment="1" applyProtection="1">
      <alignment horizontal="right" vertical="center"/>
      <protection locked="0"/>
    </xf>
    <xf numFmtId="38" fontId="131" fillId="0" borderId="11" xfId="1" applyFont="1" applyBorder="1" applyAlignment="1" applyProtection="1">
      <alignment horizontal="right" vertical="center"/>
      <protection locked="0"/>
    </xf>
    <xf numFmtId="0" fontId="111" fillId="6" borderId="13" xfId="0" applyFont="1" applyFill="1" applyBorder="1" applyAlignment="1" applyProtection="1">
      <alignment horizontal="left" vertical="center"/>
    </xf>
    <xf numFmtId="0" fontId="111" fillId="6" borderId="7" xfId="0" applyFont="1" applyFill="1" applyBorder="1" applyAlignment="1" applyProtection="1">
      <alignment horizontal="left" vertical="center"/>
    </xf>
    <xf numFmtId="0" fontId="139" fillId="0" borderId="8" xfId="5" applyFont="1" applyBorder="1" applyAlignment="1" applyProtection="1">
      <alignment horizontal="left" vertical="center"/>
    </xf>
    <xf numFmtId="0" fontId="111" fillId="6" borderId="11" xfId="0" applyFont="1" applyFill="1" applyBorder="1" applyAlignment="1" applyProtection="1">
      <alignment horizontal="center" vertical="center"/>
    </xf>
    <xf numFmtId="38" fontId="139" fillId="0" borderId="1" xfId="1" applyFont="1" applyBorder="1" applyAlignment="1" applyProtection="1">
      <alignment horizontal="center" vertical="center"/>
      <protection locked="0"/>
    </xf>
    <xf numFmtId="38" fontId="139" fillId="0" borderId="2" xfId="1" applyFont="1" applyBorder="1" applyAlignment="1" applyProtection="1">
      <alignment horizontal="center" vertical="center"/>
      <protection locked="0"/>
    </xf>
    <xf numFmtId="38" fontId="139" fillId="0" borderId="4" xfId="1" applyFont="1" applyBorder="1" applyAlignment="1" applyProtection="1">
      <alignment horizontal="center" vertical="center"/>
      <protection locked="0"/>
    </xf>
    <xf numFmtId="38" fontId="139" fillId="0" borderId="5" xfId="1" applyFont="1" applyBorder="1" applyAlignment="1" applyProtection="1">
      <alignment horizontal="center" vertical="center"/>
      <protection locked="0"/>
    </xf>
    <xf numFmtId="0" fontId="111" fillId="6" borderId="3" xfId="0" applyFont="1" applyFill="1" applyBorder="1" applyAlignment="1" applyProtection="1">
      <alignment horizontal="center" vertical="center"/>
    </xf>
    <xf numFmtId="0" fontId="111" fillId="6" borderId="6" xfId="0" applyFont="1" applyFill="1" applyBorder="1" applyAlignment="1" applyProtection="1">
      <alignment horizontal="center" vertical="center"/>
    </xf>
    <xf numFmtId="0" fontId="111" fillId="6" borderId="11" xfId="0" applyFont="1" applyFill="1" applyBorder="1" applyAlignment="1" applyProtection="1">
      <alignment horizontal="left" vertical="center"/>
    </xf>
    <xf numFmtId="0" fontId="111" fillId="6" borderId="21" xfId="0" applyFont="1" applyFill="1" applyBorder="1" applyAlignment="1" applyProtection="1">
      <alignment horizontal="center" vertical="center"/>
    </xf>
    <xf numFmtId="0" fontId="111" fillId="6" borderId="19" xfId="0" applyFont="1" applyFill="1" applyBorder="1" applyAlignment="1" applyProtection="1">
      <alignment horizontal="center" vertical="center"/>
    </xf>
    <xf numFmtId="0" fontId="112" fillId="6" borderId="1" xfId="0" applyFont="1" applyFill="1" applyBorder="1" applyAlignment="1" applyProtection="1">
      <alignment horizontal="center" vertical="center" wrapText="1"/>
    </xf>
    <xf numFmtId="0" fontId="112" fillId="6" borderId="3" xfId="0" applyFont="1" applyFill="1" applyBorder="1" applyAlignment="1" applyProtection="1">
      <alignment horizontal="center" vertical="center" wrapText="1"/>
    </xf>
    <xf numFmtId="0" fontId="112" fillId="6" borderId="9" xfId="0" applyFont="1" applyFill="1" applyBorder="1" applyAlignment="1" applyProtection="1">
      <alignment horizontal="center" vertical="center" wrapText="1"/>
    </xf>
    <xf numFmtId="0" fontId="112" fillId="6" borderId="10" xfId="0" applyFont="1" applyFill="1" applyBorder="1" applyAlignment="1" applyProtection="1">
      <alignment horizontal="center" vertical="center" wrapText="1"/>
    </xf>
    <xf numFmtId="0" fontId="112" fillId="6" borderId="4" xfId="0" applyFont="1" applyFill="1" applyBorder="1" applyAlignment="1" applyProtection="1">
      <alignment horizontal="center" vertical="center" wrapText="1"/>
    </xf>
    <xf numFmtId="0" fontId="112" fillId="6" borderId="6" xfId="0" applyFont="1" applyFill="1" applyBorder="1" applyAlignment="1" applyProtection="1">
      <alignment horizontal="center" vertical="center" wrapText="1"/>
    </xf>
    <xf numFmtId="0" fontId="140" fillId="6" borderId="14" xfId="0" applyFont="1" applyFill="1" applyBorder="1" applyAlignment="1" applyProtection="1">
      <alignment horizontal="center" vertical="center"/>
    </xf>
    <xf numFmtId="0" fontId="139" fillId="0" borderId="14" xfId="0" applyFont="1" applyBorder="1" applyAlignment="1" applyProtection="1">
      <alignment horizontal="center" vertical="center"/>
      <protection locked="0"/>
    </xf>
    <xf numFmtId="0" fontId="140" fillId="6" borderId="7" xfId="0" applyFont="1" applyFill="1" applyBorder="1" applyAlignment="1" applyProtection="1">
      <alignment horizontal="center" vertical="center" wrapText="1"/>
    </xf>
    <xf numFmtId="0" fontId="140" fillId="6" borderId="7" xfId="0" applyFont="1" applyFill="1" applyBorder="1" applyAlignment="1" applyProtection="1">
      <alignment horizontal="center" vertical="center"/>
    </xf>
    <xf numFmtId="0" fontId="139" fillId="0" borderId="7" xfId="0" applyFont="1" applyBorder="1" applyAlignment="1" applyProtection="1">
      <alignment horizontal="center" vertical="center" wrapText="1"/>
      <protection locked="0"/>
    </xf>
    <xf numFmtId="0" fontId="140" fillId="6" borderId="115" xfId="0" applyFont="1" applyFill="1" applyBorder="1" applyAlignment="1" applyProtection="1">
      <alignment horizontal="center" vertical="center"/>
    </xf>
    <xf numFmtId="0" fontId="139" fillId="0" borderId="115" xfId="0" applyFont="1" applyBorder="1" applyAlignment="1" applyProtection="1">
      <alignment horizontal="center" vertical="center"/>
      <protection locked="0"/>
    </xf>
    <xf numFmtId="0" fontId="112" fillId="6" borderId="118" xfId="0" applyFont="1" applyFill="1" applyBorder="1" applyAlignment="1" applyProtection="1">
      <alignment horizontal="center" vertical="center"/>
    </xf>
    <xf numFmtId="0" fontId="139" fillId="0" borderId="46" xfId="5" applyFont="1" applyBorder="1" applyAlignment="1" applyProtection="1">
      <alignment horizontal="left" vertical="center"/>
      <protection locked="0"/>
    </xf>
    <xf numFmtId="0" fontId="139" fillId="0" borderId="46" xfId="0" applyFont="1" applyBorder="1" applyAlignment="1" applyProtection="1">
      <alignment horizontal="left" vertical="center"/>
      <protection locked="0"/>
    </xf>
    <xf numFmtId="0" fontId="139" fillId="0" borderId="136" xfId="0" applyFont="1" applyBorder="1" applyAlignment="1" applyProtection="1">
      <alignment horizontal="left" vertical="center"/>
      <protection locked="0"/>
    </xf>
    <xf numFmtId="0" fontId="112" fillId="6" borderId="14" xfId="0" applyFont="1" applyFill="1" applyBorder="1" applyAlignment="1" applyProtection="1">
      <alignment horizontal="center" vertical="center" wrapText="1"/>
    </xf>
    <xf numFmtId="0" fontId="139" fillId="0" borderId="116" xfId="0" applyFont="1" applyBorder="1" applyAlignment="1" applyProtection="1">
      <alignment horizontal="left" vertical="center" wrapText="1"/>
      <protection locked="0"/>
    </xf>
    <xf numFmtId="0" fontId="139" fillId="0" borderId="58" xfId="0" applyFont="1" applyBorder="1" applyAlignment="1" applyProtection="1">
      <alignment horizontal="left" vertical="center" wrapText="1"/>
      <protection locked="0"/>
    </xf>
    <xf numFmtId="0" fontId="139" fillId="0" borderId="3" xfId="0" applyFont="1" applyBorder="1" applyAlignment="1" applyProtection="1">
      <alignment horizontal="left" vertical="center" wrapText="1"/>
      <protection locked="0"/>
    </xf>
    <xf numFmtId="0" fontId="139" fillId="0" borderId="14" xfId="0" applyFont="1" applyBorder="1" applyAlignment="1" applyProtection="1">
      <alignment horizontal="left" vertical="center" wrapText="1"/>
      <protection locked="0"/>
    </xf>
    <xf numFmtId="0" fontId="111" fillId="0" borderId="42" xfId="0" applyFont="1" applyBorder="1" applyAlignment="1" applyProtection="1">
      <alignment horizontal="left" vertical="center" wrapText="1"/>
      <protection locked="0"/>
    </xf>
    <xf numFmtId="0" fontId="111" fillId="0" borderId="116" xfId="0" applyFont="1" applyBorder="1" applyAlignment="1" applyProtection="1">
      <alignment horizontal="left" vertical="center" wrapText="1"/>
      <protection locked="0"/>
    </xf>
    <xf numFmtId="0" fontId="111" fillId="0" borderId="58" xfId="0" applyFont="1" applyBorder="1" applyAlignment="1" applyProtection="1">
      <alignment horizontal="left" vertical="center" wrapText="1"/>
      <protection locked="0"/>
    </xf>
    <xf numFmtId="0" fontId="139" fillId="0" borderId="20" xfId="0" applyFont="1" applyBorder="1" applyAlignment="1" applyProtection="1">
      <alignment horizontal="left" vertical="center" wrapText="1"/>
      <protection locked="0"/>
    </xf>
    <xf numFmtId="0" fontId="112" fillId="6" borderId="47" xfId="0" applyFont="1" applyFill="1" applyBorder="1" applyAlignment="1" applyProtection="1">
      <alignment horizontal="center" vertical="center" wrapText="1"/>
    </xf>
    <xf numFmtId="49" fontId="111" fillId="0" borderId="47" xfId="0" applyNumberFormat="1" applyFont="1" applyBorder="1" applyAlignment="1" applyProtection="1">
      <alignment horizontal="center" vertical="center"/>
      <protection locked="0"/>
    </xf>
    <xf numFmtId="0" fontId="111" fillId="6" borderId="7" xfId="0" applyFont="1" applyFill="1" applyBorder="1" applyAlignment="1" applyProtection="1">
      <alignment horizontal="left" vertical="center" wrapText="1"/>
    </xf>
    <xf numFmtId="0" fontId="139" fillId="0" borderId="47" xfId="0" applyFont="1" applyBorder="1" applyAlignment="1" applyProtection="1">
      <alignment horizontal="center" vertical="center"/>
      <protection locked="0"/>
    </xf>
    <xf numFmtId="49" fontId="139" fillId="0" borderId="47" xfId="0" applyNumberFormat="1" applyFont="1" applyBorder="1" applyAlignment="1" applyProtection="1">
      <alignment horizontal="center" vertical="center"/>
      <protection locked="0"/>
    </xf>
    <xf numFmtId="0" fontId="141" fillId="0" borderId="7" xfId="5" applyFont="1" applyBorder="1" applyAlignment="1" applyProtection="1">
      <alignment vertical="center" wrapText="1"/>
      <protection locked="0"/>
    </xf>
    <xf numFmtId="0" fontId="139" fillId="0" borderId="7" xfId="0" applyFont="1" applyBorder="1" applyAlignment="1" applyProtection="1">
      <alignment vertical="center" wrapText="1"/>
      <protection locked="0"/>
    </xf>
    <xf numFmtId="0" fontId="104" fillId="0" borderId="0" xfId="0" applyFont="1" applyAlignment="1" applyProtection="1">
      <alignment horizontal="center" vertical="center"/>
    </xf>
    <xf numFmtId="0" fontId="139" fillId="0" borderId="14" xfId="0" applyFont="1" applyBorder="1" applyAlignment="1" applyProtection="1">
      <alignment horizontal="center" vertical="center" wrapText="1"/>
      <protection locked="0"/>
    </xf>
    <xf numFmtId="0" fontId="112" fillId="6" borderId="115" xfId="0" applyFont="1" applyFill="1" applyBorder="1" applyAlignment="1" applyProtection="1">
      <alignment horizontal="center" vertical="center"/>
    </xf>
    <xf numFmtId="0" fontId="139" fillId="0" borderId="115" xfId="0" applyFont="1" applyBorder="1" applyAlignment="1" applyProtection="1">
      <alignment horizontal="center" vertical="center" wrapText="1"/>
      <protection locked="0"/>
    </xf>
    <xf numFmtId="0" fontId="139" fillId="8" borderId="47" xfId="0" applyFont="1" applyFill="1" applyBorder="1" applyAlignment="1" applyProtection="1">
      <alignment horizontal="center" vertical="center" wrapText="1"/>
      <protection locked="0"/>
    </xf>
    <xf numFmtId="0" fontId="68" fillId="0" borderId="84" xfId="0" applyFont="1" applyBorder="1" applyAlignment="1" applyProtection="1">
      <alignment horizontal="left" vertical="center"/>
    </xf>
    <xf numFmtId="0" fontId="74" fillId="0" borderId="0" xfId="0" applyFont="1" applyAlignment="1" applyProtection="1">
      <alignment horizontal="left" vertical="center" wrapText="1"/>
    </xf>
    <xf numFmtId="0" fontId="59" fillId="0" borderId="0" xfId="0" applyFont="1" applyAlignment="1" applyProtection="1">
      <alignment horizontal="left" vertical="center"/>
    </xf>
    <xf numFmtId="0" fontId="57" fillId="0" borderId="0" xfId="0" applyFont="1" applyFill="1" applyAlignment="1" applyProtection="1">
      <alignment horizontal="left" vertical="center"/>
    </xf>
    <xf numFmtId="0" fontId="70" fillId="0" borderId="88" xfId="0" applyFont="1" applyBorder="1" applyAlignment="1" applyProtection="1">
      <alignment horizontal="left" vertical="center"/>
    </xf>
    <xf numFmtId="0" fontId="68" fillId="0" borderId="88" xfId="0" applyFont="1" applyBorder="1" applyAlignment="1" applyProtection="1">
      <alignment horizontal="left" vertical="center"/>
    </xf>
    <xf numFmtId="0" fontId="74" fillId="0" borderId="0" xfId="0" applyFont="1" applyFill="1" applyBorder="1" applyAlignment="1" applyProtection="1">
      <alignment horizontal="left" vertical="center" wrapText="1"/>
    </xf>
    <xf numFmtId="0" fontId="59" fillId="6" borderId="93" xfId="0" applyFont="1" applyFill="1" applyBorder="1" applyAlignment="1" applyProtection="1">
      <alignment horizontal="right" vertical="center" wrapText="1"/>
    </xf>
    <xf numFmtId="0" fontId="59" fillId="2" borderId="11" xfId="0" applyFont="1" applyFill="1" applyBorder="1" applyAlignment="1" applyProtection="1">
      <alignment horizontal="center" vertical="center" wrapText="1"/>
    </xf>
    <xf numFmtId="0" fontId="59" fillId="2" borderId="12" xfId="0" applyFont="1" applyFill="1" applyBorder="1" applyAlignment="1" applyProtection="1">
      <alignment horizontal="center" vertical="center" wrapText="1"/>
    </xf>
    <xf numFmtId="0" fontId="59" fillId="2" borderId="13" xfId="0" applyFont="1" applyFill="1" applyBorder="1" applyAlignment="1" applyProtection="1">
      <alignment horizontal="center" vertical="center" wrapText="1"/>
    </xf>
    <xf numFmtId="191" fontId="59" fillId="7" borderId="11" xfId="0" applyNumberFormat="1" applyFont="1" applyFill="1" applyBorder="1" applyAlignment="1" applyProtection="1">
      <alignment horizontal="left" vertical="center" wrapText="1"/>
    </xf>
    <xf numFmtId="191" fontId="59" fillId="7" borderId="12" xfId="0" applyNumberFormat="1" applyFont="1" applyFill="1" applyBorder="1" applyAlignment="1" applyProtection="1">
      <alignment horizontal="left" vertical="center" wrapText="1"/>
    </xf>
    <xf numFmtId="191" fontId="59" fillId="7" borderId="13" xfId="0" applyNumberFormat="1" applyFont="1" applyFill="1" applyBorder="1" applyAlignment="1" applyProtection="1">
      <alignment horizontal="left" vertical="center" wrapText="1"/>
    </xf>
    <xf numFmtId="0" fontId="72" fillId="0" borderId="11" xfId="0" applyNumberFormat="1" applyFont="1" applyFill="1" applyBorder="1" applyAlignment="1" applyProtection="1">
      <alignment horizontal="left" vertical="center" wrapText="1"/>
      <protection locked="0"/>
    </xf>
    <xf numFmtId="0" fontId="72" fillId="0" borderId="12" xfId="0" applyNumberFormat="1" applyFont="1" applyFill="1" applyBorder="1" applyAlignment="1" applyProtection="1">
      <alignment horizontal="left" vertical="center" wrapText="1"/>
      <protection locked="0"/>
    </xf>
    <xf numFmtId="0" fontId="72" fillId="0" borderId="13" xfId="0" applyNumberFormat="1" applyFont="1" applyFill="1" applyBorder="1" applyAlignment="1" applyProtection="1">
      <alignment horizontal="left" vertical="center" wrapText="1"/>
      <protection locked="0"/>
    </xf>
    <xf numFmtId="0" fontId="72" fillId="8" borderId="11" xfId="0" applyFont="1" applyFill="1" applyBorder="1" applyAlignment="1" applyProtection="1">
      <alignment horizontal="left" vertical="center" wrapText="1"/>
      <protection locked="0"/>
    </xf>
    <xf numFmtId="0" fontId="72" fillId="8" borderId="12" xfId="0" applyFont="1" applyFill="1" applyBorder="1" applyAlignment="1" applyProtection="1">
      <alignment horizontal="left" vertical="center" wrapText="1"/>
      <protection locked="0"/>
    </xf>
    <xf numFmtId="0" fontId="72" fillId="8" borderId="13" xfId="0" applyFont="1" applyFill="1" applyBorder="1" applyAlignment="1" applyProtection="1">
      <alignment horizontal="left" vertical="center" wrapText="1"/>
      <protection locked="0"/>
    </xf>
    <xf numFmtId="0" fontId="131" fillId="0" borderId="1" xfId="0" applyFont="1" applyBorder="1" applyAlignment="1" applyProtection="1">
      <alignment vertical="center" wrapText="1"/>
      <protection locked="0"/>
    </xf>
    <xf numFmtId="0" fontId="131" fillId="0" borderId="2" xfId="0" applyFont="1" applyBorder="1" applyAlignment="1" applyProtection="1">
      <alignment vertical="center" wrapText="1"/>
      <protection locked="0"/>
    </xf>
    <xf numFmtId="0" fontId="59" fillId="0" borderId="11" xfId="0" applyNumberFormat="1" applyFont="1" applyFill="1" applyBorder="1" applyAlignment="1" applyProtection="1">
      <alignment horizontal="left" vertical="center" wrapText="1"/>
      <protection locked="0"/>
    </xf>
    <xf numFmtId="0" fontId="59" fillId="0" borderId="12" xfId="0" applyNumberFormat="1" applyFont="1" applyFill="1" applyBorder="1" applyAlignment="1" applyProtection="1">
      <alignment horizontal="left" vertical="center" wrapText="1"/>
      <protection locked="0"/>
    </xf>
    <xf numFmtId="0" fontId="59" fillId="0" borderId="13" xfId="0" applyNumberFormat="1" applyFont="1" applyFill="1" applyBorder="1" applyAlignment="1" applyProtection="1">
      <alignment horizontal="left" vertical="center" wrapText="1"/>
      <protection locked="0"/>
    </xf>
    <xf numFmtId="0" fontId="65" fillId="0" borderId="11" xfId="0" applyNumberFormat="1" applyFont="1" applyFill="1" applyBorder="1" applyAlignment="1" applyProtection="1">
      <alignment vertical="center" wrapText="1"/>
      <protection locked="0"/>
    </xf>
    <xf numFmtId="0" fontId="65" fillId="0" borderId="12" xfId="0" applyNumberFormat="1" applyFont="1" applyFill="1" applyBorder="1" applyAlignment="1" applyProtection="1">
      <alignment vertical="center" wrapText="1"/>
      <protection locked="0"/>
    </xf>
    <xf numFmtId="0" fontId="65" fillId="0" borderId="13" xfId="0" applyNumberFormat="1" applyFont="1" applyFill="1" applyBorder="1" applyAlignment="1" applyProtection="1">
      <alignment vertical="center" wrapText="1"/>
      <protection locked="0"/>
    </xf>
    <xf numFmtId="0" fontId="57" fillId="0" borderId="2" xfId="0" applyFont="1" applyFill="1" applyBorder="1" applyAlignment="1" applyProtection="1">
      <alignment horizontal="left" vertical="center" wrapText="1"/>
    </xf>
    <xf numFmtId="0" fontId="57" fillId="0" borderId="0" xfId="0" applyFont="1" applyFill="1" applyBorder="1" applyAlignment="1" applyProtection="1">
      <alignment horizontal="left" vertical="center" wrapText="1"/>
    </xf>
    <xf numFmtId="0" fontId="59" fillId="14" borderId="11" xfId="0" applyFont="1" applyFill="1" applyBorder="1" applyAlignment="1" applyProtection="1">
      <alignment horizontal="left" vertical="center" wrapText="1"/>
      <protection locked="0"/>
    </xf>
    <xf numFmtId="0" fontId="59" fillId="14" borderId="12" xfId="0" applyFont="1" applyFill="1" applyBorder="1" applyAlignment="1" applyProtection="1">
      <alignment horizontal="left" vertical="center" wrapText="1"/>
      <protection locked="0"/>
    </xf>
    <xf numFmtId="0" fontId="59" fillId="14" borderId="13" xfId="0" applyFont="1" applyFill="1" applyBorder="1" applyAlignment="1" applyProtection="1">
      <alignment horizontal="left" vertical="center" wrapText="1"/>
      <protection locked="0"/>
    </xf>
    <xf numFmtId="0" fontId="65" fillId="14" borderId="11" xfId="0" applyFont="1" applyFill="1" applyBorder="1" applyAlignment="1" applyProtection="1">
      <alignment horizontal="left" vertical="center" wrapText="1"/>
      <protection locked="0"/>
    </xf>
    <xf numFmtId="0" fontId="65" fillId="14" borderId="12" xfId="0" applyFont="1" applyFill="1" applyBorder="1" applyAlignment="1" applyProtection="1">
      <alignment horizontal="left" vertical="center" wrapText="1"/>
      <protection locked="0"/>
    </xf>
    <xf numFmtId="0" fontId="65" fillId="14" borderId="13" xfId="0" applyFont="1" applyFill="1" applyBorder="1" applyAlignment="1" applyProtection="1">
      <alignment horizontal="left" vertical="center" wrapText="1"/>
      <protection locked="0"/>
    </xf>
    <xf numFmtId="191" fontId="65" fillId="7" borderId="11" xfId="0" applyNumberFormat="1" applyFont="1" applyFill="1" applyBorder="1" applyAlignment="1" applyProtection="1">
      <alignment vertical="center" wrapText="1"/>
    </xf>
    <xf numFmtId="191" fontId="75" fillId="7" borderId="12" xfId="0" applyNumberFormat="1" applyFont="1" applyFill="1" applyBorder="1" applyAlignment="1" applyProtection="1">
      <alignment vertical="center" wrapText="1"/>
    </xf>
    <xf numFmtId="191" fontId="75" fillId="7" borderId="13" xfId="0" applyNumberFormat="1" applyFont="1" applyFill="1" applyBorder="1" applyAlignment="1" applyProtection="1">
      <alignment vertical="center" wrapText="1"/>
    </xf>
    <xf numFmtId="191" fontId="65" fillId="7" borderId="12" xfId="0" applyNumberFormat="1" applyFont="1" applyFill="1" applyBorder="1" applyAlignment="1" applyProtection="1">
      <alignment vertical="center" wrapText="1"/>
    </xf>
    <xf numFmtId="191" fontId="65" fillId="7" borderId="13" xfId="0" applyNumberFormat="1" applyFont="1" applyFill="1" applyBorder="1" applyAlignment="1" applyProtection="1">
      <alignment vertical="center" wrapText="1"/>
    </xf>
    <xf numFmtId="0" fontId="41" fillId="2" borderId="11" xfId="0" applyFont="1" applyFill="1" applyBorder="1" applyAlignment="1" applyProtection="1">
      <alignment horizontal="center" vertical="center"/>
    </xf>
    <xf numFmtId="0" fontId="41" fillId="2" borderId="13" xfId="0" applyFont="1" applyFill="1" applyBorder="1" applyAlignment="1" applyProtection="1">
      <alignment horizontal="center" vertical="center"/>
    </xf>
    <xf numFmtId="49" fontId="86" fillId="0" borderId="11" xfId="1" applyNumberFormat="1" applyFont="1" applyFill="1" applyBorder="1" applyAlignment="1" applyProtection="1">
      <alignment horizontal="center" vertical="center" shrinkToFit="1"/>
      <protection locked="0"/>
    </xf>
    <xf numFmtId="49" fontId="86" fillId="0" borderId="13" xfId="1" applyNumberFormat="1" applyFont="1" applyFill="1" applyBorder="1" applyAlignment="1" applyProtection="1">
      <alignment horizontal="center" vertical="center" shrinkToFit="1"/>
      <protection locked="0"/>
    </xf>
    <xf numFmtId="49" fontId="42" fillId="0" borderId="11" xfId="1" applyNumberFormat="1" applyFont="1" applyFill="1" applyBorder="1" applyAlignment="1" applyProtection="1">
      <alignment horizontal="center" vertical="center" shrinkToFit="1"/>
      <protection locked="0"/>
    </xf>
    <xf numFmtId="49" fontId="42" fillId="0" borderId="13" xfId="1" applyNumberFormat="1" applyFont="1" applyFill="1" applyBorder="1" applyAlignment="1" applyProtection="1">
      <alignment horizontal="center" vertical="center" shrinkToFit="1"/>
      <protection locked="0"/>
    </xf>
    <xf numFmtId="0" fontId="41" fillId="0" borderId="0" xfId="0" applyFont="1" applyAlignment="1" applyProtection="1">
      <alignment vertical="center" wrapText="1"/>
    </xf>
    <xf numFmtId="0" fontId="41" fillId="6" borderId="0" xfId="0" applyFont="1" applyFill="1" applyBorder="1" applyAlignment="1" applyProtection="1">
      <alignment horizontal="right" vertical="center"/>
    </xf>
    <xf numFmtId="0" fontId="41" fillId="3" borderId="29" xfId="0" applyFont="1" applyFill="1" applyBorder="1" applyAlignment="1" applyProtection="1">
      <alignment horizontal="center" vertical="center"/>
    </xf>
    <xf numFmtId="0" fontId="41" fillId="2" borderId="32" xfId="0" applyFont="1" applyFill="1" applyBorder="1" applyAlignment="1" applyProtection="1">
      <alignment horizontal="center" vertical="center"/>
    </xf>
    <xf numFmtId="0" fontId="41" fillId="2" borderId="34" xfId="0" applyFont="1" applyFill="1" applyBorder="1" applyAlignment="1" applyProtection="1">
      <alignment horizontal="center" vertical="center"/>
    </xf>
    <xf numFmtId="0" fontId="41" fillId="2" borderId="31" xfId="0" applyFont="1" applyFill="1" applyBorder="1" applyAlignment="1" applyProtection="1">
      <alignment horizontal="center" vertical="center"/>
    </xf>
    <xf numFmtId="0" fontId="41" fillId="0" borderId="1" xfId="0" applyFont="1" applyBorder="1" applyAlignment="1" applyProtection="1">
      <alignment horizontal="left" vertical="top" wrapText="1"/>
      <protection locked="0"/>
    </xf>
    <xf numFmtId="0" fontId="41" fillId="0" borderId="2" xfId="0" applyFont="1" applyBorder="1" applyAlignment="1" applyProtection="1">
      <alignment horizontal="left" vertical="top" wrapText="1"/>
      <protection locked="0"/>
    </xf>
    <xf numFmtId="0" fontId="41" fillId="0" borderId="3" xfId="0" applyFont="1" applyBorder="1" applyAlignment="1" applyProtection="1">
      <alignment horizontal="left" vertical="top" wrapText="1"/>
      <protection locked="0"/>
    </xf>
    <xf numFmtId="0" fontId="41" fillId="0" borderId="4" xfId="0" applyFont="1" applyBorder="1" applyAlignment="1" applyProtection="1">
      <alignment horizontal="left" vertical="top" wrapText="1"/>
      <protection locked="0"/>
    </xf>
    <xf numFmtId="0" fontId="41" fillId="0" borderId="5" xfId="0" applyFont="1" applyBorder="1" applyAlignment="1" applyProtection="1">
      <alignment horizontal="left" vertical="top" wrapText="1"/>
      <protection locked="0"/>
    </xf>
    <xf numFmtId="0" fontId="41" fillId="0" borderId="6" xfId="0" applyFont="1" applyBorder="1" applyAlignment="1" applyProtection="1">
      <alignment horizontal="left" vertical="top" wrapText="1"/>
      <protection locked="0"/>
    </xf>
    <xf numFmtId="0" fontId="41" fillId="0" borderId="0" xfId="0" applyFont="1" applyBorder="1" applyAlignment="1" applyProtection="1">
      <alignment vertical="center" wrapText="1"/>
    </xf>
    <xf numFmtId="0" fontId="4" fillId="0" borderId="0" xfId="0" applyFont="1" applyBorder="1" applyAlignment="1" applyProtection="1">
      <alignment horizontal="center" vertical="top"/>
    </xf>
    <xf numFmtId="0" fontId="35" fillId="2" borderId="11" xfId="0" applyFont="1" applyFill="1" applyBorder="1" applyAlignment="1" applyProtection="1">
      <alignment horizontal="left" vertical="center" wrapText="1"/>
    </xf>
    <xf numFmtId="0" fontId="35" fillId="2" borderId="12" xfId="0" applyFont="1" applyFill="1" applyBorder="1" applyAlignment="1" applyProtection="1">
      <alignment horizontal="left" vertical="center" wrapText="1"/>
    </xf>
    <xf numFmtId="0" fontId="35" fillId="2" borderId="13" xfId="0" applyFont="1" applyFill="1" applyBorder="1" applyAlignment="1" applyProtection="1">
      <alignment horizontal="left" vertical="center" wrapText="1"/>
    </xf>
    <xf numFmtId="0" fontId="119" fillId="0" borderId="1" xfId="0" applyFont="1" applyFill="1" applyBorder="1" applyAlignment="1" applyProtection="1">
      <alignment horizontal="left" vertical="top" wrapText="1"/>
      <protection locked="0"/>
    </xf>
    <xf numFmtId="0" fontId="119" fillId="0" borderId="2" xfId="0" applyFont="1" applyFill="1" applyBorder="1" applyAlignment="1" applyProtection="1">
      <alignment horizontal="left" vertical="top" wrapText="1"/>
      <protection locked="0"/>
    </xf>
    <xf numFmtId="0" fontId="119" fillId="0" borderId="3" xfId="0" applyFont="1" applyFill="1" applyBorder="1" applyAlignment="1" applyProtection="1">
      <alignment horizontal="left" vertical="top" wrapText="1"/>
      <protection locked="0"/>
    </xf>
    <xf numFmtId="0" fontId="119" fillId="0" borderId="9" xfId="0" applyFont="1" applyFill="1" applyBorder="1" applyAlignment="1" applyProtection="1">
      <alignment horizontal="left" vertical="top" wrapText="1"/>
      <protection locked="0"/>
    </xf>
    <xf numFmtId="0" fontId="119" fillId="0" borderId="0" xfId="0" applyFont="1" applyFill="1" applyBorder="1" applyAlignment="1" applyProtection="1">
      <alignment horizontal="left" vertical="top" wrapText="1"/>
      <protection locked="0"/>
    </xf>
    <xf numFmtId="0" fontId="119" fillId="0" borderId="10" xfId="0" applyFont="1" applyFill="1" applyBorder="1" applyAlignment="1" applyProtection="1">
      <alignment horizontal="left" vertical="top" wrapText="1"/>
      <protection locked="0"/>
    </xf>
    <xf numFmtId="0" fontId="119" fillId="0" borderId="4" xfId="0" applyFont="1" applyFill="1" applyBorder="1" applyAlignment="1" applyProtection="1">
      <alignment horizontal="left" vertical="top" wrapText="1"/>
      <protection locked="0"/>
    </xf>
    <xf numFmtId="0" fontId="119" fillId="0" borderId="5" xfId="0" applyFont="1" applyFill="1" applyBorder="1" applyAlignment="1" applyProtection="1">
      <alignment horizontal="left" vertical="top" wrapText="1"/>
      <protection locked="0"/>
    </xf>
    <xf numFmtId="0" fontId="119" fillId="0" borderId="6" xfId="0" applyFont="1" applyFill="1" applyBorder="1" applyAlignment="1" applyProtection="1">
      <alignment horizontal="left" vertical="top" wrapText="1"/>
      <protection locked="0"/>
    </xf>
    <xf numFmtId="0" fontId="35" fillId="2" borderId="1" xfId="0" applyFont="1" applyFill="1" applyBorder="1" applyAlignment="1" applyProtection="1">
      <alignment horizontal="left" vertical="center" wrapText="1"/>
    </xf>
    <xf numFmtId="0" fontId="35" fillId="2" borderId="2" xfId="0" applyFont="1" applyFill="1" applyBorder="1" applyAlignment="1" applyProtection="1">
      <alignment horizontal="left" vertical="center"/>
    </xf>
    <xf numFmtId="0" fontId="35" fillId="2" borderId="3" xfId="0" applyFont="1" applyFill="1" applyBorder="1" applyAlignment="1" applyProtection="1">
      <alignment horizontal="left" vertical="center"/>
    </xf>
    <xf numFmtId="0" fontId="35" fillId="2" borderId="4" xfId="0" applyFont="1" applyFill="1" applyBorder="1" applyAlignment="1" applyProtection="1">
      <alignment horizontal="left" vertical="center"/>
    </xf>
    <xf numFmtId="0" fontId="35" fillId="2" borderId="5" xfId="0" applyFont="1" applyFill="1" applyBorder="1" applyAlignment="1" applyProtection="1">
      <alignment horizontal="left" vertical="center"/>
    </xf>
    <xf numFmtId="0" fontId="35" fillId="2" borderId="6" xfId="0" applyFont="1" applyFill="1" applyBorder="1" applyAlignment="1" applyProtection="1">
      <alignment horizontal="left" vertical="center"/>
    </xf>
    <xf numFmtId="0" fontId="119" fillId="0" borderId="1" xfId="0" applyFont="1" applyBorder="1" applyAlignment="1" applyProtection="1">
      <alignment horizontal="left" vertical="top" wrapText="1"/>
      <protection locked="0"/>
    </xf>
    <xf numFmtId="0" fontId="119" fillId="0" borderId="2" xfId="0" applyFont="1" applyBorder="1" applyAlignment="1" applyProtection="1">
      <alignment horizontal="left" vertical="top" wrapText="1"/>
      <protection locked="0"/>
    </xf>
    <xf numFmtId="0" fontId="119" fillId="0" borderId="3" xfId="0" applyFont="1" applyBorder="1" applyAlignment="1" applyProtection="1">
      <alignment horizontal="left" vertical="top" wrapText="1"/>
      <protection locked="0"/>
    </xf>
    <xf numFmtId="0" fontId="119" fillId="0" borderId="9" xfId="0" applyFont="1" applyBorder="1" applyAlignment="1" applyProtection="1">
      <alignment horizontal="left" vertical="top" wrapText="1"/>
      <protection locked="0"/>
    </xf>
    <xf numFmtId="0" fontId="119" fillId="0" borderId="0" xfId="0" applyFont="1" applyBorder="1" applyAlignment="1" applyProtection="1">
      <alignment horizontal="left" vertical="top" wrapText="1"/>
      <protection locked="0"/>
    </xf>
    <xf numFmtId="0" fontId="119" fillId="0" borderId="10" xfId="0" applyFont="1" applyBorder="1" applyAlignment="1" applyProtection="1">
      <alignment horizontal="left" vertical="top" wrapText="1"/>
      <protection locked="0"/>
    </xf>
    <xf numFmtId="0" fontId="119" fillId="0" borderId="4" xfId="0" applyFont="1" applyBorder="1" applyAlignment="1" applyProtection="1">
      <alignment horizontal="left" vertical="top" wrapText="1"/>
      <protection locked="0"/>
    </xf>
    <xf numFmtId="0" fontId="119" fillId="0" borderId="5" xfId="0" applyFont="1" applyBorder="1" applyAlignment="1" applyProtection="1">
      <alignment horizontal="left" vertical="top" wrapText="1"/>
      <protection locked="0"/>
    </xf>
    <xf numFmtId="0" fontId="119" fillId="0" borderId="6" xfId="0" applyFont="1" applyBorder="1" applyAlignment="1" applyProtection="1">
      <alignment horizontal="left" vertical="top" wrapText="1"/>
      <protection locked="0"/>
    </xf>
    <xf numFmtId="0" fontId="40" fillId="0" borderId="0" xfId="0" applyFont="1" applyAlignment="1" applyProtection="1">
      <alignment horizontal="center" vertical="center"/>
    </xf>
    <xf numFmtId="0" fontId="2" fillId="2" borderId="7"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xf>
    <xf numFmtId="0" fontId="0" fillId="0" borderId="14" xfId="0" applyBorder="1" applyAlignment="1" applyProtection="1">
      <alignment vertical="center"/>
    </xf>
    <xf numFmtId="0" fontId="0" fillId="0" borderId="8" xfId="0" applyBorder="1" applyAlignment="1" applyProtection="1">
      <alignment vertical="center"/>
    </xf>
    <xf numFmtId="0" fontId="0" fillId="0" borderId="9" xfId="0" applyBorder="1" applyAlignment="1" applyProtection="1">
      <alignment horizontal="left" vertical="center"/>
    </xf>
    <xf numFmtId="0" fontId="86" fillId="0" borderId="1" xfId="0" quotePrefix="1" applyFont="1" applyBorder="1" applyAlignment="1" applyProtection="1">
      <alignment horizontal="center" vertical="center" shrinkToFit="1"/>
      <protection locked="0"/>
    </xf>
    <xf numFmtId="0" fontId="86" fillId="0" borderId="2" xfId="0" quotePrefix="1" applyFont="1" applyBorder="1" applyAlignment="1" applyProtection="1">
      <alignment horizontal="center" vertical="center" shrinkToFit="1"/>
      <protection locked="0"/>
    </xf>
    <xf numFmtId="0" fontId="86" fillId="0" borderId="9" xfId="0" quotePrefix="1" applyFont="1" applyBorder="1" applyAlignment="1" applyProtection="1">
      <alignment horizontal="center" vertical="center" shrinkToFit="1"/>
      <protection locked="0"/>
    </xf>
    <xf numFmtId="0" fontId="86" fillId="0" borderId="0" xfId="0" quotePrefix="1" applyFont="1" applyBorder="1" applyAlignment="1" applyProtection="1">
      <alignment horizontal="center" vertical="center" shrinkToFit="1"/>
      <protection locked="0"/>
    </xf>
    <xf numFmtId="0" fontId="86" fillId="0" borderId="4" xfId="0" quotePrefix="1" applyFont="1" applyBorder="1" applyAlignment="1" applyProtection="1">
      <alignment horizontal="center" vertical="center" shrinkToFit="1"/>
      <protection locked="0"/>
    </xf>
    <xf numFmtId="0" fontId="86" fillId="0" borderId="5" xfId="0" quotePrefix="1" applyFont="1" applyBorder="1" applyAlignment="1" applyProtection="1">
      <alignment horizontal="center" vertical="center" shrinkToFit="1"/>
      <protection locked="0"/>
    </xf>
    <xf numFmtId="0" fontId="86" fillId="8" borderId="2" xfId="0" quotePrefix="1" applyFont="1" applyFill="1" applyBorder="1" applyAlignment="1" applyProtection="1">
      <alignment horizontal="center" vertical="center" shrinkToFit="1"/>
      <protection locked="0"/>
    </xf>
    <xf numFmtId="0" fontId="86" fillId="8" borderId="3" xfId="0" quotePrefix="1" applyFont="1" applyFill="1" applyBorder="1" applyAlignment="1" applyProtection="1">
      <alignment horizontal="center" vertical="center" shrinkToFit="1"/>
      <protection locked="0"/>
    </xf>
    <xf numFmtId="0" fontId="86" fillId="8" borderId="0" xfId="0" quotePrefix="1" applyFont="1" applyFill="1" applyBorder="1" applyAlignment="1" applyProtection="1">
      <alignment horizontal="center" vertical="center" shrinkToFit="1"/>
      <protection locked="0"/>
    </xf>
    <xf numFmtId="0" fontId="86" fillId="8" borderId="10" xfId="0" quotePrefix="1" applyFont="1" applyFill="1" applyBorder="1" applyAlignment="1" applyProtection="1">
      <alignment horizontal="center" vertical="center" shrinkToFit="1"/>
      <protection locked="0"/>
    </xf>
    <xf numFmtId="0" fontId="86" fillId="8" borderId="5" xfId="0" quotePrefix="1" applyFont="1" applyFill="1" applyBorder="1" applyAlignment="1" applyProtection="1">
      <alignment horizontal="center" vertical="center" shrinkToFit="1"/>
      <protection locked="0"/>
    </xf>
    <xf numFmtId="0" fontId="86" fillId="8" borderId="6" xfId="0" quotePrefix="1" applyFont="1" applyFill="1" applyBorder="1" applyAlignment="1" applyProtection="1">
      <alignment horizontal="center" vertical="center" shrinkToFit="1"/>
      <protection locked="0"/>
    </xf>
    <xf numFmtId="0" fontId="119" fillId="0" borderId="1" xfId="0" applyFont="1" applyBorder="1" applyAlignment="1" applyProtection="1">
      <alignment vertical="top" wrapText="1"/>
      <protection locked="0"/>
    </xf>
    <xf numFmtId="0" fontId="119" fillId="0" borderId="2" xfId="0" applyFont="1" applyBorder="1" applyAlignment="1" applyProtection="1">
      <alignment vertical="top" wrapText="1"/>
      <protection locked="0"/>
    </xf>
    <xf numFmtId="0" fontId="119" fillId="0" borderId="3" xfId="0" applyFont="1" applyBorder="1" applyAlignment="1" applyProtection="1">
      <alignment vertical="top" wrapText="1"/>
      <protection locked="0"/>
    </xf>
    <xf numFmtId="0" fontId="119" fillId="0" borderId="9" xfId="0" applyFont="1" applyBorder="1" applyAlignment="1" applyProtection="1">
      <alignment vertical="top" wrapText="1"/>
      <protection locked="0"/>
    </xf>
    <xf numFmtId="0" fontId="119" fillId="0" borderId="0" xfId="0" applyFont="1" applyAlignment="1" applyProtection="1">
      <alignment vertical="top" wrapText="1"/>
      <protection locked="0"/>
    </xf>
    <xf numFmtId="0" fontId="119" fillId="0" borderId="10" xfId="0" applyFont="1" applyBorder="1" applyAlignment="1" applyProtection="1">
      <alignment vertical="top" wrapText="1"/>
      <protection locked="0"/>
    </xf>
    <xf numFmtId="0" fontId="119" fillId="0" borderId="4" xfId="0" applyFont="1" applyBorder="1" applyAlignment="1" applyProtection="1">
      <alignment vertical="top" wrapText="1"/>
      <protection locked="0"/>
    </xf>
    <xf numFmtId="0" fontId="119" fillId="0" borderId="5" xfId="0" applyFont="1" applyBorder="1" applyAlignment="1" applyProtection="1">
      <alignment vertical="top" wrapText="1"/>
      <protection locked="0"/>
    </xf>
    <xf numFmtId="0" fontId="119" fillId="0" borderId="6" xfId="0" applyFont="1" applyBorder="1" applyAlignment="1" applyProtection="1">
      <alignment vertical="top" wrapText="1"/>
      <protection locked="0"/>
    </xf>
    <xf numFmtId="0" fontId="4" fillId="2" borderId="1"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xf>
    <xf numFmtId="0" fontId="4" fillId="2" borderId="4" xfId="0" applyFont="1" applyFill="1" applyBorder="1" applyAlignment="1" applyProtection="1">
      <alignment horizontal="left" vertical="center"/>
    </xf>
    <xf numFmtId="0" fontId="4" fillId="2" borderId="5" xfId="0" applyFont="1" applyFill="1" applyBorder="1" applyAlignment="1" applyProtection="1">
      <alignment horizontal="left" vertical="center"/>
    </xf>
    <xf numFmtId="0" fontId="55" fillId="8" borderId="7" xfId="0" applyFont="1" applyFill="1" applyBorder="1" applyAlignment="1" applyProtection="1">
      <alignment horizontal="center" vertical="center"/>
    </xf>
    <xf numFmtId="0" fontId="41" fillId="2" borderId="7" xfId="0" applyFont="1" applyFill="1" applyBorder="1" applyAlignment="1" applyProtection="1">
      <alignment horizontal="center" vertical="center" textRotation="255" wrapText="1"/>
    </xf>
    <xf numFmtId="0" fontId="36" fillId="0" borderId="7" xfId="0" applyFont="1" applyFill="1" applyBorder="1" applyAlignment="1" applyProtection="1">
      <alignment vertical="top" wrapText="1"/>
      <protection locked="0"/>
    </xf>
    <xf numFmtId="0" fontId="35" fillId="2" borderId="2" xfId="0" applyFont="1" applyFill="1" applyBorder="1" applyAlignment="1" applyProtection="1">
      <alignment horizontal="left" vertical="center" wrapText="1"/>
    </xf>
    <xf numFmtId="0" fontId="35" fillId="2" borderId="3" xfId="0" applyFont="1" applyFill="1" applyBorder="1" applyAlignment="1" applyProtection="1">
      <alignment horizontal="left" vertical="center" wrapText="1"/>
    </xf>
    <xf numFmtId="0" fontId="35" fillId="2" borderId="4" xfId="0" applyFont="1" applyFill="1" applyBorder="1" applyAlignment="1" applyProtection="1">
      <alignment horizontal="left" vertical="center" wrapText="1"/>
    </xf>
    <xf numFmtId="0" fontId="35" fillId="2" borderId="5" xfId="0" applyFont="1" applyFill="1" applyBorder="1" applyAlignment="1" applyProtection="1">
      <alignment horizontal="left" vertical="center" wrapText="1"/>
    </xf>
    <xf numFmtId="0" fontId="35" fillId="2" borderId="6" xfId="0" applyFont="1" applyFill="1" applyBorder="1" applyAlignment="1" applyProtection="1">
      <alignment horizontal="left" vertical="center" wrapText="1"/>
    </xf>
    <xf numFmtId="0" fontId="119" fillId="0" borderId="0" xfId="0" applyFont="1" applyBorder="1" applyAlignment="1" applyProtection="1">
      <alignment vertical="top" wrapText="1"/>
      <protection locked="0"/>
    </xf>
    <xf numFmtId="0" fontId="67" fillId="0" borderId="0" xfId="0" applyFont="1" applyAlignment="1" applyProtection="1">
      <alignment horizontal="left" vertical="center"/>
    </xf>
    <xf numFmtId="0" fontId="57" fillId="2" borderId="11" xfId="0" applyFont="1" applyFill="1" applyBorder="1" applyAlignment="1" applyProtection="1">
      <alignment vertical="center" wrapText="1"/>
    </xf>
    <xf numFmtId="0" fontId="57" fillId="2" borderId="13" xfId="0" applyFont="1" applyFill="1" applyBorder="1" applyAlignment="1" applyProtection="1">
      <alignment vertical="center" wrapText="1"/>
    </xf>
    <xf numFmtId="0" fontId="71" fillId="2" borderId="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68" fillId="2" borderId="14" xfId="0" applyFont="1" applyFill="1" applyBorder="1" applyAlignment="1" applyProtection="1">
      <alignment horizontal="right" vertical="center" wrapText="1"/>
    </xf>
    <xf numFmtId="0" fontId="68" fillId="2" borderId="8" xfId="0" applyFont="1" applyFill="1" applyBorder="1" applyAlignment="1" applyProtection="1">
      <alignment horizontal="right" vertical="center" wrapText="1"/>
    </xf>
    <xf numFmtId="181" fontId="119" fillId="0" borderId="1" xfId="1" applyNumberFormat="1" applyFont="1" applyFill="1" applyBorder="1" applyAlignment="1" applyProtection="1">
      <alignment horizontal="right" vertical="center" wrapText="1"/>
      <protection locked="0"/>
    </xf>
    <xf numFmtId="181" fontId="119" fillId="0" borderId="2" xfId="0" applyNumberFormat="1" applyFont="1" applyBorder="1" applyAlignment="1" applyProtection="1">
      <alignment horizontal="right" vertical="center" wrapText="1"/>
      <protection locked="0"/>
    </xf>
    <xf numFmtId="181" fontId="119" fillId="0" borderId="3" xfId="0" applyNumberFormat="1" applyFont="1" applyBorder="1" applyAlignment="1" applyProtection="1">
      <alignment horizontal="right" vertical="center" wrapText="1"/>
      <protection locked="0"/>
    </xf>
    <xf numFmtId="181" fontId="119" fillId="0" borderId="4" xfId="0" applyNumberFormat="1" applyFont="1" applyBorder="1" applyAlignment="1" applyProtection="1">
      <alignment horizontal="right" vertical="center" wrapText="1"/>
      <protection locked="0"/>
    </xf>
    <xf numFmtId="181" fontId="119" fillId="0" borderId="5" xfId="0" applyNumberFormat="1" applyFont="1" applyBorder="1" applyAlignment="1" applyProtection="1">
      <alignment horizontal="right" vertical="center" wrapText="1"/>
      <protection locked="0"/>
    </xf>
    <xf numFmtId="181" fontId="119" fillId="0" borderId="6" xfId="0" applyNumberFormat="1" applyFont="1" applyBorder="1" applyAlignment="1" applyProtection="1">
      <alignment horizontal="right" vertical="center" wrapText="1"/>
      <protection locked="0"/>
    </xf>
    <xf numFmtId="0" fontId="68" fillId="2" borderId="11" xfId="0" applyFont="1" applyFill="1" applyBorder="1" applyAlignment="1" applyProtection="1">
      <alignment horizontal="center" vertical="center" wrapText="1"/>
    </xf>
    <xf numFmtId="0" fontId="68" fillId="2" borderId="12" xfId="0" applyFont="1" applyFill="1" applyBorder="1" applyAlignment="1" applyProtection="1">
      <alignment horizontal="center" vertical="center" wrapText="1"/>
    </xf>
    <xf numFmtId="0" fontId="68" fillId="2" borderId="13" xfId="0" applyFont="1" applyFill="1" applyBorder="1" applyAlignment="1" applyProtection="1">
      <alignment horizontal="center" vertical="center" wrapText="1"/>
    </xf>
    <xf numFmtId="0" fontId="119" fillId="0" borderId="11" xfId="0" applyFont="1" applyFill="1" applyBorder="1" applyAlignment="1" applyProtection="1">
      <alignment horizontal="left" vertical="top" wrapText="1"/>
      <protection locked="0"/>
    </xf>
    <xf numFmtId="0" fontId="119" fillId="0" borderId="12" xfId="0" applyFont="1" applyFill="1" applyBorder="1" applyAlignment="1" applyProtection="1">
      <alignment horizontal="left" vertical="top"/>
      <protection locked="0"/>
    </xf>
    <xf numFmtId="0" fontId="119" fillId="0" borderId="13" xfId="0" applyFont="1" applyFill="1" applyBorder="1" applyAlignment="1" applyProtection="1">
      <alignment horizontal="left" vertical="top"/>
      <protection locked="0"/>
    </xf>
    <xf numFmtId="0" fontId="119" fillId="0" borderId="12" xfId="0" applyFont="1" applyFill="1" applyBorder="1" applyAlignment="1" applyProtection="1">
      <alignment horizontal="left" vertical="top" wrapText="1"/>
      <protection locked="0"/>
    </xf>
    <xf numFmtId="0" fontId="119" fillId="0" borderId="13" xfId="0" applyFont="1" applyFill="1" applyBorder="1" applyAlignment="1" applyProtection="1">
      <alignment horizontal="left" vertical="top" wrapText="1"/>
      <protection locked="0"/>
    </xf>
    <xf numFmtId="0" fontId="71" fillId="2" borderId="1" xfId="0" applyFont="1" applyFill="1" applyBorder="1" applyAlignment="1" applyProtection="1">
      <alignment horizontal="left" vertical="center" wrapText="1"/>
    </xf>
    <xf numFmtId="0" fontId="71" fillId="2" borderId="2" xfId="0" applyFont="1" applyFill="1" applyBorder="1" applyAlignment="1" applyProtection="1">
      <alignment horizontal="left" vertical="center" wrapText="1"/>
    </xf>
    <xf numFmtId="0" fontId="71" fillId="2" borderId="3" xfId="0" applyFont="1" applyFill="1" applyBorder="1" applyAlignment="1" applyProtection="1">
      <alignment horizontal="left" vertical="center" wrapText="1"/>
    </xf>
    <xf numFmtId="0" fontId="71" fillId="2" borderId="4" xfId="0" applyFont="1" applyFill="1" applyBorder="1" applyAlignment="1" applyProtection="1">
      <alignment horizontal="left" vertical="center" wrapText="1"/>
    </xf>
    <xf numFmtId="0" fontId="71" fillId="2" borderId="5" xfId="0" applyFont="1" applyFill="1" applyBorder="1" applyAlignment="1" applyProtection="1">
      <alignment horizontal="left" vertical="center" wrapText="1"/>
    </xf>
    <xf numFmtId="0" fontId="71" fillId="2" borderId="6" xfId="0" applyFont="1" applyFill="1" applyBorder="1" applyAlignment="1" applyProtection="1">
      <alignment horizontal="left" vertical="center" wrapText="1"/>
    </xf>
    <xf numFmtId="0" fontId="58" fillId="2" borderId="1" xfId="0" applyFont="1" applyFill="1" applyBorder="1" applyAlignment="1" applyProtection="1">
      <alignment horizontal="left" vertical="center" wrapText="1"/>
    </xf>
    <xf numFmtId="0" fontId="58" fillId="2" borderId="2" xfId="0" applyFont="1" applyFill="1" applyBorder="1" applyAlignment="1" applyProtection="1">
      <alignment horizontal="left" vertical="center" wrapText="1"/>
    </xf>
    <xf numFmtId="0" fontId="58" fillId="2" borderId="3" xfId="0" applyFont="1" applyFill="1" applyBorder="1" applyAlignment="1" applyProtection="1">
      <alignment horizontal="left" vertical="center" wrapText="1"/>
    </xf>
    <xf numFmtId="0" fontId="58" fillId="2" borderId="4" xfId="0" applyFont="1" applyFill="1" applyBorder="1" applyAlignment="1" applyProtection="1">
      <alignment horizontal="left" vertical="center" wrapText="1"/>
    </xf>
    <xf numFmtId="0" fontId="58" fillId="2" borderId="5" xfId="0" applyFont="1" applyFill="1" applyBorder="1" applyAlignment="1" applyProtection="1">
      <alignment horizontal="left" vertical="center" wrapText="1"/>
    </xf>
    <xf numFmtId="0" fontId="58" fillId="2" borderId="6" xfId="0" applyFont="1" applyFill="1" applyBorder="1" applyAlignment="1" applyProtection="1">
      <alignment horizontal="left" vertical="center" wrapText="1"/>
    </xf>
    <xf numFmtId="0" fontId="57" fillId="2" borderId="12" xfId="0" applyFont="1" applyFill="1" applyBorder="1" applyAlignment="1" applyProtection="1">
      <alignment horizontal="center" vertical="center" wrapText="1"/>
    </xf>
    <xf numFmtId="0" fontId="57" fillId="2" borderId="13" xfId="0" applyFont="1" applyFill="1" applyBorder="1" applyAlignment="1" applyProtection="1">
      <alignment horizontal="center" vertical="center" wrapText="1"/>
    </xf>
    <xf numFmtId="0" fontId="57" fillId="2" borderId="11" xfId="0" applyFont="1" applyFill="1" applyBorder="1" applyAlignment="1" applyProtection="1">
      <alignment horizontal="center" vertical="center" wrapText="1"/>
    </xf>
    <xf numFmtId="0" fontId="57" fillId="2" borderId="14" xfId="0" applyFont="1" applyFill="1" applyBorder="1" applyAlignment="1" applyProtection="1">
      <alignment horizontal="center" vertical="center" wrapText="1"/>
    </xf>
    <xf numFmtId="0" fontId="57" fillId="2" borderId="8" xfId="0" applyFont="1" applyFill="1" applyBorder="1" applyAlignment="1" applyProtection="1">
      <alignment horizontal="center" vertical="center" wrapText="1"/>
    </xf>
    <xf numFmtId="0" fontId="119" fillId="0" borderId="14" xfId="0" applyFont="1" applyFill="1" applyBorder="1" applyAlignment="1" applyProtection="1">
      <alignment horizontal="center" vertical="center" wrapText="1"/>
      <protection locked="0"/>
    </xf>
    <xf numFmtId="0" fontId="119" fillId="0" borderId="20" xfId="0" applyFont="1" applyFill="1" applyBorder="1" applyAlignment="1" applyProtection="1">
      <alignment horizontal="center" vertical="center" wrapText="1"/>
      <protection locked="0"/>
    </xf>
    <xf numFmtId="0" fontId="119" fillId="0" borderId="8" xfId="0" applyFont="1" applyFill="1" applyBorder="1" applyAlignment="1" applyProtection="1">
      <alignment horizontal="center" vertical="center" wrapText="1"/>
      <protection locked="0"/>
    </xf>
    <xf numFmtId="0" fontId="119" fillId="0" borderId="2" xfId="0" applyFont="1" applyFill="1" applyBorder="1" applyAlignment="1" applyProtection="1">
      <alignment horizontal="center" vertical="center" wrapText="1"/>
      <protection locked="0"/>
    </xf>
    <xf numFmtId="0" fontId="119" fillId="0" borderId="3" xfId="0" applyFont="1" applyFill="1" applyBorder="1" applyAlignment="1" applyProtection="1">
      <alignment horizontal="center" vertical="center" wrapText="1"/>
      <protection locked="0"/>
    </xf>
    <xf numFmtId="0" fontId="119" fillId="0" borderId="0" xfId="0" applyFont="1" applyFill="1" applyBorder="1" applyAlignment="1" applyProtection="1">
      <alignment horizontal="center" vertical="center" wrapText="1"/>
      <protection locked="0"/>
    </xf>
    <xf numFmtId="0" fontId="119" fillId="0" borderId="10" xfId="0" applyFont="1" applyFill="1" applyBorder="1" applyAlignment="1" applyProtection="1">
      <alignment horizontal="center" vertical="center" wrapText="1"/>
      <protection locked="0"/>
    </xf>
    <xf numFmtId="0" fontId="119" fillId="0" borderId="5" xfId="0" applyFont="1" applyFill="1" applyBorder="1" applyAlignment="1" applyProtection="1">
      <alignment horizontal="center" vertical="center" wrapText="1"/>
      <protection locked="0"/>
    </xf>
    <xf numFmtId="0" fontId="119" fillId="0" borderId="6" xfId="0" applyFont="1" applyFill="1" applyBorder="1" applyAlignment="1" applyProtection="1">
      <alignment horizontal="center" vertical="center" wrapText="1"/>
      <protection locked="0"/>
    </xf>
    <xf numFmtId="0" fontId="119" fillId="3" borderId="1" xfId="0" applyFont="1" applyFill="1" applyBorder="1" applyAlignment="1" applyProtection="1">
      <alignment horizontal="left" vertical="top" wrapText="1"/>
      <protection locked="0"/>
    </xf>
    <xf numFmtId="0" fontId="119" fillId="3" borderId="2" xfId="0" applyFont="1" applyFill="1" applyBorder="1" applyAlignment="1" applyProtection="1">
      <alignment horizontal="left" vertical="top" wrapText="1"/>
      <protection locked="0"/>
    </xf>
    <xf numFmtId="0" fontId="119" fillId="3" borderId="3" xfId="0" applyFont="1" applyFill="1" applyBorder="1" applyAlignment="1" applyProtection="1">
      <alignment horizontal="left" vertical="top" wrapText="1"/>
      <protection locked="0"/>
    </xf>
    <xf numFmtId="0" fontId="119" fillId="3" borderId="9" xfId="0" applyFont="1" applyFill="1" applyBorder="1" applyAlignment="1" applyProtection="1">
      <alignment horizontal="left" vertical="top" wrapText="1"/>
      <protection locked="0"/>
    </xf>
    <xf numFmtId="0" fontId="119" fillId="3" borderId="0" xfId="0" applyFont="1" applyFill="1" applyBorder="1" applyAlignment="1" applyProtection="1">
      <alignment horizontal="left" vertical="top" wrapText="1"/>
      <protection locked="0"/>
    </xf>
    <xf numFmtId="0" fontId="119" fillId="3" borderId="10" xfId="0" applyFont="1" applyFill="1" applyBorder="1" applyAlignment="1" applyProtection="1">
      <alignment horizontal="left" vertical="top" wrapText="1"/>
      <protection locked="0"/>
    </xf>
    <xf numFmtId="0" fontId="119" fillId="3" borderId="4" xfId="0" applyFont="1" applyFill="1" applyBorder="1" applyAlignment="1" applyProtection="1">
      <alignment horizontal="left" vertical="top" wrapText="1"/>
      <protection locked="0"/>
    </xf>
    <xf numFmtId="0" fontId="119" fillId="3" borderId="5" xfId="0" applyFont="1" applyFill="1" applyBorder="1" applyAlignment="1" applyProtection="1">
      <alignment horizontal="left" vertical="top" wrapText="1"/>
      <protection locked="0"/>
    </xf>
    <xf numFmtId="0" fontId="119" fillId="3" borderId="6" xfId="0" applyFont="1" applyFill="1" applyBorder="1" applyAlignment="1" applyProtection="1">
      <alignment horizontal="left" vertical="top" wrapText="1"/>
      <protection locked="0"/>
    </xf>
    <xf numFmtId="0" fontId="24" fillId="0" borderId="0" xfId="5" applyFill="1" applyAlignment="1" applyProtection="1">
      <alignment horizontal="center" vertical="center"/>
    </xf>
    <xf numFmtId="0" fontId="5" fillId="2" borderId="9"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6" xfId="0" applyFont="1" applyFill="1" applyBorder="1" applyAlignment="1" applyProtection="1">
      <alignment horizontal="left" vertical="center"/>
    </xf>
    <xf numFmtId="0" fontId="5" fillId="2" borderId="4" xfId="0" applyFont="1" applyFill="1" applyBorder="1" applyAlignment="1" applyProtection="1">
      <alignment horizontal="left" vertical="top" wrapText="1"/>
    </xf>
    <xf numFmtId="0" fontId="5" fillId="2" borderId="5" xfId="0" applyFont="1" applyFill="1" applyBorder="1" applyAlignment="1" applyProtection="1">
      <alignment horizontal="left" vertical="top"/>
    </xf>
    <xf numFmtId="0" fontId="5" fillId="2" borderId="6" xfId="0" applyFont="1" applyFill="1" applyBorder="1" applyAlignment="1" applyProtection="1">
      <alignment horizontal="left" vertical="top"/>
    </xf>
    <xf numFmtId="0" fontId="119" fillId="0" borderId="0" xfId="0" applyFont="1" applyAlignment="1" applyProtection="1">
      <alignment horizontal="left" vertical="top" wrapText="1"/>
      <protection locked="0"/>
    </xf>
    <xf numFmtId="0" fontId="119" fillId="3" borderId="1" xfId="0" quotePrefix="1" applyFont="1" applyFill="1" applyBorder="1" applyAlignment="1" applyProtection="1">
      <alignment horizontal="left" vertical="center" wrapText="1"/>
      <protection locked="0"/>
    </xf>
    <xf numFmtId="0" fontId="119" fillId="3" borderId="2" xfId="0" applyFont="1" applyFill="1" applyBorder="1" applyAlignment="1" applyProtection="1">
      <alignment horizontal="left" vertical="center" wrapText="1"/>
      <protection locked="0"/>
    </xf>
    <xf numFmtId="0" fontId="119" fillId="3" borderId="3" xfId="0" applyFont="1" applyFill="1" applyBorder="1" applyAlignment="1" applyProtection="1">
      <alignment horizontal="left" vertical="center" wrapText="1"/>
      <protection locked="0"/>
    </xf>
    <xf numFmtId="0" fontId="119" fillId="3" borderId="9" xfId="0" applyFont="1" applyFill="1" applyBorder="1" applyAlignment="1" applyProtection="1">
      <alignment horizontal="left" vertical="center" wrapText="1"/>
      <protection locked="0"/>
    </xf>
    <xf numFmtId="0" fontId="119" fillId="3" borderId="0" xfId="0" applyFont="1" applyFill="1" applyAlignment="1" applyProtection="1">
      <alignment horizontal="left" vertical="center" wrapText="1"/>
      <protection locked="0"/>
    </xf>
    <xf numFmtId="0" fontId="119" fillId="3" borderId="10" xfId="0" applyFont="1" applyFill="1" applyBorder="1" applyAlignment="1" applyProtection="1">
      <alignment horizontal="left" vertical="center" wrapText="1"/>
      <protection locked="0"/>
    </xf>
    <xf numFmtId="0" fontId="37" fillId="2" borderId="1" xfId="0" applyFont="1" applyFill="1" applyBorder="1" applyAlignment="1" applyProtection="1">
      <alignment horizontal="left" vertical="center" wrapText="1"/>
    </xf>
    <xf numFmtId="0" fontId="37" fillId="2" borderId="2" xfId="0" applyFont="1" applyFill="1" applyBorder="1" applyAlignment="1" applyProtection="1">
      <alignment horizontal="left" vertical="center" wrapText="1"/>
    </xf>
    <xf numFmtId="0" fontId="36" fillId="2" borderId="2" xfId="0" applyFont="1" applyFill="1" applyBorder="1" applyAlignment="1" applyProtection="1">
      <alignment horizontal="left" vertical="center" wrapText="1"/>
    </xf>
    <xf numFmtId="0" fontId="0" fillId="2" borderId="3" xfId="0" applyFill="1" applyBorder="1" applyAlignment="1" applyProtection="1">
      <alignment vertical="center"/>
    </xf>
    <xf numFmtId="0" fontId="36" fillId="2" borderId="9" xfId="0" applyFont="1" applyFill="1" applyBorder="1" applyAlignment="1" applyProtection="1">
      <alignment horizontal="left" vertical="center" wrapText="1"/>
    </xf>
    <xf numFmtId="0" fontId="36" fillId="2" borderId="0" xfId="0" applyFont="1" applyFill="1" applyBorder="1" applyAlignment="1" applyProtection="1">
      <alignment horizontal="left" vertical="center" wrapText="1"/>
    </xf>
    <xf numFmtId="0" fontId="0" fillId="2" borderId="10" xfId="0" applyFill="1" applyBorder="1" applyAlignment="1" applyProtection="1">
      <alignment vertical="center"/>
    </xf>
    <xf numFmtId="0" fontId="131" fillId="0" borderId="7" xfId="0" applyFont="1" applyBorder="1" applyAlignment="1" applyProtection="1">
      <alignment vertical="top" wrapText="1"/>
      <protection locked="0"/>
    </xf>
    <xf numFmtId="0" fontId="4" fillId="2" borderId="11" xfId="0" applyFont="1" applyFill="1" applyBorder="1" applyAlignment="1" applyProtection="1">
      <alignment horizontal="left" vertical="center" wrapText="1"/>
    </xf>
    <xf numFmtId="0" fontId="4" fillId="2" borderId="12" xfId="0" applyFont="1" applyFill="1" applyBorder="1" applyAlignment="1" applyProtection="1">
      <alignment horizontal="left" vertical="center" wrapText="1"/>
    </xf>
    <xf numFmtId="0" fontId="4" fillId="2" borderId="13" xfId="0" applyFont="1" applyFill="1" applyBorder="1" applyAlignment="1" applyProtection="1">
      <alignment horizontal="left" vertical="center" wrapText="1"/>
    </xf>
    <xf numFmtId="0" fontId="5" fillId="2" borderId="7"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119" fillId="0" borderId="7" xfId="0" applyFont="1" applyBorder="1" applyAlignment="1" applyProtection="1">
      <alignment horizontal="center" vertical="center"/>
      <protection locked="0"/>
    </xf>
    <xf numFmtId="0" fontId="119" fillId="0" borderId="1" xfId="0" applyFont="1" applyBorder="1" applyAlignment="1" applyProtection="1">
      <alignment horizontal="center" vertical="center"/>
      <protection locked="0"/>
    </xf>
    <xf numFmtId="0" fontId="119" fillId="0" borderId="3" xfId="0" applyFont="1" applyBorder="1" applyAlignment="1" applyProtection="1">
      <alignment horizontal="center" vertical="center"/>
      <protection locked="0"/>
    </xf>
    <xf numFmtId="0" fontId="119" fillId="0" borderId="4" xfId="0" applyFont="1" applyBorder="1" applyAlignment="1" applyProtection="1">
      <alignment horizontal="center" vertical="center"/>
      <protection locked="0"/>
    </xf>
    <xf numFmtId="0" fontId="119" fillId="0" borderId="6" xfId="0" applyFont="1" applyBorder="1" applyAlignment="1" applyProtection="1">
      <alignment horizontal="center" vertical="center"/>
      <protection locked="0"/>
    </xf>
    <xf numFmtId="0" fontId="57" fillId="0" borderId="1" xfId="0" applyFont="1" applyBorder="1" applyAlignment="1" applyProtection="1">
      <alignment horizontal="left" vertical="center" wrapText="1"/>
      <protection locked="0"/>
    </xf>
    <xf numFmtId="0" fontId="57" fillId="0" borderId="2" xfId="0" applyFont="1" applyBorder="1" applyAlignment="1" applyProtection="1">
      <alignment horizontal="left" vertical="center" wrapText="1"/>
      <protection locked="0"/>
    </xf>
    <xf numFmtId="0" fontId="57" fillId="0" borderId="3" xfId="0" applyFont="1" applyBorder="1" applyAlignment="1" applyProtection="1">
      <alignment horizontal="left" vertical="center" wrapText="1"/>
      <protection locked="0"/>
    </xf>
    <xf numFmtId="0" fontId="57" fillId="0" borderId="4" xfId="0" applyFont="1" applyBorder="1" applyAlignment="1" applyProtection="1">
      <alignment horizontal="left" vertical="center" wrapText="1"/>
      <protection locked="0"/>
    </xf>
    <xf numFmtId="0" fontId="57" fillId="0" borderId="5" xfId="0" applyFont="1" applyBorder="1" applyAlignment="1" applyProtection="1">
      <alignment horizontal="left" vertical="center" wrapText="1"/>
      <protection locked="0"/>
    </xf>
    <xf numFmtId="0" fontId="57" fillId="0" borderId="6" xfId="0" applyFont="1" applyBorder="1" applyAlignment="1" applyProtection="1">
      <alignment horizontal="left" vertical="center" wrapText="1"/>
      <protection locked="0"/>
    </xf>
    <xf numFmtId="0" fontId="119" fillId="0" borderId="1" xfId="0" applyFont="1" applyBorder="1" applyAlignment="1" applyProtection="1">
      <alignment horizontal="left" vertical="center" wrapText="1"/>
      <protection locked="0"/>
    </xf>
    <xf numFmtId="0" fontId="119" fillId="0" borderId="2" xfId="0" applyFont="1" applyBorder="1" applyAlignment="1" applyProtection="1">
      <alignment horizontal="left" vertical="center" wrapText="1"/>
      <protection locked="0"/>
    </xf>
    <xf numFmtId="0" fontId="119" fillId="0" borderId="3" xfId="0" applyFont="1" applyBorder="1" applyAlignment="1" applyProtection="1">
      <alignment horizontal="left" vertical="center" wrapText="1"/>
      <protection locked="0"/>
    </xf>
    <xf numFmtId="0" fontId="119" fillId="0" borderId="4" xfId="0" applyFont="1" applyBorder="1" applyAlignment="1" applyProtection="1">
      <alignment horizontal="left" vertical="center" wrapText="1"/>
      <protection locked="0"/>
    </xf>
    <xf numFmtId="0" fontId="119" fillId="0" borderId="5" xfId="0" applyFont="1" applyBorder="1" applyAlignment="1" applyProtection="1">
      <alignment horizontal="left" vertical="center" wrapText="1"/>
      <protection locked="0"/>
    </xf>
    <xf numFmtId="0" fontId="119" fillId="0" borderId="6" xfId="0" applyFont="1" applyBorder="1" applyAlignment="1" applyProtection="1">
      <alignment horizontal="left" vertical="center" wrapText="1"/>
      <protection locked="0"/>
    </xf>
    <xf numFmtId="0" fontId="4" fillId="2" borderId="1" xfId="0" applyFont="1" applyFill="1" applyBorder="1" applyAlignment="1" applyProtection="1">
      <alignment vertical="center"/>
    </xf>
    <xf numFmtId="0" fontId="4" fillId="2" borderId="2" xfId="0" applyFont="1" applyFill="1" applyBorder="1" applyAlignment="1" applyProtection="1">
      <alignment vertical="center"/>
    </xf>
    <xf numFmtId="0" fontId="4" fillId="2" borderId="3" xfId="0" applyFont="1" applyFill="1" applyBorder="1" applyAlignment="1" applyProtection="1">
      <alignment vertical="center"/>
    </xf>
    <xf numFmtId="0" fontId="42" fillId="2" borderId="11" xfId="0" applyFont="1" applyFill="1" applyBorder="1" applyAlignment="1" applyProtection="1">
      <alignment horizontal="center" vertical="center"/>
    </xf>
    <xf numFmtId="0" fontId="42" fillId="2" borderId="12" xfId="0"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2" fillId="0" borderId="5" xfId="0" applyFont="1" applyBorder="1" applyAlignment="1" applyProtection="1">
      <alignment horizontal="left" vertical="center"/>
    </xf>
    <xf numFmtId="0" fontId="45" fillId="0" borderId="2" xfId="0" applyFont="1" applyBorder="1" applyAlignment="1" applyProtection="1">
      <alignment horizontal="left" vertical="center"/>
    </xf>
    <xf numFmtId="0" fontId="45" fillId="0" borderId="0" xfId="0" applyFont="1" applyBorder="1" applyAlignment="1" applyProtection="1">
      <alignment horizontal="left" vertical="center" wrapText="1"/>
    </xf>
    <xf numFmtId="0" fontId="45" fillId="0" borderId="0" xfId="0" applyFont="1" applyBorder="1" applyAlignment="1" applyProtection="1">
      <alignment horizontal="left" vertical="center"/>
    </xf>
    <xf numFmtId="0" fontId="57" fillId="0" borderId="7" xfId="0" applyFont="1" applyBorder="1" applyAlignment="1" applyProtection="1">
      <alignment horizontal="center" vertical="center"/>
      <protection locked="0"/>
    </xf>
    <xf numFmtId="0" fontId="57" fillId="0" borderId="1" xfId="0" applyFont="1" applyBorder="1" applyAlignment="1" applyProtection="1">
      <alignment horizontal="center" vertical="center"/>
      <protection locked="0"/>
    </xf>
    <xf numFmtId="0" fontId="57" fillId="0" borderId="3" xfId="0" applyFont="1" applyBorder="1" applyAlignment="1" applyProtection="1">
      <alignment horizontal="center" vertical="center"/>
      <protection locked="0"/>
    </xf>
    <xf numFmtId="0" fontId="57" fillId="0" borderId="4" xfId="0" applyFont="1" applyBorder="1" applyAlignment="1" applyProtection="1">
      <alignment horizontal="center" vertical="center"/>
      <protection locked="0"/>
    </xf>
    <xf numFmtId="0" fontId="57" fillId="0" borderId="6" xfId="0" applyFont="1" applyBorder="1" applyAlignment="1" applyProtection="1">
      <alignment horizontal="center" vertical="center"/>
      <protection locked="0"/>
    </xf>
    <xf numFmtId="0" fontId="5" fillId="2" borderId="7" xfId="0" applyFont="1" applyFill="1" applyBorder="1" applyAlignment="1">
      <alignment horizontal="center" vertical="center"/>
    </xf>
    <xf numFmtId="0" fontId="42" fillId="2" borderId="11" xfId="0" applyFont="1" applyFill="1" applyBorder="1" applyAlignment="1">
      <alignment horizontal="center" vertical="center"/>
    </xf>
    <xf numFmtId="0" fontId="42" fillId="2" borderId="12" xfId="0" applyFont="1" applyFill="1" applyBorder="1" applyAlignment="1">
      <alignment horizontal="center" vertical="center"/>
    </xf>
    <xf numFmtId="0" fontId="42" fillId="2" borderId="13" xfId="0" applyFont="1" applyFill="1" applyBorder="1" applyAlignment="1">
      <alignment horizontal="center" vertical="center"/>
    </xf>
    <xf numFmtId="0" fontId="5" fillId="0" borderId="0" xfId="0" applyFont="1" applyAlignment="1">
      <alignment horizontal="left" vertical="center" wrapText="1"/>
    </xf>
    <xf numFmtId="0" fontId="33" fillId="2" borderId="14" xfId="0" applyFont="1" applyFill="1" applyBorder="1" applyAlignment="1">
      <alignment horizontal="center" vertical="center" textRotation="255" wrapText="1"/>
    </xf>
    <xf numFmtId="0" fontId="33" fillId="2" borderId="8" xfId="0" applyFont="1" applyFill="1" applyBorder="1" applyAlignment="1">
      <alignment horizontal="center" vertical="center" textRotation="255" wrapText="1"/>
    </xf>
    <xf numFmtId="0" fontId="33" fillId="6" borderId="7" xfId="0" applyFont="1" applyFill="1" applyBorder="1" applyAlignment="1">
      <alignment horizontal="center" vertical="center" wrapText="1"/>
    </xf>
    <xf numFmtId="0" fontId="143" fillId="0" borderId="7" xfId="0" applyFont="1" applyBorder="1" applyAlignment="1">
      <alignment horizontal="left" vertical="center" wrapText="1"/>
    </xf>
    <xf numFmtId="0" fontId="5" fillId="6" borderId="7" xfId="0" applyFont="1" applyFill="1" applyBorder="1" applyAlignment="1">
      <alignment horizontal="center" vertical="center" wrapText="1"/>
    </xf>
    <xf numFmtId="187" fontId="25" fillId="6" borderId="7" xfId="0" applyNumberFormat="1" applyFont="1" applyFill="1" applyBorder="1" applyAlignment="1">
      <alignment horizontal="center" vertical="center" shrinkToFit="1"/>
    </xf>
    <xf numFmtId="187" fontId="25" fillId="6" borderId="7" xfId="0" applyNumberFormat="1" applyFont="1" applyFill="1" applyBorder="1" applyAlignment="1">
      <alignment horizontal="center" vertical="center" wrapText="1"/>
    </xf>
    <xf numFmtId="187" fontId="25" fillId="6" borderId="7" xfId="0" applyNumberFormat="1" applyFont="1" applyFill="1" applyBorder="1" applyAlignment="1" applyProtection="1">
      <alignment horizontal="center" vertical="center" shrinkToFit="1"/>
      <protection locked="0"/>
    </xf>
    <xf numFmtId="0" fontId="34" fillId="0" borderId="5" xfId="0" applyFont="1" applyFill="1" applyBorder="1" applyAlignment="1" applyProtection="1">
      <alignment horizontal="left" vertical="center"/>
    </xf>
    <xf numFmtId="0" fontId="35" fillId="2" borderId="1" xfId="0" applyFont="1" applyFill="1" applyBorder="1" applyAlignment="1" applyProtection="1">
      <alignment horizontal="left" vertical="center"/>
    </xf>
    <xf numFmtId="0" fontId="119" fillId="0" borderId="11" xfId="0" applyFont="1" applyBorder="1" applyAlignment="1" applyProtection="1">
      <alignment horizontal="left" vertical="center" wrapText="1"/>
      <protection locked="0"/>
    </xf>
    <xf numFmtId="0" fontId="119" fillId="0" borderId="12" xfId="0" applyFont="1" applyBorder="1" applyAlignment="1" applyProtection="1">
      <alignment horizontal="left" vertical="center" wrapText="1"/>
      <protection locked="0"/>
    </xf>
    <xf numFmtId="0" fontId="119" fillId="0" borderId="13" xfId="0" applyFont="1" applyBorder="1" applyAlignment="1" applyProtection="1">
      <alignment horizontal="left" vertical="center" wrapText="1"/>
      <protection locked="0"/>
    </xf>
    <xf numFmtId="0" fontId="35" fillId="2" borderId="4" xfId="0" applyFont="1" applyFill="1" applyBorder="1" applyAlignment="1" applyProtection="1">
      <alignment horizontal="left" vertical="top" wrapText="1"/>
    </xf>
    <xf numFmtId="0" fontId="35" fillId="2" borderId="5" xfId="0" applyFont="1" applyFill="1" applyBorder="1" applyAlignment="1" applyProtection="1">
      <alignment horizontal="left" vertical="top"/>
    </xf>
    <xf numFmtId="0" fontId="35" fillId="2" borderId="6" xfId="0" applyFont="1" applyFill="1" applyBorder="1" applyAlignment="1" applyProtection="1">
      <alignment horizontal="left" vertical="top"/>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119" fillId="0" borderId="11" xfId="0" applyFont="1" applyBorder="1" applyAlignment="1" applyProtection="1">
      <alignment horizontal="left" vertical="center"/>
      <protection locked="0"/>
    </xf>
    <xf numFmtId="0" fontId="119" fillId="0" borderId="12" xfId="0" applyFont="1" applyBorder="1" applyAlignment="1" applyProtection="1">
      <alignment horizontal="left" vertical="center"/>
      <protection locked="0"/>
    </xf>
    <xf numFmtId="0" fontId="119" fillId="0" borderId="13" xfId="0" applyFont="1" applyBorder="1" applyAlignment="1" applyProtection="1">
      <alignment horizontal="left" vertical="center"/>
      <protection locked="0"/>
    </xf>
    <xf numFmtId="0" fontId="57" fillId="0" borderId="1" xfId="0" applyFont="1" applyBorder="1" applyAlignment="1" applyProtection="1">
      <alignment horizontal="left" vertical="top" wrapText="1"/>
      <protection locked="0"/>
    </xf>
    <xf numFmtId="0" fontId="57" fillId="0" borderId="2" xfId="0" applyFont="1" applyBorder="1" applyAlignment="1" applyProtection="1">
      <alignment horizontal="left" vertical="top" wrapText="1"/>
      <protection locked="0"/>
    </xf>
    <xf numFmtId="0" fontId="57" fillId="0" borderId="3" xfId="0" applyFont="1" applyBorder="1" applyAlignment="1" applyProtection="1">
      <alignment horizontal="left" vertical="top" wrapText="1"/>
      <protection locked="0"/>
    </xf>
    <xf numFmtId="0" fontId="57" fillId="0" borderId="9" xfId="0" applyFont="1" applyBorder="1" applyAlignment="1" applyProtection="1">
      <alignment horizontal="left" vertical="top" wrapText="1"/>
      <protection locked="0"/>
    </xf>
    <xf numFmtId="0" fontId="57" fillId="0" borderId="0" xfId="0" applyFont="1" applyAlignment="1" applyProtection="1">
      <alignment horizontal="left" vertical="top" wrapText="1"/>
      <protection locked="0"/>
    </xf>
    <xf numFmtId="0" fontId="57" fillId="0" borderId="10" xfId="0" applyFont="1" applyBorder="1" applyAlignment="1" applyProtection="1">
      <alignment horizontal="left" vertical="top" wrapText="1"/>
      <protection locked="0"/>
    </xf>
    <xf numFmtId="0" fontId="57" fillId="0" borderId="4" xfId="0" applyFont="1" applyBorder="1" applyAlignment="1" applyProtection="1">
      <alignment horizontal="left" vertical="top" wrapText="1"/>
      <protection locked="0"/>
    </xf>
    <xf numFmtId="0" fontId="57" fillId="0" borderId="5" xfId="0" applyFont="1" applyBorder="1" applyAlignment="1" applyProtection="1">
      <alignment horizontal="left" vertical="top" wrapText="1"/>
      <protection locked="0"/>
    </xf>
    <xf numFmtId="0" fontId="57" fillId="0" borderId="6" xfId="0" applyFont="1" applyBorder="1" applyAlignment="1" applyProtection="1">
      <alignment horizontal="left" vertical="top" wrapText="1"/>
      <protection locked="0"/>
    </xf>
    <xf numFmtId="0" fontId="5" fillId="2" borderId="11" xfId="0" applyFont="1" applyFill="1" applyBorder="1" applyAlignment="1" applyProtection="1">
      <alignment horizontal="center" vertical="center" wrapText="1"/>
    </xf>
    <xf numFmtId="0" fontId="119" fillId="0" borderId="11" xfId="0" applyFont="1" applyBorder="1" applyAlignment="1" applyProtection="1">
      <alignment horizontal="left" vertical="top" wrapText="1"/>
      <protection locked="0"/>
    </xf>
    <xf numFmtId="0" fontId="119" fillId="0" borderId="12" xfId="0" applyFont="1" applyBorder="1" applyAlignment="1" applyProtection="1">
      <alignment horizontal="left" vertical="top" wrapText="1"/>
      <protection locked="0"/>
    </xf>
    <xf numFmtId="0" fontId="119" fillId="0" borderId="13" xfId="0" applyFont="1" applyBorder="1" applyAlignment="1" applyProtection="1">
      <alignment horizontal="left" vertical="top" wrapText="1"/>
      <protection locked="0"/>
    </xf>
    <xf numFmtId="0" fontId="27" fillId="0" borderId="0" xfId="0" applyFont="1" applyBorder="1" applyAlignment="1" applyProtection="1">
      <alignment horizontal="left" vertical="center" wrapText="1"/>
    </xf>
    <xf numFmtId="0" fontId="41" fillId="2" borderId="9" xfId="0" applyFont="1" applyFill="1" applyBorder="1" applyAlignment="1" applyProtection="1">
      <alignment horizontal="left" vertical="center" wrapText="1"/>
    </xf>
    <xf numFmtId="0" fontId="41" fillId="2" borderId="0" xfId="0" applyFont="1" applyFill="1" applyBorder="1" applyAlignment="1" applyProtection="1">
      <alignment horizontal="left" vertical="center" wrapText="1"/>
    </xf>
    <xf numFmtId="0" fontId="41" fillId="2" borderId="10" xfId="0" applyFont="1" applyFill="1" applyBorder="1" applyAlignment="1" applyProtection="1">
      <alignment horizontal="left" vertical="center" wrapText="1"/>
    </xf>
    <xf numFmtId="0" fontId="119" fillId="8" borderId="1" xfId="0" applyFont="1" applyFill="1" applyBorder="1" applyAlignment="1" applyProtection="1">
      <alignment horizontal="center" vertical="center" wrapText="1"/>
      <protection locked="0"/>
    </xf>
    <xf numFmtId="0" fontId="119" fillId="8" borderId="2" xfId="0" applyFont="1" applyFill="1" applyBorder="1" applyAlignment="1" applyProtection="1">
      <alignment horizontal="center" vertical="center" wrapText="1"/>
      <protection locked="0"/>
    </xf>
    <xf numFmtId="0" fontId="119" fillId="8" borderId="3" xfId="0" applyFont="1" applyFill="1" applyBorder="1" applyAlignment="1" applyProtection="1">
      <alignment horizontal="center" vertical="center" wrapText="1"/>
      <protection locked="0"/>
    </xf>
    <xf numFmtId="0" fontId="39" fillId="0" borderId="5" xfId="0" applyFont="1" applyFill="1" applyBorder="1" applyAlignment="1" applyProtection="1">
      <alignment horizontal="left" vertical="center"/>
    </xf>
    <xf numFmtId="0" fontId="41" fillId="2" borderId="1" xfId="0" applyFont="1" applyFill="1" applyBorder="1" applyAlignment="1" applyProtection="1">
      <alignment horizontal="left" vertical="center" wrapText="1"/>
    </xf>
    <xf numFmtId="0" fontId="41" fillId="2" borderId="2" xfId="0" applyFont="1" applyFill="1" applyBorder="1" applyAlignment="1" applyProtection="1">
      <alignment horizontal="left" vertical="center" wrapText="1"/>
    </xf>
    <xf numFmtId="0" fontId="41" fillId="2" borderId="3" xfId="0" applyFont="1" applyFill="1" applyBorder="1" applyAlignment="1" applyProtection="1">
      <alignment horizontal="left" vertical="center" wrapText="1"/>
    </xf>
    <xf numFmtId="0" fontId="36" fillId="2" borderId="46" xfId="0" applyFont="1" applyFill="1" applyBorder="1" applyAlignment="1" applyProtection="1">
      <alignment horizontal="center" vertical="center" wrapText="1"/>
    </xf>
    <xf numFmtId="0" fontId="119" fillId="0" borderId="25" xfId="0" applyFont="1" applyFill="1" applyBorder="1" applyAlignment="1" applyProtection="1">
      <alignment horizontal="left" vertical="center" wrapText="1"/>
      <protection locked="0"/>
    </xf>
    <xf numFmtId="0" fontId="119" fillId="0" borderId="26" xfId="0" applyFont="1" applyFill="1" applyBorder="1" applyAlignment="1" applyProtection="1">
      <alignment horizontal="left" vertical="center" wrapText="1"/>
      <protection locked="0"/>
    </xf>
    <xf numFmtId="0" fontId="119" fillId="0" borderId="27" xfId="0" applyFont="1" applyFill="1" applyBorder="1" applyAlignment="1" applyProtection="1">
      <alignment horizontal="left" vertical="center" wrapText="1"/>
      <protection locked="0"/>
    </xf>
    <xf numFmtId="0" fontId="36" fillId="2" borderId="21" xfId="0" applyFont="1" applyFill="1" applyBorder="1" applyAlignment="1" applyProtection="1">
      <alignment horizontal="center" vertical="center" wrapText="1"/>
    </xf>
    <xf numFmtId="0" fontId="36" fillId="2" borderId="22" xfId="0" applyFont="1" applyFill="1" applyBorder="1" applyAlignment="1" applyProtection="1">
      <alignment horizontal="center" vertical="center" wrapText="1"/>
    </xf>
    <xf numFmtId="0" fontId="36" fillId="2" borderId="19" xfId="0" applyFont="1" applyFill="1" applyBorder="1" applyAlignment="1" applyProtection="1">
      <alignment horizontal="center" vertical="center" wrapText="1"/>
    </xf>
    <xf numFmtId="0" fontId="119" fillId="0" borderId="21" xfId="0" applyFont="1" applyFill="1" applyBorder="1" applyAlignment="1" applyProtection="1">
      <alignment horizontal="left" vertical="top" wrapText="1"/>
      <protection locked="0"/>
    </xf>
    <xf numFmtId="0" fontId="119" fillId="0" borderId="22" xfId="0" applyFont="1" applyFill="1" applyBorder="1" applyAlignment="1" applyProtection="1">
      <alignment horizontal="left" vertical="top" wrapText="1"/>
      <protection locked="0"/>
    </xf>
    <xf numFmtId="0" fontId="119" fillId="0" borderId="19" xfId="0" applyFont="1" applyFill="1" applyBorder="1" applyAlignment="1" applyProtection="1">
      <alignment horizontal="left" vertical="top" wrapText="1"/>
      <protection locked="0"/>
    </xf>
    <xf numFmtId="0" fontId="36" fillId="2" borderId="7" xfId="0" applyFont="1" applyFill="1" applyBorder="1" applyAlignment="1" applyProtection="1">
      <alignment horizontal="left" vertical="center"/>
    </xf>
    <xf numFmtId="0" fontId="36" fillId="2" borderId="14" xfId="0" applyFont="1" applyFill="1" applyBorder="1" applyAlignment="1" applyProtection="1">
      <alignment horizontal="left" vertical="center"/>
    </xf>
    <xf numFmtId="0" fontId="119" fillId="8" borderId="7" xfId="0" applyFont="1" applyFill="1" applyBorder="1" applyAlignment="1" applyProtection="1">
      <alignment horizontal="center" vertical="center"/>
      <protection locked="0"/>
    </xf>
    <xf numFmtId="0" fontId="119" fillId="8" borderId="14" xfId="0" applyFont="1" applyFill="1" applyBorder="1" applyAlignment="1" applyProtection="1">
      <alignment horizontal="center" vertical="center"/>
      <protection locked="0"/>
    </xf>
    <xf numFmtId="0" fontId="36" fillId="2" borderId="47" xfId="0" applyFont="1" applyFill="1" applyBorder="1" applyAlignment="1" applyProtection="1">
      <alignment horizontal="left" vertical="center"/>
    </xf>
    <xf numFmtId="0" fontId="119" fillId="8" borderId="23" xfId="0" applyFont="1" applyFill="1" applyBorder="1" applyAlignment="1" applyProtection="1">
      <alignment horizontal="center" vertical="center"/>
      <protection locked="0"/>
    </xf>
    <xf numFmtId="0" fontId="119" fillId="8" borderId="28" xfId="0" applyFont="1" applyFill="1" applyBorder="1" applyAlignment="1" applyProtection="1">
      <alignment horizontal="center" vertical="center"/>
      <protection locked="0"/>
    </xf>
    <xf numFmtId="0" fontId="119" fillId="8" borderId="24" xfId="0" applyFont="1" applyFill="1" applyBorder="1" applyAlignment="1" applyProtection="1">
      <alignment horizontal="center" vertical="center"/>
      <protection locked="0"/>
    </xf>
    <xf numFmtId="0" fontId="57" fillId="0" borderId="5" xfId="0" applyFont="1" applyBorder="1" applyAlignment="1" applyProtection="1">
      <alignment horizontal="center" vertical="center"/>
      <protection locked="0"/>
    </xf>
    <xf numFmtId="0" fontId="119" fillId="0" borderId="5" xfId="0" applyFont="1" applyBorder="1" applyAlignment="1" applyProtection="1">
      <alignment horizontal="center" vertical="center"/>
      <protection locked="0"/>
    </xf>
    <xf numFmtId="0" fontId="17" fillId="3" borderId="0" xfId="0" applyFont="1" applyFill="1" applyBorder="1" applyAlignment="1" applyProtection="1">
      <alignment horizontal="left" vertical="top" wrapText="1"/>
    </xf>
    <xf numFmtId="0" fontId="39" fillId="0" borderId="0" xfId="0" applyFont="1" applyFill="1" applyBorder="1" applyAlignment="1" applyProtection="1">
      <alignment horizontal="left" vertical="center"/>
    </xf>
    <xf numFmtId="0" fontId="17" fillId="0" borderId="0" xfId="0" applyFont="1" applyBorder="1" applyAlignment="1" applyProtection="1">
      <alignment horizontal="left" vertical="top" wrapText="1"/>
    </xf>
    <xf numFmtId="0" fontId="36" fillId="2" borderId="7" xfId="0" applyFont="1" applyFill="1" applyBorder="1" applyAlignment="1" applyProtection="1">
      <alignment horizontal="left" vertical="center" wrapText="1"/>
    </xf>
    <xf numFmtId="0" fontId="2" fillId="0" borderId="0" xfId="0" applyFont="1" applyBorder="1" applyAlignment="1" applyProtection="1">
      <alignment horizontal="left" vertical="center"/>
    </xf>
    <xf numFmtId="0" fontId="2" fillId="0" borderId="5" xfId="0" applyFont="1" applyBorder="1" applyAlignment="1" applyProtection="1">
      <alignment vertical="center"/>
    </xf>
    <xf numFmtId="0" fontId="4" fillId="2" borderId="11" xfId="0" applyFont="1" applyFill="1" applyBorder="1" applyAlignment="1" applyProtection="1">
      <alignment horizontal="left" vertical="center"/>
    </xf>
    <xf numFmtId="0" fontId="4" fillId="2" borderId="13" xfId="0" applyFont="1" applyFill="1" applyBorder="1" applyAlignment="1" applyProtection="1">
      <alignment horizontal="left" vertical="center"/>
    </xf>
    <xf numFmtId="0" fontId="118" fillId="0" borderId="1" xfId="0" applyFont="1" applyBorder="1" applyAlignment="1" applyProtection="1">
      <alignment horizontal="left" vertical="top" wrapText="1"/>
      <protection locked="0"/>
    </xf>
    <xf numFmtId="0" fontId="86" fillId="0" borderId="3" xfId="0" applyFont="1" applyBorder="1" applyAlignment="1" applyProtection="1">
      <alignment horizontal="left" vertical="top" wrapText="1"/>
      <protection locked="0"/>
    </xf>
    <xf numFmtId="0" fontId="86" fillId="0" borderId="9" xfId="0" applyFont="1" applyBorder="1" applyAlignment="1" applyProtection="1">
      <alignment horizontal="left" vertical="top" wrapText="1"/>
      <protection locked="0"/>
    </xf>
    <xf numFmtId="0" fontId="86" fillId="0" borderId="10" xfId="0" applyFont="1" applyBorder="1" applyAlignment="1" applyProtection="1">
      <alignment horizontal="left" vertical="top" wrapText="1"/>
      <protection locked="0"/>
    </xf>
    <xf numFmtId="0" fontId="86" fillId="0" borderId="9" xfId="0" applyFont="1" applyBorder="1" applyProtection="1">
      <alignment vertical="center"/>
      <protection locked="0"/>
    </xf>
    <xf numFmtId="0" fontId="86" fillId="0" borderId="10" xfId="0" applyFont="1" applyBorder="1" applyProtection="1">
      <alignment vertical="center"/>
      <protection locked="0"/>
    </xf>
    <xf numFmtId="0" fontId="86" fillId="0" borderId="4" xfId="0" applyFont="1" applyBorder="1" applyProtection="1">
      <alignment vertical="center"/>
      <protection locked="0"/>
    </xf>
    <xf numFmtId="0" fontId="86" fillId="0" borderId="6" xfId="0" applyFont="1" applyBorder="1" applyProtection="1">
      <alignment vertical="center"/>
      <protection locked="0"/>
    </xf>
    <xf numFmtId="0" fontId="42" fillId="2" borderId="7"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xf>
    <xf numFmtId="0" fontId="0" fillId="2" borderId="11" xfId="0" applyFill="1" applyBorder="1" applyAlignment="1" applyProtection="1">
      <alignment horizontal="left" vertical="center"/>
    </xf>
    <xf numFmtId="0" fontId="0" fillId="2" borderId="13" xfId="0" applyFill="1" applyBorder="1" applyAlignment="1" applyProtection="1">
      <alignment horizontal="left" vertical="center"/>
    </xf>
    <xf numFmtId="0" fontId="5" fillId="2" borderId="9"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5" fillId="2" borderId="48" xfId="0" applyFont="1" applyFill="1" applyBorder="1" applyAlignment="1" applyProtection="1">
      <alignment horizontal="center" vertical="center"/>
    </xf>
    <xf numFmtId="0" fontId="5" fillId="2" borderId="49" xfId="0" applyFont="1" applyFill="1" applyBorder="1" applyAlignment="1" applyProtection="1">
      <alignment horizontal="center" vertical="center"/>
    </xf>
    <xf numFmtId="0" fontId="5" fillId="2" borderId="50" xfId="0" applyFont="1" applyFill="1" applyBorder="1" applyAlignment="1" applyProtection="1">
      <alignment horizontal="center" vertical="center"/>
    </xf>
    <xf numFmtId="0" fontId="0" fillId="0" borderId="2" xfId="0" applyBorder="1" applyAlignment="1" applyProtection="1">
      <alignment horizontal="left" vertical="center" wrapText="1"/>
    </xf>
    <xf numFmtId="0" fontId="0" fillId="0" borderId="2" xfId="0" applyBorder="1" applyAlignment="1" applyProtection="1">
      <alignment horizontal="left" vertical="center"/>
    </xf>
    <xf numFmtId="0" fontId="0" fillId="0" borderId="3" xfId="0" applyBorder="1" applyAlignment="1" applyProtection="1">
      <alignment horizontal="left" vertical="center"/>
    </xf>
    <xf numFmtId="0" fontId="0" fillId="0" borderId="0" xfId="0" applyBorder="1" applyAlignment="1" applyProtection="1">
      <alignment horizontal="left" vertical="center"/>
    </xf>
    <xf numFmtId="0" fontId="0" fillId="0" borderId="10" xfId="0" applyBorder="1" applyAlignment="1" applyProtection="1">
      <alignment horizontal="left" vertical="center"/>
    </xf>
    <xf numFmtId="0" fontId="0" fillId="0" borderId="49" xfId="0" applyBorder="1" applyAlignment="1" applyProtection="1">
      <alignment horizontal="left" vertical="center"/>
    </xf>
    <xf numFmtId="0" fontId="0" fillId="0" borderId="50" xfId="0" applyBorder="1" applyAlignment="1" applyProtection="1">
      <alignment horizontal="left" vertical="center"/>
    </xf>
    <xf numFmtId="190" fontId="5" fillId="2" borderId="53" xfId="8" applyFont="1" applyFill="1" applyBorder="1" applyAlignment="1" applyProtection="1">
      <alignment horizontal="center" vertical="center" wrapText="1"/>
    </xf>
    <xf numFmtId="190" fontId="42" fillId="2" borderId="51" xfId="8" applyFont="1" applyFill="1" applyBorder="1" applyAlignment="1" applyProtection="1">
      <alignment horizontal="center" vertical="center" wrapText="1"/>
    </xf>
    <xf numFmtId="190" fontId="42" fillId="2" borderId="52" xfId="8" applyFont="1" applyFill="1" applyBorder="1" applyAlignment="1" applyProtection="1">
      <alignment horizontal="center" vertical="center" wrapText="1"/>
    </xf>
    <xf numFmtId="190" fontId="42" fillId="2" borderId="9" xfId="8" applyFont="1" applyFill="1" applyBorder="1" applyAlignment="1" applyProtection="1">
      <alignment horizontal="center" vertical="center" wrapText="1"/>
    </xf>
    <xf numFmtId="190" fontId="42" fillId="2" borderId="0" xfId="8" applyFont="1" applyFill="1" applyBorder="1" applyAlignment="1" applyProtection="1">
      <alignment horizontal="center" vertical="center" wrapText="1"/>
    </xf>
    <xf numFmtId="190" fontId="42" fillId="2" borderId="10" xfId="8" applyFont="1" applyFill="1" applyBorder="1" applyAlignment="1" applyProtection="1">
      <alignment horizontal="center" vertical="center" wrapText="1"/>
    </xf>
    <xf numFmtId="190" fontId="42" fillId="2" borderId="48" xfId="8" applyFont="1" applyFill="1" applyBorder="1" applyAlignment="1" applyProtection="1">
      <alignment horizontal="center" vertical="center" wrapText="1"/>
    </xf>
    <xf numFmtId="190" fontId="42" fillId="2" borderId="49" xfId="8" applyFont="1" applyFill="1" applyBorder="1" applyAlignment="1" applyProtection="1">
      <alignment horizontal="center" vertical="center" wrapText="1"/>
    </xf>
    <xf numFmtId="190" fontId="42" fillId="2" borderId="50" xfId="8" applyFont="1" applyFill="1" applyBorder="1" applyAlignment="1" applyProtection="1">
      <alignment horizontal="center" vertical="center" wrapText="1"/>
    </xf>
    <xf numFmtId="49" fontId="103" fillId="0" borderId="53" xfId="8" applyNumberFormat="1" applyFont="1" applyFill="1" applyBorder="1" applyAlignment="1" applyProtection="1">
      <alignment horizontal="center" vertical="center"/>
    </xf>
    <xf numFmtId="49" fontId="103" fillId="0" borderId="51" xfId="8" applyNumberFormat="1" applyFont="1" applyFill="1" applyBorder="1" applyAlignment="1" applyProtection="1">
      <alignment horizontal="center" vertical="center"/>
    </xf>
    <xf numFmtId="49" fontId="103" fillId="0" borderId="9" xfId="8" applyNumberFormat="1" applyFont="1" applyFill="1" applyBorder="1" applyAlignment="1" applyProtection="1">
      <alignment horizontal="center" vertical="center"/>
    </xf>
    <xf numFmtId="49" fontId="103" fillId="0" borderId="0" xfId="8" applyNumberFormat="1" applyFont="1" applyFill="1" applyBorder="1" applyAlignment="1" applyProtection="1">
      <alignment horizontal="center" vertical="center"/>
    </xf>
    <xf numFmtId="49" fontId="103" fillId="0" borderId="48" xfId="8" applyNumberFormat="1" applyFont="1" applyFill="1" applyBorder="1" applyAlignment="1" applyProtection="1">
      <alignment horizontal="center" vertical="center"/>
    </xf>
    <xf numFmtId="49" fontId="103" fillId="0" borderId="49" xfId="8" applyNumberFormat="1" applyFont="1" applyFill="1" applyBorder="1" applyAlignment="1" applyProtection="1">
      <alignment horizontal="center" vertical="center"/>
    </xf>
    <xf numFmtId="198" fontId="144" fillId="8" borderId="51" xfId="8" applyNumberFormat="1" applyFont="1" applyFill="1" applyBorder="1" applyAlignment="1" applyProtection="1">
      <alignment horizontal="center" vertical="center"/>
      <protection locked="0"/>
    </xf>
    <xf numFmtId="198" fontId="144" fillId="8" borderId="51" xfId="0" applyNumberFormat="1" applyFont="1" applyFill="1" applyBorder="1" applyAlignment="1" applyProtection="1">
      <alignment horizontal="center" vertical="center"/>
      <protection locked="0"/>
    </xf>
    <xf numFmtId="198" fontId="144" fillId="8" borderId="0" xfId="0" applyNumberFormat="1" applyFont="1" applyFill="1" applyBorder="1" applyAlignment="1" applyProtection="1">
      <alignment horizontal="center" vertical="center"/>
      <protection locked="0"/>
    </xf>
    <xf numFmtId="198" fontId="144" fillId="8" borderId="49" xfId="0" applyNumberFormat="1" applyFont="1" applyFill="1" applyBorder="1" applyAlignment="1" applyProtection="1">
      <alignment horizontal="center" vertical="center"/>
      <protection locked="0"/>
    </xf>
    <xf numFmtId="188" fontId="103" fillId="0" borderId="51" xfId="0" applyNumberFormat="1" applyFont="1" applyBorder="1" applyAlignment="1" applyProtection="1">
      <alignment horizontal="center" vertical="center"/>
    </xf>
    <xf numFmtId="188" fontId="103" fillId="0" borderId="0" xfId="0" applyNumberFormat="1" applyFont="1" applyBorder="1" applyAlignment="1" applyProtection="1">
      <alignment horizontal="center" vertical="center"/>
    </xf>
    <xf numFmtId="188" fontId="103" fillId="0" borderId="49" xfId="0" applyNumberFormat="1" applyFont="1" applyBorder="1" applyAlignment="1" applyProtection="1">
      <alignment horizontal="center" vertical="center"/>
    </xf>
    <xf numFmtId="188" fontId="103" fillId="0" borderId="52" xfId="0" applyNumberFormat="1" applyFont="1" applyBorder="1" applyAlignment="1" applyProtection="1">
      <alignment horizontal="center" vertical="center"/>
    </xf>
    <xf numFmtId="188" fontId="103" fillId="0" borderId="10" xfId="0" applyNumberFormat="1" applyFont="1" applyBorder="1" applyAlignment="1" applyProtection="1">
      <alignment horizontal="center" vertical="center"/>
    </xf>
    <xf numFmtId="188" fontId="103" fillId="0" borderId="50" xfId="0" applyNumberFormat="1" applyFont="1" applyBorder="1" applyAlignment="1" applyProtection="1">
      <alignment horizontal="center" vertical="center"/>
    </xf>
    <xf numFmtId="0" fontId="55" fillId="0" borderId="0" xfId="0" applyFont="1" applyBorder="1" applyAlignment="1" applyProtection="1">
      <alignment horizontal="left" vertical="center" wrapText="1"/>
    </xf>
    <xf numFmtId="0" fontId="5" fillId="2" borderId="54" xfId="0" applyFont="1" applyFill="1" applyBorder="1" applyAlignment="1" applyProtection="1">
      <alignment horizontal="center" vertical="center" wrapText="1"/>
    </xf>
    <xf numFmtId="0" fontId="5" fillId="2" borderId="55" xfId="0" applyFont="1" applyFill="1" applyBorder="1" applyAlignment="1" applyProtection="1">
      <alignment horizontal="center" vertical="center"/>
    </xf>
    <xf numFmtId="0" fontId="5" fillId="2" borderId="56" xfId="0" applyFont="1" applyFill="1" applyBorder="1" applyAlignment="1" applyProtection="1">
      <alignment horizontal="center" vertical="center"/>
    </xf>
    <xf numFmtId="0" fontId="54" fillId="0" borderId="54" xfId="0" applyFont="1" applyBorder="1" applyAlignment="1" applyProtection="1">
      <alignment horizontal="center" vertical="center"/>
    </xf>
    <xf numFmtId="0" fontId="54" fillId="0" borderId="55" xfId="0" applyFont="1" applyBorder="1" applyAlignment="1" applyProtection="1">
      <alignment horizontal="center" vertical="center"/>
    </xf>
    <xf numFmtId="0" fontId="144" fillId="8" borderId="55" xfId="0" applyFont="1" applyFill="1" applyBorder="1" applyAlignment="1" applyProtection="1">
      <alignment horizontal="center" vertical="center"/>
      <protection locked="0"/>
    </xf>
    <xf numFmtId="0" fontId="54" fillId="0" borderId="55" xfId="0" applyFont="1" applyBorder="1" applyAlignment="1" applyProtection="1">
      <alignment horizontal="left" vertical="center"/>
    </xf>
    <xf numFmtId="0" fontId="54" fillId="0" borderId="56" xfId="0" applyFont="1" applyBorder="1" applyAlignment="1" applyProtection="1">
      <alignment horizontal="left" vertical="center"/>
    </xf>
    <xf numFmtId="0" fontId="17" fillId="0" borderId="0" xfId="0" applyFont="1" applyBorder="1" applyAlignment="1" applyProtection="1">
      <alignment horizontal="center" vertical="center"/>
    </xf>
    <xf numFmtId="0" fontId="17" fillId="2" borderId="1" xfId="0" applyFont="1" applyFill="1" applyBorder="1" applyAlignment="1" applyProtection="1">
      <alignment horizontal="center" vertical="center"/>
    </xf>
    <xf numFmtId="0" fontId="17" fillId="2" borderId="4" xfId="0" applyFont="1" applyFill="1"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3" xfId="0" applyFont="1" applyFill="1" applyBorder="1" applyAlignment="1" applyProtection="1">
      <alignment horizontal="center" vertical="center" wrapText="1"/>
    </xf>
    <xf numFmtId="0" fontId="17" fillId="2" borderId="6"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0" fillId="2" borderId="134" xfId="0" applyFont="1" applyFill="1" applyBorder="1" applyAlignment="1" applyProtection="1">
      <alignment horizontal="center" vertical="center"/>
    </xf>
    <xf numFmtId="0" fontId="0" fillId="2" borderId="12" xfId="0" applyFont="1" applyFill="1" applyBorder="1" applyAlignment="1" applyProtection="1">
      <alignment horizontal="center" vertical="center"/>
    </xf>
    <xf numFmtId="0" fontId="0" fillId="2" borderId="13" xfId="0" applyFont="1" applyFill="1" applyBorder="1" applyAlignment="1" applyProtection="1">
      <alignment horizontal="center" vertical="center"/>
    </xf>
    <xf numFmtId="0" fontId="81" fillId="0" borderId="109" xfId="3" applyFont="1" applyBorder="1" applyAlignment="1" applyProtection="1">
      <alignment horizontal="center" vertical="center" wrapText="1"/>
    </xf>
    <xf numFmtId="0" fontId="81" fillId="0" borderId="0" xfId="3" applyFont="1" applyBorder="1" applyAlignment="1" applyProtection="1">
      <alignment horizontal="center" vertical="center" wrapText="1"/>
    </xf>
    <xf numFmtId="0" fontId="53" fillId="2" borderId="11" xfId="3" applyFont="1" applyFill="1" applyBorder="1" applyAlignment="1" applyProtection="1">
      <alignment horizontal="left" vertical="center" wrapText="1"/>
    </xf>
    <xf numFmtId="0" fontId="53" fillId="2" borderId="12" xfId="3" applyFont="1" applyFill="1" applyBorder="1" applyAlignment="1" applyProtection="1">
      <alignment horizontal="left" vertical="center" wrapText="1"/>
    </xf>
    <xf numFmtId="0" fontId="53" fillId="2" borderId="13" xfId="3" applyFont="1" applyFill="1" applyBorder="1" applyAlignment="1" applyProtection="1">
      <alignment horizontal="left" vertical="center" wrapText="1"/>
    </xf>
    <xf numFmtId="38" fontId="68" fillId="4" borderId="11" xfId="1" applyFont="1" applyFill="1" applyBorder="1" applyAlignment="1" applyProtection="1">
      <alignment horizontal="right" vertical="center"/>
    </xf>
    <xf numFmtId="38" fontId="68" fillId="4" borderId="12" xfId="1" applyFont="1" applyFill="1" applyBorder="1" applyAlignment="1" applyProtection="1">
      <alignment horizontal="right" vertical="center"/>
    </xf>
    <xf numFmtId="38" fontId="68" fillId="4" borderId="13" xfId="1" applyFont="1" applyFill="1" applyBorder="1" applyAlignment="1" applyProtection="1">
      <alignment horizontal="right" vertical="center"/>
    </xf>
    <xf numFmtId="0" fontId="18" fillId="2" borderId="7" xfId="3" applyFont="1" applyFill="1" applyBorder="1" applyAlignment="1" applyProtection="1">
      <alignment horizontal="left" vertical="center"/>
    </xf>
    <xf numFmtId="38" fontId="60" fillId="0" borderId="39" xfId="1" applyNumberFormat="1" applyFont="1" applyFill="1" applyBorder="1" applyAlignment="1" applyProtection="1">
      <alignment horizontal="right" vertical="center" wrapText="1"/>
      <protection locked="0"/>
    </xf>
    <xf numFmtId="38" fontId="79" fillId="0" borderId="40" xfId="1" applyNumberFormat="1" applyFont="1" applyFill="1" applyBorder="1" applyAlignment="1" applyProtection="1">
      <alignment horizontal="right" vertical="center" wrapText="1"/>
      <protection locked="0"/>
    </xf>
    <xf numFmtId="38" fontId="79" fillId="0" borderId="41" xfId="1" applyNumberFormat="1" applyFont="1" applyFill="1" applyBorder="1" applyAlignment="1" applyProtection="1">
      <alignment horizontal="right" vertical="center" wrapText="1"/>
      <protection locked="0"/>
    </xf>
    <xf numFmtId="38" fontId="68" fillId="4" borderId="11" xfId="1" applyFont="1" applyFill="1" applyBorder="1" applyAlignment="1" applyProtection="1">
      <alignment horizontal="right" vertical="center" shrinkToFit="1"/>
    </xf>
    <xf numFmtId="38" fontId="68" fillId="4" borderId="12" xfId="1" applyFont="1" applyFill="1" applyBorder="1" applyAlignment="1" applyProtection="1">
      <alignment horizontal="right" vertical="center" shrinkToFit="1"/>
    </xf>
    <xf numFmtId="38" fontId="68" fillId="4" borderId="13" xfId="1" applyFont="1" applyFill="1" applyBorder="1" applyAlignment="1" applyProtection="1">
      <alignment horizontal="right" vertical="center" shrinkToFit="1"/>
    </xf>
    <xf numFmtId="0" fontId="17" fillId="2" borderId="7" xfId="3" applyFont="1" applyFill="1" applyBorder="1" applyAlignment="1" applyProtection="1">
      <alignment horizontal="center" vertical="center" wrapText="1"/>
    </xf>
    <xf numFmtId="0" fontId="53" fillId="2" borderId="1" xfId="3" applyFont="1" applyFill="1" applyBorder="1" applyAlignment="1" applyProtection="1">
      <alignment horizontal="center" vertical="center"/>
    </xf>
    <xf numFmtId="0" fontId="53" fillId="2" borderId="2" xfId="3" applyFont="1" applyFill="1" applyBorder="1" applyAlignment="1" applyProtection="1">
      <alignment horizontal="center" vertical="center"/>
    </xf>
    <xf numFmtId="0" fontId="53" fillId="2" borderId="3" xfId="3" applyFont="1" applyFill="1" applyBorder="1" applyAlignment="1" applyProtection="1">
      <alignment horizontal="center" vertical="center"/>
    </xf>
    <xf numFmtId="0" fontId="53" fillId="2" borderId="14" xfId="3" applyFont="1" applyFill="1" applyBorder="1" applyAlignment="1" applyProtection="1">
      <alignment horizontal="center" vertical="center" wrapText="1"/>
    </xf>
    <xf numFmtId="0" fontId="53" fillId="2" borderId="4" xfId="3" applyFont="1" applyFill="1" applyBorder="1" applyAlignment="1" applyProtection="1">
      <alignment horizontal="left" vertical="center"/>
    </xf>
    <xf numFmtId="0" fontId="53" fillId="2" borderId="5" xfId="3" applyFont="1" applyFill="1" applyBorder="1" applyAlignment="1" applyProtection="1">
      <alignment horizontal="left" vertical="center"/>
    </xf>
    <xf numFmtId="0" fontId="53" fillId="2" borderId="6" xfId="3" applyFont="1" applyFill="1" applyBorder="1" applyAlignment="1" applyProtection="1">
      <alignment horizontal="left" vertical="center"/>
    </xf>
    <xf numFmtId="0" fontId="18" fillId="2" borderId="4" xfId="3" applyFont="1" applyFill="1" applyBorder="1" applyAlignment="1" applyProtection="1">
      <alignment horizontal="left" vertical="center" wrapText="1"/>
    </xf>
    <xf numFmtId="0" fontId="53" fillId="2" borderId="5" xfId="3" applyFont="1" applyFill="1" applyBorder="1" applyAlignment="1" applyProtection="1">
      <alignment horizontal="left" vertical="center" wrapText="1"/>
    </xf>
    <xf numFmtId="0" fontId="53" fillId="2" borderId="6" xfId="3" applyFont="1" applyFill="1" applyBorder="1" applyAlignment="1" applyProtection="1">
      <alignment horizontal="left" vertical="center" wrapText="1"/>
    </xf>
    <xf numFmtId="38" fontId="68" fillId="6" borderId="16" xfId="1" applyFont="1" applyFill="1" applyBorder="1" applyAlignment="1" applyProtection="1">
      <alignment horizontal="right" vertical="center"/>
    </xf>
    <xf numFmtId="38" fontId="68" fillId="6" borderId="17" xfId="1" applyFont="1" applyFill="1" applyBorder="1" applyAlignment="1" applyProtection="1">
      <alignment horizontal="right" vertical="center"/>
    </xf>
    <xf numFmtId="38" fontId="68" fillId="6" borderId="18" xfId="1" applyFont="1" applyFill="1" applyBorder="1" applyAlignment="1" applyProtection="1">
      <alignment horizontal="right" vertical="center"/>
    </xf>
    <xf numFmtId="38" fontId="68" fillId="6" borderId="16" xfId="1" applyFont="1" applyFill="1" applyBorder="1" applyAlignment="1" applyProtection="1">
      <alignment horizontal="center" vertical="center"/>
    </xf>
    <xf numFmtId="38" fontId="68" fillId="6" borderId="17" xfId="1" applyFont="1" applyFill="1" applyBorder="1" applyAlignment="1" applyProtection="1">
      <alignment horizontal="center" vertical="center"/>
    </xf>
    <xf numFmtId="38" fontId="68" fillId="6" borderId="18" xfId="1" applyFont="1" applyFill="1" applyBorder="1" applyAlignment="1" applyProtection="1">
      <alignment horizontal="center" vertical="center"/>
    </xf>
    <xf numFmtId="177" fontId="14" fillId="0" borderId="59" xfId="3" applyNumberFormat="1" applyFont="1" applyBorder="1" applyAlignment="1" applyProtection="1">
      <alignment horizontal="center" vertical="center"/>
    </xf>
    <xf numFmtId="177" fontId="14" fillId="0" borderId="60" xfId="3" applyNumberFormat="1" applyFont="1" applyBorder="1" applyAlignment="1" applyProtection="1">
      <alignment horizontal="center" vertical="center"/>
    </xf>
    <xf numFmtId="177" fontId="14" fillId="0" borderId="61" xfId="3" applyNumberFormat="1" applyFont="1" applyBorder="1" applyAlignment="1" applyProtection="1">
      <alignment horizontal="center" vertical="center"/>
    </xf>
    <xf numFmtId="0" fontId="53" fillId="2" borderId="7" xfId="3" applyFont="1" applyFill="1" applyBorder="1" applyAlignment="1" applyProtection="1">
      <alignment horizontal="center" vertical="center"/>
    </xf>
    <xf numFmtId="0" fontId="53" fillId="2" borderId="11" xfId="3" applyFont="1" applyFill="1" applyBorder="1" applyAlignment="1" applyProtection="1">
      <alignment horizontal="center" vertical="center"/>
    </xf>
    <xf numFmtId="0" fontId="53" fillId="2" borderId="12" xfId="3" applyFont="1" applyFill="1" applyBorder="1" applyAlignment="1" applyProtection="1">
      <alignment horizontal="center" vertical="center"/>
    </xf>
    <xf numFmtId="0" fontId="53" fillId="2" borderId="13" xfId="3" applyFont="1" applyFill="1" applyBorder="1" applyAlignment="1" applyProtection="1">
      <alignment horizontal="center" vertical="center"/>
    </xf>
    <xf numFmtId="0" fontId="53" fillId="2" borderId="7" xfId="3" applyFont="1" applyFill="1" applyBorder="1" applyAlignment="1" applyProtection="1">
      <alignment horizontal="center" vertical="center" wrapText="1"/>
    </xf>
    <xf numFmtId="0" fontId="18" fillId="0" borderId="93" xfId="3" applyFont="1" applyFill="1" applyBorder="1" applyAlignment="1" applyProtection="1">
      <alignment horizontal="center" vertical="center"/>
    </xf>
    <xf numFmtId="0" fontId="53" fillId="2" borderId="1" xfId="3" applyFont="1" applyFill="1" applyBorder="1" applyAlignment="1" applyProtection="1">
      <alignment horizontal="center" vertical="center" textRotation="255"/>
    </xf>
    <xf numFmtId="0" fontId="53" fillId="2" borderId="3" xfId="3" applyFont="1" applyFill="1" applyBorder="1" applyAlignment="1" applyProtection="1">
      <alignment horizontal="center" vertical="center" textRotation="255"/>
    </xf>
    <xf numFmtId="0" fontId="53" fillId="2" borderId="9" xfId="3" applyFont="1" applyFill="1" applyBorder="1" applyAlignment="1" applyProtection="1">
      <alignment horizontal="center" vertical="center" textRotation="255"/>
    </xf>
    <xf numFmtId="0" fontId="53" fillId="2" borderId="10" xfId="3" applyFont="1" applyFill="1" applyBorder="1" applyAlignment="1" applyProtection="1">
      <alignment horizontal="center" vertical="center" textRotation="255"/>
    </xf>
    <xf numFmtId="0" fontId="53" fillId="2" borderId="4" xfId="3" applyFont="1" applyFill="1" applyBorder="1" applyAlignment="1" applyProtection="1">
      <alignment horizontal="center" vertical="center" textRotation="255"/>
    </xf>
    <xf numFmtId="0" fontId="53" fillId="2" borderId="6" xfId="3" applyFont="1" applyFill="1" applyBorder="1" applyAlignment="1" applyProtection="1">
      <alignment horizontal="center" vertical="center" textRotation="255"/>
    </xf>
    <xf numFmtId="0" fontId="18" fillId="2" borderId="11" xfId="3" applyFont="1" applyFill="1" applyBorder="1" applyAlignment="1" applyProtection="1">
      <alignment horizontal="left" vertical="center"/>
    </xf>
    <xf numFmtId="0" fontId="18" fillId="2" borderId="12" xfId="3" applyFont="1" applyFill="1" applyBorder="1" applyAlignment="1" applyProtection="1">
      <alignment horizontal="left" vertical="center"/>
    </xf>
    <xf numFmtId="0" fontId="18" fillId="2" borderId="13" xfId="3" applyFont="1" applyFill="1" applyBorder="1" applyAlignment="1" applyProtection="1">
      <alignment horizontal="left" vertical="center"/>
    </xf>
    <xf numFmtId="0" fontId="53" fillId="2" borderId="11" xfId="3" applyFont="1" applyFill="1" applyBorder="1" applyAlignment="1" applyProtection="1">
      <alignment horizontal="left" vertical="center"/>
    </xf>
    <xf numFmtId="0" fontId="53" fillId="2" borderId="12" xfId="3" applyFont="1" applyFill="1" applyBorder="1" applyAlignment="1" applyProtection="1">
      <alignment horizontal="left" vertical="center"/>
    </xf>
    <xf numFmtId="0" fontId="53" fillId="2" borderId="13" xfId="3" applyFont="1" applyFill="1" applyBorder="1" applyAlignment="1" applyProtection="1">
      <alignment horizontal="left" vertical="center"/>
    </xf>
    <xf numFmtId="38" fontId="68" fillId="4" borderId="7" xfId="1" applyFont="1" applyFill="1" applyBorder="1" applyAlignment="1" applyProtection="1">
      <alignment horizontal="right" vertical="center"/>
    </xf>
    <xf numFmtId="0" fontId="17" fillId="2" borderId="7" xfId="3" applyFont="1" applyFill="1" applyBorder="1" applyAlignment="1" applyProtection="1">
      <alignment horizontal="center" vertical="center"/>
    </xf>
    <xf numFmtId="38" fontId="68" fillId="4" borderId="11" xfId="1" applyFont="1" applyFill="1" applyBorder="1" applyAlignment="1" applyProtection="1">
      <alignment horizontal="right" vertical="center" wrapText="1"/>
    </xf>
    <xf numFmtId="38" fontId="68" fillId="4" borderId="12" xfId="1" applyFont="1" applyFill="1" applyBorder="1" applyAlignment="1" applyProtection="1">
      <alignment horizontal="right" vertical="center" wrapText="1"/>
    </xf>
    <xf numFmtId="38" fontId="68" fillId="4" borderId="13" xfId="1" applyFont="1" applyFill="1" applyBorder="1" applyAlignment="1" applyProtection="1">
      <alignment horizontal="right" vertical="center" wrapText="1"/>
    </xf>
    <xf numFmtId="38" fontId="119" fillId="0" borderId="11" xfId="1" applyFont="1" applyFill="1" applyBorder="1" applyAlignment="1" applyProtection="1">
      <alignment horizontal="right" vertical="center"/>
      <protection locked="0"/>
    </xf>
    <xf numFmtId="38" fontId="119" fillId="0" borderId="12" xfId="1" applyFont="1" applyFill="1" applyBorder="1" applyAlignment="1" applyProtection="1">
      <alignment horizontal="right" vertical="center"/>
      <protection locked="0"/>
    </xf>
    <xf numFmtId="38" fontId="119" fillId="0" borderId="13" xfId="1" applyFont="1" applyFill="1" applyBorder="1" applyAlignment="1" applyProtection="1">
      <alignment horizontal="right" vertical="center"/>
      <protection locked="0"/>
    </xf>
    <xf numFmtId="178" fontId="119" fillId="0" borderId="7" xfId="3" applyNumberFormat="1" applyFont="1" applyFill="1" applyBorder="1" applyAlignment="1" applyProtection="1">
      <alignment horizontal="center" vertical="center" wrapText="1"/>
      <protection locked="0"/>
    </xf>
    <xf numFmtId="0" fontId="119" fillId="8" borderId="7" xfId="3" applyFont="1" applyFill="1" applyBorder="1" applyAlignment="1" applyProtection="1">
      <alignment horizontal="center" vertical="center"/>
      <protection locked="0"/>
    </xf>
    <xf numFmtId="178" fontId="87" fillId="2" borderId="15" xfId="3" applyNumberFormat="1" applyFont="1" applyFill="1" applyBorder="1" applyAlignment="1" applyProtection="1">
      <alignment horizontal="center" vertical="center"/>
    </xf>
    <xf numFmtId="0" fontId="68" fillId="2" borderId="16" xfId="3" applyFont="1" applyFill="1" applyBorder="1" applyAlignment="1" applyProtection="1">
      <alignment horizontal="center" vertical="center" shrinkToFit="1"/>
    </xf>
    <xf numFmtId="0" fontId="68" fillId="2" borderId="17" xfId="3" applyFont="1" applyFill="1" applyBorder="1" applyAlignment="1" applyProtection="1">
      <alignment horizontal="center" vertical="center" shrinkToFit="1"/>
    </xf>
    <xf numFmtId="0" fontId="68" fillId="2" borderId="18" xfId="3" applyFont="1" applyFill="1" applyBorder="1" applyAlignment="1" applyProtection="1">
      <alignment horizontal="center" vertical="center" shrinkToFit="1"/>
    </xf>
    <xf numFmtId="178" fontId="68" fillId="0" borderId="7" xfId="3" applyNumberFormat="1" applyFont="1" applyFill="1" applyBorder="1" applyAlignment="1" applyProtection="1">
      <alignment horizontal="center" vertical="center" wrapText="1"/>
      <protection locked="0"/>
    </xf>
    <xf numFmtId="38" fontId="68" fillId="0" borderId="11" xfId="1" applyFont="1" applyFill="1" applyBorder="1" applyAlignment="1" applyProtection="1">
      <alignment horizontal="right" vertical="center"/>
      <protection locked="0"/>
    </xf>
    <xf numFmtId="38" fontId="68" fillId="0" borderId="12" xfId="1" applyFont="1" applyFill="1" applyBorder="1" applyAlignment="1" applyProtection="1">
      <alignment horizontal="right" vertical="center"/>
      <protection locked="0"/>
    </xf>
    <xf numFmtId="38" fontId="68" fillId="0" borderId="13" xfId="1" applyFont="1" applyFill="1" applyBorder="1" applyAlignment="1" applyProtection="1">
      <alignment horizontal="right" vertical="center"/>
      <protection locked="0"/>
    </xf>
    <xf numFmtId="0" fontId="68" fillId="8" borderId="7" xfId="3" applyFont="1" applyFill="1" applyBorder="1" applyAlignment="1" applyProtection="1">
      <alignment horizontal="center" vertical="center"/>
      <protection locked="0"/>
    </xf>
    <xf numFmtId="0" fontId="21" fillId="2" borderId="7" xfId="3" applyFont="1" applyFill="1" applyBorder="1" applyAlignment="1" applyProtection="1">
      <alignment horizontal="center" vertical="center"/>
    </xf>
    <xf numFmtId="0" fontId="7" fillId="0" borderId="90" xfId="3" applyFont="1" applyBorder="1" applyAlignment="1" applyProtection="1">
      <alignment horizontal="center" vertical="center"/>
    </xf>
    <xf numFmtId="0" fontId="19" fillId="0" borderId="90" xfId="3" applyFont="1" applyBorder="1" applyAlignment="1" applyProtection="1">
      <alignment horizontal="left" vertical="center" wrapText="1"/>
    </xf>
    <xf numFmtId="0" fontId="19" fillId="3" borderId="81" xfId="3" applyFont="1" applyFill="1" applyBorder="1" applyAlignment="1" applyProtection="1">
      <alignment horizontal="left" vertical="center" shrinkToFit="1"/>
    </xf>
    <xf numFmtId="0" fontId="19" fillId="3" borderId="0" xfId="3" applyFont="1" applyFill="1" applyBorder="1" applyAlignment="1" applyProtection="1">
      <alignment horizontal="left" vertical="center" shrinkToFit="1"/>
    </xf>
    <xf numFmtId="0" fontId="19" fillId="3" borderId="81" xfId="3" applyFont="1" applyFill="1" applyBorder="1" applyAlignment="1" applyProtection="1">
      <alignment horizontal="left" vertical="center" wrapText="1" shrinkToFit="1"/>
    </xf>
    <xf numFmtId="0" fontId="19" fillId="3" borderId="0" xfId="3" applyFont="1" applyFill="1" applyBorder="1" applyAlignment="1" applyProtection="1">
      <alignment horizontal="left" vertical="center" wrapText="1" shrinkToFit="1"/>
    </xf>
    <xf numFmtId="0" fontId="97" fillId="0" borderId="90" xfId="3" applyFont="1" applyFill="1" applyBorder="1" applyAlignment="1" applyProtection="1">
      <alignment horizontal="center" vertical="top"/>
    </xf>
    <xf numFmtId="0" fontId="19" fillId="0" borderId="90" xfId="3" applyFont="1" applyFill="1" applyBorder="1" applyAlignment="1" applyProtection="1">
      <alignment horizontal="left" vertical="center" wrapText="1" shrinkToFit="1"/>
    </xf>
    <xf numFmtId="0" fontId="97" fillId="0" borderId="90" xfId="3" applyFont="1" applyBorder="1" applyAlignment="1" applyProtection="1">
      <alignment horizontal="center" vertical="top"/>
    </xf>
    <xf numFmtId="0" fontId="84" fillId="0" borderId="0" xfId="3" applyFont="1" applyBorder="1" applyAlignment="1" applyProtection="1">
      <alignment vertical="center" wrapText="1"/>
    </xf>
    <xf numFmtId="0" fontId="60" fillId="0" borderId="0" xfId="3" applyFont="1" applyAlignment="1" applyProtection="1">
      <alignment horizontal="left" vertical="top" wrapText="1"/>
    </xf>
    <xf numFmtId="0" fontId="0" fillId="0" borderId="0" xfId="0" applyAlignment="1" applyProtection="1">
      <alignment vertical="center"/>
    </xf>
    <xf numFmtId="0" fontId="19" fillId="0" borderId="90" xfId="3" applyFont="1" applyFill="1" applyBorder="1" applyAlignment="1" applyProtection="1">
      <alignment horizontal="left" vertical="center" wrapText="1"/>
    </xf>
    <xf numFmtId="177" fontId="119" fillId="0" borderId="11" xfId="1" applyNumberFormat="1" applyFont="1" applyFill="1" applyBorder="1" applyAlignment="1" applyProtection="1">
      <alignment horizontal="right" vertical="center"/>
    </xf>
    <xf numFmtId="177" fontId="119" fillId="0" borderId="12" xfId="1" applyNumberFormat="1" applyFont="1" applyFill="1" applyBorder="1" applyAlignment="1" applyProtection="1">
      <alignment horizontal="right" vertical="center"/>
    </xf>
    <xf numFmtId="177" fontId="119" fillId="0" borderId="13" xfId="1" applyNumberFormat="1" applyFont="1" applyFill="1" applyBorder="1" applyAlignment="1" applyProtection="1">
      <alignment horizontal="right" vertical="center"/>
    </xf>
    <xf numFmtId="0" fontId="14" fillId="0" borderId="87" xfId="3" applyFont="1" applyBorder="1" applyAlignment="1" applyProtection="1">
      <alignment horizontal="center" vertical="center"/>
    </xf>
    <xf numFmtId="0" fontId="42" fillId="0" borderId="90" xfId="3" applyFont="1" applyFill="1" applyBorder="1" applyAlignment="1" applyProtection="1">
      <alignment horizontal="center" vertical="top"/>
    </xf>
    <xf numFmtId="0" fontId="53" fillId="0" borderId="7" xfId="3" applyFont="1" applyFill="1" applyBorder="1" applyAlignment="1" applyProtection="1">
      <alignment horizontal="left" vertical="center" wrapText="1"/>
      <protection locked="0"/>
    </xf>
    <xf numFmtId="0" fontId="53" fillId="2" borderId="7" xfId="3" applyFont="1" applyFill="1" applyBorder="1" applyAlignment="1" applyProtection="1">
      <alignment horizontal="center" vertical="center" textRotation="255"/>
    </xf>
    <xf numFmtId="0" fontId="18" fillId="2" borderId="7" xfId="3" applyFont="1" applyFill="1" applyBorder="1" applyAlignment="1" applyProtection="1">
      <alignment horizontal="center" vertical="center"/>
    </xf>
    <xf numFmtId="0" fontId="22" fillId="0" borderId="80" xfId="3" applyFont="1" applyFill="1" applyBorder="1" applyAlignment="1" applyProtection="1">
      <alignment horizontal="left" vertical="center" wrapText="1"/>
    </xf>
    <xf numFmtId="0" fontId="16" fillId="0" borderId="90" xfId="3" applyFont="1" applyBorder="1" applyAlignment="1" applyProtection="1">
      <alignment horizontal="left" vertical="center" wrapText="1"/>
    </xf>
    <xf numFmtId="0" fontId="7" fillId="0" borderId="90" xfId="3" applyFont="1" applyBorder="1" applyAlignment="1" applyProtection="1">
      <alignment horizontal="left" vertical="center" wrapText="1"/>
    </xf>
    <xf numFmtId="0" fontId="14" fillId="0" borderId="90" xfId="3" applyFont="1" applyBorder="1" applyAlignment="1" applyProtection="1">
      <alignment horizontal="left" vertical="center" wrapText="1"/>
    </xf>
    <xf numFmtId="0" fontId="7" fillId="0" borderId="102" xfId="3" applyFont="1" applyBorder="1" applyAlignment="1" applyProtection="1">
      <alignment horizontal="left" vertical="center" wrapText="1"/>
    </xf>
    <xf numFmtId="0" fontId="7" fillId="0" borderId="101" xfId="3" applyFont="1" applyBorder="1" applyAlignment="1" applyProtection="1">
      <alignment horizontal="left" vertical="center" wrapText="1"/>
    </xf>
    <xf numFmtId="0" fontId="7" fillId="0" borderId="94" xfId="3" applyFont="1" applyBorder="1" applyAlignment="1" applyProtection="1">
      <alignment horizontal="left" vertical="center" wrapText="1"/>
    </xf>
    <xf numFmtId="0" fontId="37" fillId="0" borderId="92" xfId="3" applyFont="1" applyBorder="1" applyAlignment="1" applyProtection="1">
      <alignment horizontal="center" vertical="center"/>
    </xf>
    <xf numFmtId="0" fontId="59" fillId="2" borderId="11" xfId="3" applyFont="1" applyFill="1" applyBorder="1" applyAlignment="1" applyProtection="1">
      <alignment horizontal="center" vertical="center" wrapText="1"/>
    </xf>
    <xf numFmtId="0" fontId="59" fillId="2" borderId="12" xfId="3" applyFont="1" applyFill="1" applyBorder="1" applyAlignment="1" applyProtection="1">
      <alignment horizontal="center" vertical="center"/>
    </xf>
    <xf numFmtId="0" fontId="72" fillId="0" borderId="11" xfId="3" applyFont="1" applyFill="1" applyBorder="1" applyAlignment="1" applyProtection="1">
      <alignment horizontal="center" vertical="center"/>
      <protection locked="0"/>
    </xf>
    <xf numFmtId="0" fontId="72" fillId="0" borderId="12" xfId="3" applyFont="1" applyFill="1" applyBorder="1" applyAlignment="1" applyProtection="1">
      <alignment horizontal="center" vertical="center"/>
      <protection locked="0"/>
    </xf>
    <xf numFmtId="0" fontId="72" fillId="0" borderId="13" xfId="3" applyFont="1" applyFill="1" applyBorder="1" applyAlignment="1" applyProtection="1">
      <alignment horizontal="center" vertical="center"/>
      <protection locked="0"/>
    </xf>
    <xf numFmtId="0" fontId="59" fillId="2" borderId="13" xfId="3" applyFont="1" applyFill="1" applyBorder="1" applyAlignment="1" applyProtection="1">
      <alignment horizontal="center" vertical="center"/>
    </xf>
    <xf numFmtId="0" fontId="72" fillId="0" borderId="11" xfId="3" applyFont="1" applyFill="1" applyBorder="1" applyAlignment="1" applyProtection="1">
      <alignment horizontal="left" vertical="center" wrapText="1"/>
      <protection locked="0"/>
    </xf>
    <xf numFmtId="0" fontId="72" fillId="0" borderId="12" xfId="3" applyFont="1" applyFill="1" applyBorder="1" applyAlignment="1" applyProtection="1">
      <alignment horizontal="left" vertical="center" wrapText="1"/>
      <protection locked="0"/>
    </xf>
    <xf numFmtId="0" fontId="72" fillId="0" borderId="13" xfId="3" applyFont="1" applyFill="1" applyBorder="1" applyAlignment="1" applyProtection="1">
      <alignment horizontal="left" vertical="center" wrapText="1"/>
      <protection locked="0"/>
    </xf>
    <xf numFmtId="0" fontId="59" fillId="2" borderId="2" xfId="3" applyFont="1" applyFill="1" applyBorder="1" applyAlignment="1" applyProtection="1">
      <alignment horizontal="center" vertical="center" wrapText="1"/>
    </xf>
    <xf numFmtId="0" fontId="59" fillId="2" borderId="2" xfId="3" applyFont="1" applyFill="1" applyBorder="1" applyAlignment="1" applyProtection="1">
      <alignment horizontal="center" vertical="center"/>
    </xf>
    <xf numFmtId="0" fontId="59" fillId="2" borderId="5" xfId="3" applyFont="1" applyFill="1" applyBorder="1" applyAlignment="1" applyProtection="1">
      <alignment horizontal="center" vertical="center"/>
    </xf>
    <xf numFmtId="0" fontId="72" fillId="0" borderId="1" xfId="3" applyFont="1" applyFill="1" applyBorder="1" applyAlignment="1" applyProtection="1">
      <alignment horizontal="left" vertical="center" wrapText="1"/>
      <protection locked="0"/>
    </xf>
    <xf numFmtId="0" fontId="72" fillId="0" borderId="2" xfId="3" applyFont="1" applyFill="1" applyBorder="1" applyAlignment="1" applyProtection="1">
      <alignment horizontal="left" vertical="center" wrapText="1"/>
      <protection locked="0"/>
    </xf>
    <xf numFmtId="0" fontId="72" fillId="0" borderId="3" xfId="3" applyFont="1" applyFill="1" applyBorder="1" applyAlignment="1" applyProtection="1">
      <alignment horizontal="left" vertical="center" wrapText="1"/>
      <protection locked="0"/>
    </xf>
    <xf numFmtId="0" fontId="72" fillId="0" borderId="4" xfId="3" applyFont="1" applyFill="1" applyBorder="1" applyAlignment="1" applyProtection="1">
      <alignment horizontal="left" vertical="center" wrapText="1"/>
      <protection locked="0"/>
    </xf>
    <xf numFmtId="0" fontId="72" fillId="0" borderId="5" xfId="3" applyFont="1" applyFill="1" applyBorder="1" applyAlignment="1" applyProtection="1">
      <alignment horizontal="left" vertical="center" wrapText="1"/>
      <protection locked="0"/>
    </xf>
    <xf numFmtId="0" fontId="72" fillId="0" borderId="6" xfId="3" applyFont="1" applyFill="1" applyBorder="1" applyAlignment="1" applyProtection="1">
      <alignment horizontal="left" vertical="center" wrapText="1"/>
      <protection locked="0"/>
    </xf>
    <xf numFmtId="0" fontId="59" fillId="2" borderId="11" xfId="3" applyFont="1" applyFill="1" applyBorder="1" applyAlignment="1" applyProtection="1">
      <alignment horizontal="center" vertical="center"/>
    </xf>
    <xf numFmtId="0" fontId="72" fillId="0" borderId="11" xfId="3" applyFont="1" applyBorder="1" applyAlignment="1" applyProtection="1">
      <alignment horizontal="left" vertical="center" wrapText="1"/>
      <protection locked="0"/>
    </xf>
    <xf numFmtId="0" fontId="72" fillId="0" borderId="12" xfId="3" applyFont="1" applyBorder="1" applyAlignment="1" applyProtection="1">
      <alignment horizontal="left" vertical="center" wrapText="1"/>
      <protection locked="0"/>
    </xf>
    <xf numFmtId="0" fontId="72" fillId="0" borderId="13" xfId="3" applyFont="1" applyBorder="1" applyAlignment="1" applyProtection="1">
      <alignment horizontal="left" vertical="center" wrapText="1"/>
      <protection locked="0"/>
    </xf>
    <xf numFmtId="0" fontId="59" fillId="2" borderId="7" xfId="3" applyFont="1" applyFill="1" applyBorder="1" applyAlignment="1" applyProtection="1">
      <alignment horizontal="center" vertical="center" shrinkToFit="1"/>
    </xf>
    <xf numFmtId="0" fontId="59" fillId="2" borderId="7" xfId="3" applyFont="1" applyFill="1" applyBorder="1" applyAlignment="1" applyProtection="1">
      <alignment horizontal="center" vertical="center"/>
    </xf>
    <xf numFmtId="180" fontId="59" fillId="2" borderId="11" xfId="3" applyNumberFormat="1" applyFont="1" applyFill="1" applyBorder="1" applyAlignment="1" applyProtection="1">
      <alignment horizontal="right" vertical="center"/>
    </xf>
    <xf numFmtId="180" fontId="59" fillId="2" borderId="12" xfId="3" applyNumberFormat="1" applyFont="1" applyFill="1" applyBorder="1" applyAlignment="1" applyProtection="1">
      <alignment horizontal="right" vertical="center"/>
    </xf>
    <xf numFmtId="180" fontId="59" fillId="2" borderId="13" xfId="3" applyNumberFormat="1" applyFont="1" applyFill="1" applyBorder="1" applyAlignment="1" applyProtection="1">
      <alignment horizontal="right" vertical="center"/>
    </xf>
    <xf numFmtId="0" fontId="72" fillId="0" borderId="12" xfId="3" applyNumberFormat="1" applyFont="1" applyBorder="1" applyAlignment="1" applyProtection="1">
      <alignment horizontal="center" vertical="center"/>
      <protection locked="0"/>
    </xf>
    <xf numFmtId="0" fontId="59" fillId="2" borderId="12" xfId="3" applyFont="1" applyFill="1" applyBorder="1" applyAlignment="1" applyProtection="1">
      <alignment horizontal="left" vertical="center"/>
    </xf>
    <xf numFmtId="0" fontId="59" fillId="2" borderId="13" xfId="3" applyFont="1" applyFill="1" applyBorder="1" applyAlignment="1" applyProtection="1">
      <alignment horizontal="left" vertical="center"/>
    </xf>
    <xf numFmtId="0" fontId="59" fillId="2" borderId="1" xfId="3" applyFont="1" applyFill="1" applyBorder="1" applyAlignment="1" applyProtection="1">
      <alignment horizontal="center" vertical="center"/>
    </xf>
    <xf numFmtId="0" fontId="59" fillId="2" borderId="3" xfId="3" applyFont="1" applyFill="1" applyBorder="1" applyAlignment="1" applyProtection="1">
      <alignment horizontal="center" vertical="center"/>
    </xf>
    <xf numFmtId="0" fontId="59" fillId="2" borderId="9" xfId="3" applyFont="1" applyFill="1" applyBorder="1" applyAlignment="1" applyProtection="1">
      <alignment horizontal="center" vertical="center"/>
    </xf>
    <xf numFmtId="0" fontId="59" fillId="2" borderId="0" xfId="3" applyFont="1" applyFill="1" applyBorder="1" applyAlignment="1" applyProtection="1">
      <alignment horizontal="center" vertical="center"/>
    </xf>
    <xf numFmtId="0" fontId="59" fillId="2" borderId="10" xfId="3" applyFont="1" applyFill="1" applyBorder="1" applyAlignment="1" applyProtection="1">
      <alignment horizontal="center" vertical="center"/>
    </xf>
    <xf numFmtId="0" fontId="59" fillId="2" borderId="4" xfId="3" applyFont="1" applyFill="1" applyBorder="1" applyAlignment="1" applyProtection="1">
      <alignment horizontal="center" vertical="center"/>
    </xf>
    <xf numFmtId="0" fontId="59" fillId="2" borderId="6" xfId="3" applyFont="1" applyFill="1" applyBorder="1" applyAlignment="1" applyProtection="1">
      <alignment horizontal="center" vertical="center"/>
    </xf>
    <xf numFmtId="179" fontId="59" fillId="2" borderId="7" xfId="3" applyNumberFormat="1" applyFont="1" applyFill="1" applyBorder="1" applyAlignment="1" applyProtection="1">
      <alignment horizontal="center" vertical="center"/>
    </xf>
    <xf numFmtId="49" fontId="72" fillId="0" borderId="11" xfId="3" applyNumberFormat="1" applyFont="1" applyBorder="1" applyAlignment="1" applyProtection="1">
      <alignment horizontal="left" vertical="center" wrapText="1"/>
      <protection locked="0"/>
    </xf>
    <xf numFmtId="49" fontId="72" fillId="0" borderId="12" xfId="3" applyNumberFormat="1" applyFont="1" applyBorder="1" applyAlignment="1" applyProtection="1">
      <alignment horizontal="left" vertical="center" wrapText="1"/>
      <protection locked="0"/>
    </xf>
    <xf numFmtId="49" fontId="72" fillId="0" borderId="13" xfId="3" applyNumberFormat="1" applyFont="1" applyBorder="1" applyAlignment="1" applyProtection="1">
      <alignment horizontal="left" vertical="center" wrapText="1"/>
      <protection locked="0"/>
    </xf>
    <xf numFmtId="0" fontId="102" fillId="2" borderId="7" xfId="3" applyFont="1" applyFill="1" applyBorder="1" applyAlignment="1" applyProtection="1">
      <alignment horizontal="center" vertical="center" wrapText="1"/>
    </xf>
    <xf numFmtId="0" fontId="65" fillId="2" borderId="11" xfId="3" applyFont="1" applyFill="1" applyBorder="1" applyAlignment="1" applyProtection="1">
      <alignment horizontal="center" vertical="center" wrapText="1"/>
    </xf>
    <xf numFmtId="0" fontId="65" fillId="2" borderId="12" xfId="3" applyFont="1" applyFill="1" applyBorder="1" applyAlignment="1" applyProtection="1">
      <alignment horizontal="center" vertical="center"/>
    </xf>
    <xf numFmtId="0" fontId="65" fillId="2" borderId="13" xfId="3" applyFont="1" applyFill="1" applyBorder="1" applyAlignment="1" applyProtection="1">
      <alignment horizontal="center" vertical="center"/>
    </xf>
    <xf numFmtId="0" fontId="72" fillId="0" borderId="11" xfId="3" applyNumberFormat="1" applyFont="1" applyBorder="1" applyAlignment="1" applyProtection="1">
      <alignment horizontal="left" vertical="top" wrapText="1"/>
      <protection locked="0"/>
    </xf>
    <xf numFmtId="0" fontId="72" fillId="0" borderId="12" xfId="3" applyNumberFormat="1" applyFont="1" applyBorder="1" applyAlignment="1" applyProtection="1">
      <alignment horizontal="left" vertical="top" wrapText="1"/>
      <protection locked="0"/>
    </xf>
    <xf numFmtId="0" fontId="72" fillId="0" borderId="13" xfId="3" applyNumberFormat="1" applyFont="1" applyBorder="1" applyAlignment="1" applyProtection="1">
      <alignment horizontal="left" vertical="top" wrapText="1"/>
      <protection locked="0"/>
    </xf>
    <xf numFmtId="0" fontId="59" fillId="2" borderId="7" xfId="3" applyNumberFormat="1" applyFont="1" applyFill="1" applyBorder="1" applyAlignment="1" applyProtection="1">
      <alignment horizontal="center" vertical="center"/>
    </xf>
    <xf numFmtId="38" fontId="72" fillId="0" borderId="11" xfId="1" applyFont="1" applyBorder="1" applyAlignment="1" applyProtection="1">
      <alignment horizontal="center" vertical="center" wrapText="1"/>
      <protection locked="0"/>
    </xf>
    <xf numFmtId="38" fontId="72" fillId="0" borderId="12" xfId="1" applyFont="1" applyBorder="1" applyAlignment="1" applyProtection="1">
      <alignment horizontal="center" vertical="center" wrapText="1"/>
      <protection locked="0"/>
    </xf>
    <xf numFmtId="0" fontId="59" fillId="2" borderId="12" xfId="3" applyNumberFormat="1" applyFont="1" applyFill="1" applyBorder="1" applyAlignment="1" applyProtection="1">
      <alignment horizontal="left" vertical="center"/>
    </xf>
    <xf numFmtId="0" fontId="59" fillId="2" borderId="13" xfId="3" applyNumberFormat="1" applyFont="1" applyFill="1" applyBorder="1" applyAlignment="1" applyProtection="1">
      <alignment horizontal="left" vertical="center"/>
    </xf>
    <xf numFmtId="0" fontId="65" fillId="2" borderId="11" xfId="3" applyFont="1" applyFill="1" applyBorder="1" applyAlignment="1" applyProtection="1">
      <alignment horizontal="center" vertical="center"/>
    </xf>
    <xf numFmtId="0" fontId="65" fillId="3" borderId="11" xfId="3" applyFont="1" applyFill="1" applyBorder="1" applyAlignment="1" applyProtection="1">
      <alignment horizontal="left" vertical="center" wrapText="1"/>
      <protection locked="0"/>
    </xf>
    <xf numFmtId="0" fontId="65" fillId="3" borderId="12" xfId="3" applyFont="1" applyFill="1" applyBorder="1" applyAlignment="1" applyProtection="1">
      <alignment horizontal="left" vertical="center" wrapText="1"/>
      <protection locked="0"/>
    </xf>
    <xf numFmtId="0" fontId="65" fillId="3" borderId="13" xfId="3" applyFont="1" applyFill="1" applyBorder="1" applyAlignment="1" applyProtection="1">
      <alignment horizontal="left" vertical="center" wrapText="1"/>
      <protection locked="0"/>
    </xf>
    <xf numFmtId="0" fontId="88" fillId="2" borderId="7" xfId="3" applyFont="1" applyFill="1" applyBorder="1" applyAlignment="1" applyProtection="1">
      <alignment horizontal="center" vertical="center"/>
    </xf>
    <xf numFmtId="0" fontId="119" fillId="8" borderId="11" xfId="3" applyNumberFormat="1" applyFont="1" applyFill="1" applyBorder="1" applyAlignment="1" applyProtection="1">
      <alignment horizontal="center" vertical="center"/>
      <protection locked="0"/>
    </xf>
    <xf numFmtId="0" fontId="119" fillId="8" borderId="12" xfId="3" applyNumberFormat="1" applyFont="1" applyFill="1" applyBorder="1" applyAlignment="1" applyProtection="1">
      <alignment horizontal="center" vertical="center"/>
      <protection locked="0"/>
    </xf>
    <xf numFmtId="0" fontId="119" fillId="8" borderId="13" xfId="3" applyNumberFormat="1" applyFont="1" applyFill="1" applyBorder="1" applyAlignment="1" applyProtection="1">
      <alignment horizontal="center" vertical="center"/>
      <protection locked="0"/>
    </xf>
    <xf numFmtId="0" fontId="59" fillId="0" borderId="11" xfId="3" applyFont="1" applyFill="1" applyBorder="1" applyAlignment="1" applyProtection="1">
      <alignment horizontal="center" vertical="center"/>
      <protection locked="0"/>
    </xf>
    <xf numFmtId="0" fontId="59" fillId="0" borderId="12" xfId="3" applyFont="1" applyFill="1" applyBorder="1" applyAlignment="1" applyProtection="1">
      <alignment horizontal="center" vertical="center"/>
      <protection locked="0"/>
    </xf>
    <xf numFmtId="0" fontId="59" fillId="0" borderId="13" xfId="3" applyFont="1" applyFill="1" applyBorder="1" applyAlignment="1" applyProtection="1">
      <alignment horizontal="center" vertical="center"/>
      <protection locked="0"/>
    </xf>
    <xf numFmtId="0" fontId="59" fillId="0" borderId="11" xfId="3" applyFont="1" applyFill="1" applyBorder="1" applyAlignment="1" applyProtection="1">
      <alignment horizontal="left" vertical="center" wrapText="1"/>
      <protection locked="0"/>
    </xf>
    <xf numFmtId="0" fontId="59" fillId="0" borderId="12" xfId="3" applyFont="1" applyFill="1" applyBorder="1" applyAlignment="1" applyProtection="1">
      <alignment horizontal="left" vertical="center" wrapText="1"/>
      <protection locked="0"/>
    </xf>
    <xf numFmtId="0" fontId="59" fillId="0" borderId="13" xfId="3" applyFont="1" applyFill="1" applyBorder="1" applyAlignment="1" applyProtection="1">
      <alignment horizontal="left" vertical="center" wrapText="1"/>
      <protection locked="0"/>
    </xf>
    <xf numFmtId="0" fontId="63" fillId="0" borderId="0" xfId="3" applyFont="1" applyAlignment="1" applyProtection="1">
      <alignment horizontal="left" vertical="center" wrapText="1"/>
    </xf>
    <xf numFmtId="0" fontId="59" fillId="0" borderId="11" xfId="3" applyFont="1" applyBorder="1" applyAlignment="1" applyProtection="1">
      <alignment horizontal="left" vertical="center" wrapText="1"/>
      <protection locked="0"/>
    </xf>
    <xf numFmtId="0" fontId="59" fillId="0" borderId="12" xfId="3" applyFont="1" applyBorder="1" applyAlignment="1" applyProtection="1">
      <alignment horizontal="left" vertical="center" wrapText="1"/>
      <protection locked="0"/>
    </xf>
    <xf numFmtId="0" fontId="59" fillId="0" borderId="13" xfId="3" applyFont="1" applyBorder="1" applyAlignment="1" applyProtection="1">
      <alignment horizontal="left" vertical="center" wrapText="1"/>
      <protection locked="0"/>
    </xf>
    <xf numFmtId="0" fontId="59" fillId="0" borderId="1" xfId="3" applyFont="1" applyFill="1" applyBorder="1" applyAlignment="1" applyProtection="1">
      <alignment horizontal="left" vertical="center" wrapText="1"/>
      <protection locked="0"/>
    </xf>
    <xf numFmtId="0" fontId="59" fillId="0" borderId="2" xfId="3" applyFont="1" applyFill="1" applyBorder="1" applyAlignment="1" applyProtection="1">
      <alignment horizontal="left" vertical="center" wrapText="1"/>
      <protection locked="0"/>
    </xf>
    <xf numFmtId="0" fontId="59" fillId="0" borderId="3" xfId="3" applyFont="1" applyFill="1" applyBorder="1" applyAlignment="1" applyProtection="1">
      <alignment horizontal="left" vertical="center" wrapText="1"/>
      <protection locked="0"/>
    </xf>
    <xf numFmtId="0" fontId="59" fillId="0" borderId="4" xfId="3" applyFont="1" applyFill="1" applyBorder="1" applyAlignment="1" applyProtection="1">
      <alignment horizontal="left" vertical="center" wrapText="1"/>
      <protection locked="0"/>
    </xf>
    <xf numFmtId="0" fontId="59" fillId="0" borderId="5" xfId="3" applyFont="1" applyFill="1" applyBorder="1" applyAlignment="1" applyProtection="1">
      <alignment horizontal="left" vertical="center" wrapText="1"/>
      <protection locked="0"/>
    </xf>
    <xf numFmtId="0" fontId="59" fillId="0" borderId="6" xfId="3" applyFont="1" applyFill="1" applyBorder="1" applyAlignment="1" applyProtection="1">
      <alignment horizontal="left" vertical="center" wrapText="1"/>
      <protection locked="0"/>
    </xf>
    <xf numFmtId="49" fontId="59" fillId="0" borderId="11" xfId="3" applyNumberFormat="1" applyFont="1" applyBorder="1" applyAlignment="1" applyProtection="1">
      <alignment horizontal="left" vertical="center" wrapText="1"/>
      <protection locked="0"/>
    </xf>
    <xf numFmtId="49" fontId="59" fillId="0" borderId="12" xfId="3" applyNumberFormat="1" applyFont="1" applyBorder="1" applyAlignment="1" applyProtection="1">
      <alignment horizontal="left" vertical="center" wrapText="1"/>
      <protection locked="0"/>
    </xf>
    <xf numFmtId="49" fontId="59" fillId="0" borderId="13" xfId="3" applyNumberFormat="1" applyFont="1" applyBorder="1" applyAlignment="1" applyProtection="1">
      <alignment horizontal="left" vertical="center" wrapText="1"/>
      <protection locked="0"/>
    </xf>
    <xf numFmtId="0" fontId="59" fillId="0" borderId="11" xfId="3" applyNumberFormat="1" applyFont="1" applyBorder="1" applyAlignment="1" applyProtection="1">
      <alignment horizontal="left" vertical="center" wrapText="1"/>
      <protection locked="0"/>
    </xf>
    <xf numFmtId="0" fontId="59" fillId="0" borderId="12" xfId="3" applyNumberFormat="1" applyFont="1" applyBorder="1" applyAlignment="1" applyProtection="1">
      <alignment horizontal="left" vertical="center" wrapText="1"/>
      <protection locked="0"/>
    </xf>
    <xf numFmtId="0" fontId="59" fillId="0" borderId="13" xfId="3" applyNumberFormat="1" applyFont="1" applyBorder="1" applyAlignment="1" applyProtection="1">
      <alignment horizontal="left" vertical="center" wrapText="1"/>
      <protection locked="0"/>
    </xf>
    <xf numFmtId="38" fontId="59" fillId="0" borderId="11" xfId="1" applyFont="1" applyBorder="1" applyAlignment="1" applyProtection="1">
      <alignment horizontal="center" vertical="center"/>
      <protection locked="0"/>
    </xf>
    <xf numFmtId="38" fontId="59" fillId="0" borderId="12" xfId="1" applyFont="1" applyBorder="1" applyAlignment="1" applyProtection="1">
      <alignment horizontal="center" vertical="center"/>
      <protection locked="0"/>
    </xf>
    <xf numFmtId="0" fontId="59" fillId="0" borderId="12" xfId="3" applyNumberFormat="1" applyFont="1" applyBorder="1" applyAlignment="1" applyProtection="1">
      <alignment horizontal="center" vertical="center"/>
      <protection locked="0"/>
    </xf>
    <xf numFmtId="38" fontId="59" fillId="0" borderId="11" xfId="1" applyFont="1" applyBorder="1" applyAlignment="1" applyProtection="1">
      <alignment horizontal="center" vertical="center" wrapText="1"/>
      <protection locked="0"/>
    </xf>
    <xf numFmtId="38" fontId="59" fillId="0" borderId="12" xfId="1" applyFont="1" applyBorder="1" applyAlignment="1" applyProtection="1">
      <alignment horizontal="center" vertical="center" wrapText="1"/>
      <protection locked="0"/>
    </xf>
    <xf numFmtId="0" fontId="57" fillId="8" borderId="11" xfId="3" applyNumberFormat="1" applyFont="1" applyFill="1" applyBorder="1" applyAlignment="1" applyProtection="1">
      <alignment horizontal="center" vertical="center"/>
      <protection locked="0"/>
    </xf>
    <xf numFmtId="0" fontId="57" fillId="8" borderId="12" xfId="3" applyNumberFormat="1" applyFont="1" applyFill="1" applyBorder="1" applyAlignment="1" applyProtection="1">
      <alignment horizontal="center" vertical="center"/>
      <protection locked="0"/>
    </xf>
    <xf numFmtId="0" fontId="57" fillId="8" borderId="13" xfId="3" applyNumberFormat="1" applyFont="1" applyFill="1" applyBorder="1" applyAlignment="1" applyProtection="1">
      <alignment horizontal="center" vertical="center"/>
      <protection locked="0"/>
    </xf>
    <xf numFmtId="0" fontId="37" fillId="0" borderId="94" xfId="3" applyFont="1" applyBorder="1" applyAlignment="1" applyProtection="1">
      <alignment horizontal="center" vertical="center"/>
    </xf>
    <xf numFmtId="0" fontId="37" fillId="0" borderId="0" xfId="3" applyFont="1" applyAlignment="1" applyProtection="1">
      <alignment horizontal="center" vertical="center"/>
    </xf>
    <xf numFmtId="0" fontId="14" fillId="0" borderId="0" xfId="3" applyFont="1" applyBorder="1" applyAlignment="1" applyProtection="1">
      <alignment horizontal="left" vertical="center" wrapText="1"/>
    </xf>
    <xf numFmtId="38" fontId="65" fillId="0" borderId="11" xfId="1" applyFont="1" applyBorder="1" applyAlignment="1" applyProtection="1">
      <alignment horizontal="right" vertical="center"/>
      <protection locked="0"/>
    </xf>
    <xf numFmtId="38" fontId="65" fillId="0" borderId="12" xfId="1" applyFont="1" applyBorder="1" applyAlignment="1" applyProtection="1">
      <alignment horizontal="right" vertical="center"/>
      <protection locked="0"/>
    </xf>
    <xf numFmtId="180" fontId="59" fillId="2" borderId="12" xfId="3" applyNumberFormat="1" applyFont="1" applyFill="1" applyBorder="1" applyAlignment="1" applyProtection="1">
      <alignment horizontal="left" vertical="center"/>
    </xf>
    <xf numFmtId="180" fontId="59" fillId="2" borderId="13" xfId="3" applyNumberFormat="1" applyFont="1" applyFill="1" applyBorder="1" applyAlignment="1" applyProtection="1">
      <alignment horizontal="left" vertical="center"/>
    </xf>
    <xf numFmtId="0" fontId="58" fillId="0" borderId="0" xfId="3" applyFont="1" applyAlignment="1" applyProtection="1">
      <alignment horizontal="center" vertical="center"/>
    </xf>
    <xf numFmtId="0" fontId="57" fillId="0" borderId="0" xfId="3" applyFont="1" applyBorder="1" applyAlignment="1" applyProtection="1">
      <alignment horizontal="left" vertical="center" wrapText="1"/>
    </xf>
    <xf numFmtId="0" fontId="7" fillId="0" borderId="89" xfId="3" applyFont="1" applyBorder="1" applyAlignment="1" applyProtection="1">
      <alignment horizontal="left" vertical="center"/>
    </xf>
    <xf numFmtId="0" fontId="7" fillId="0" borderId="88" xfId="3" applyFont="1" applyBorder="1" applyAlignment="1" applyProtection="1">
      <alignment horizontal="left" vertical="center"/>
    </xf>
    <xf numFmtId="0" fontId="7" fillId="0" borderId="100" xfId="3" applyFont="1" applyBorder="1" applyAlignment="1" applyProtection="1">
      <alignment horizontal="left" vertical="center"/>
    </xf>
    <xf numFmtId="0" fontId="7" fillId="0" borderId="89" xfId="3" applyFont="1" applyBorder="1" applyAlignment="1" applyProtection="1">
      <alignment vertical="center" wrapText="1"/>
    </xf>
    <xf numFmtId="0" fontId="7" fillId="0" borderId="88" xfId="3" applyFont="1" applyBorder="1" applyAlignment="1" applyProtection="1">
      <alignment vertical="center" wrapText="1"/>
    </xf>
    <xf numFmtId="0" fontId="7" fillId="0" borderId="100" xfId="3" applyFont="1" applyBorder="1" applyAlignment="1" applyProtection="1">
      <alignment vertical="center" wrapText="1"/>
    </xf>
    <xf numFmtId="0" fontId="7" fillId="0" borderId="103" xfId="3" applyFont="1" applyBorder="1" applyAlignment="1" applyProtection="1">
      <alignment vertical="center"/>
    </xf>
    <xf numFmtId="0" fontId="7" fillId="0" borderId="102" xfId="3" applyFont="1" applyBorder="1" applyAlignment="1" applyProtection="1">
      <alignment vertical="center"/>
    </xf>
    <xf numFmtId="0" fontId="7" fillId="0" borderId="101" xfId="3" applyFont="1" applyBorder="1" applyAlignment="1" applyProtection="1">
      <alignment vertical="center"/>
    </xf>
    <xf numFmtId="0" fontId="82" fillId="0" borderId="2" xfId="3" applyFont="1" applyBorder="1" applyAlignment="1" applyProtection="1">
      <alignment horizontal="right" vertical="center"/>
    </xf>
    <xf numFmtId="0" fontId="18" fillId="2" borderId="14" xfId="0" applyFont="1" applyFill="1" applyBorder="1" applyAlignment="1" applyProtection="1">
      <alignment horizontal="center" vertical="center" wrapText="1"/>
    </xf>
    <xf numFmtId="0" fontId="18" fillId="2" borderId="8" xfId="0" applyFont="1" applyFill="1" applyBorder="1" applyAlignment="1" applyProtection="1">
      <alignment horizontal="center" vertical="center" wrapText="1"/>
    </xf>
    <xf numFmtId="0" fontId="18" fillId="2" borderId="11" xfId="0"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wrapText="1"/>
    </xf>
    <xf numFmtId="0" fontId="18" fillId="2" borderId="110" xfId="3" applyNumberFormat="1" applyFont="1" applyFill="1" applyBorder="1" applyAlignment="1" applyProtection="1">
      <alignment horizontal="center" vertical="center" wrapText="1"/>
    </xf>
    <xf numFmtId="0" fontId="18" fillId="2" borderId="111" xfId="3" applyNumberFormat="1" applyFont="1" applyFill="1" applyBorder="1" applyAlignment="1" applyProtection="1">
      <alignment horizontal="center" vertical="center" wrapText="1"/>
    </xf>
    <xf numFmtId="0" fontId="18" fillId="2" borderId="112" xfId="3" applyNumberFormat="1" applyFont="1" applyFill="1" applyBorder="1" applyAlignment="1" applyProtection="1">
      <alignment horizontal="center" vertical="center" wrapText="1"/>
    </xf>
    <xf numFmtId="0" fontId="18" fillId="2" borderId="113" xfId="3" applyNumberFormat="1" applyFont="1" applyFill="1" applyBorder="1" applyAlignment="1" applyProtection="1">
      <alignment horizontal="center" vertical="center" wrapText="1"/>
    </xf>
    <xf numFmtId="0" fontId="18" fillId="2" borderId="14" xfId="3" applyNumberFormat="1" applyFont="1" applyFill="1" applyBorder="1" applyAlignment="1" applyProtection="1">
      <alignment horizontal="center" vertical="center" wrapText="1"/>
    </xf>
    <xf numFmtId="0" fontId="18" fillId="2" borderId="8" xfId="3" applyNumberFormat="1" applyFont="1" applyFill="1" applyBorder="1" applyAlignment="1" applyProtection="1">
      <alignment horizontal="center" vertical="center" wrapText="1"/>
    </xf>
    <xf numFmtId="0" fontId="37" fillId="0" borderId="90" xfId="3" applyFont="1" applyBorder="1" applyAlignment="1" applyProtection="1">
      <alignment horizontal="center" vertical="center"/>
    </xf>
    <xf numFmtId="0" fontId="37" fillId="0" borderId="89" xfId="3" applyFont="1" applyBorder="1" applyAlignment="1" applyProtection="1">
      <alignment horizontal="center" vertical="center"/>
    </xf>
    <xf numFmtId="0" fontId="7" fillId="0" borderId="93" xfId="3" applyFont="1" applyBorder="1" applyAlignment="1" applyProtection="1">
      <alignment horizontal="left" vertical="center" wrapText="1"/>
    </xf>
    <xf numFmtId="0" fontId="57" fillId="2" borderId="11" xfId="3" applyFont="1" applyFill="1" applyBorder="1" applyAlignment="1" applyProtection="1">
      <alignment horizontal="center" vertical="center"/>
    </xf>
    <xf numFmtId="0" fontId="57" fillId="2" borderId="12" xfId="3" applyFont="1" applyFill="1" applyBorder="1" applyAlignment="1" applyProtection="1">
      <alignment horizontal="center" vertical="center"/>
    </xf>
    <xf numFmtId="0" fontId="57" fillId="2" borderId="13" xfId="3" applyFont="1" applyFill="1" applyBorder="1" applyAlignment="1" applyProtection="1">
      <alignment horizontal="center" vertical="center"/>
    </xf>
    <xf numFmtId="0" fontId="119" fillId="0" borderId="11" xfId="3" applyFont="1" applyFill="1" applyBorder="1" applyAlignment="1" applyProtection="1">
      <alignment horizontal="center" vertical="center" wrapText="1"/>
      <protection locked="0"/>
    </xf>
    <xf numFmtId="0" fontId="119" fillId="0" borderId="12" xfId="3" applyFont="1" applyFill="1" applyBorder="1" applyAlignment="1" applyProtection="1">
      <alignment horizontal="center" vertical="center" wrapText="1"/>
      <protection locked="0"/>
    </xf>
    <xf numFmtId="0" fontId="119" fillId="0" borderId="13" xfId="3" applyFont="1" applyFill="1" applyBorder="1" applyAlignment="1" applyProtection="1">
      <alignment horizontal="center" vertical="center" wrapText="1"/>
      <protection locked="0"/>
    </xf>
    <xf numFmtId="179" fontId="57" fillId="2" borderId="11" xfId="3" applyNumberFormat="1" applyFont="1" applyFill="1" applyBorder="1" applyAlignment="1" applyProtection="1">
      <alignment horizontal="center" vertical="center"/>
    </xf>
    <xf numFmtId="179" fontId="57" fillId="2" borderId="13" xfId="3" applyNumberFormat="1" applyFont="1" applyFill="1" applyBorder="1" applyAlignment="1" applyProtection="1">
      <alignment horizontal="center" vertical="center"/>
    </xf>
    <xf numFmtId="0" fontId="119" fillId="0" borderId="11" xfId="3" applyFont="1" applyFill="1" applyBorder="1" applyAlignment="1" applyProtection="1">
      <alignment horizontal="left" vertical="center" wrapText="1"/>
      <protection locked="0"/>
    </xf>
    <xf numFmtId="0" fontId="119" fillId="0" borderId="12" xfId="3" applyFont="1" applyFill="1" applyBorder="1" applyAlignment="1" applyProtection="1">
      <alignment horizontal="left" vertical="center" wrapText="1"/>
      <protection locked="0"/>
    </xf>
    <xf numFmtId="0" fontId="119" fillId="0" borderId="13" xfId="3" applyFont="1" applyFill="1" applyBorder="1" applyAlignment="1" applyProtection="1">
      <alignment horizontal="left" vertical="center" wrapText="1"/>
      <protection locked="0"/>
    </xf>
    <xf numFmtId="179" fontId="119" fillId="0" borderId="11" xfId="3" applyNumberFormat="1" applyFont="1" applyFill="1" applyBorder="1" applyAlignment="1" applyProtection="1">
      <alignment horizontal="left" vertical="center" wrapText="1"/>
      <protection locked="0"/>
    </xf>
    <xf numFmtId="179" fontId="119" fillId="0" borderId="12" xfId="3" applyNumberFormat="1" applyFont="1" applyFill="1" applyBorder="1" applyAlignment="1" applyProtection="1">
      <alignment horizontal="left" vertical="center" wrapText="1"/>
      <protection locked="0"/>
    </xf>
    <xf numFmtId="0" fontId="57" fillId="2" borderId="11" xfId="0" applyFont="1" applyFill="1" applyBorder="1" applyAlignment="1" applyProtection="1">
      <alignment horizontal="center" vertical="center"/>
    </xf>
    <xf numFmtId="0" fontId="57" fillId="2" borderId="12" xfId="0" applyFont="1" applyFill="1" applyBorder="1" applyAlignment="1" applyProtection="1">
      <alignment horizontal="center" vertical="center"/>
    </xf>
    <xf numFmtId="0" fontId="57" fillId="2" borderId="13" xfId="0" applyFont="1" applyFill="1" applyBorder="1" applyAlignment="1" applyProtection="1">
      <alignment horizontal="center" vertical="center"/>
    </xf>
    <xf numFmtId="0" fontId="119" fillId="0" borderId="12" xfId="3" applyFont="1" applyBorder="1" applyAlignment="1" applyProtection="1">
      <alignment horizontal="left" vertical="center" wrapText="1"/>
      <protection locked="0"/>
    </xf>
    <xf numFmtId="0" fontId="119" fillId="0" borderId="13" xfId="3" applyFont="1" applyBorder="1" applyAlignment="1" applyProtection="1">
      <alignment horizontal="left" vertical="center" wrapText="1"/>
      <protection locked="0"/>
    </xf>
    <xf numFmtId="0" fontId="57" fillId="2" borderId="4" xfId="3" applyFont="1" applyFill="1" applyBorder="1" applyAlignment="1" applyProtection="1">
      <alignment horizontal="center" vertical="center" wrapText="1" shrinkToFit="1"/>
    </xf>
    <xf numFmtId="0" fontId="57" fillId="2" borderId="5" xfId="3" applyFont="1" applyFill="1" applyBorder="1" applyAlignment="1" applyProtection="1">
      <alignment horizontal="center" vertical="center" wrapText="1" shrinkToFit="1"/>
    </xf>
    <xf numFmtId="0" fontId="57" fillId="2" borderId="6" xfId="3" applyFont="1" applyFill="1" applyBorder="1" applyAlignment="1" applyProtection="1">
      <alignment horizontal="center" vertical="center" wrapText="1" shrinkToFit="1"/>
    </xf>
    <xf numFmtId="0" fontId="119" fillId="0" borderId="11" xfId="3" applyFont="1" applyFill="1" applyBorder="1" applyAlignment="1" applyProtection="1">
      <alignment horizontal="left" vertical="center" wrapText="1" shrinkToFit="1"/>
      <protection locked="0"/>
    </xf>
    <xf numFmtId="0" fontId="119" fillId="0" borderId="12" xfId="3" applyFont="1" applyFill="1" applyBorder="1" applyAlignment="1" applyProtection="1">
      <alignment horizontal="left" vertical="center" wrapText="1" shrinkToFit="1"/>
      <protection locked="0"/>
    </xf>
    <xf numFmtId="0" fontId="119" fillId="0" borderId="13" xfId="3" applyFont="1" applyFill="1" applyBorder="1" applyAlignment="1" applyProtection="1">
      <alignment horizontal="left" vertical="center" wrapText="1" shrinkToFit="1"/>
      <protection locked="0"/>
    </xf>
    <xf numFmtId="179" fontId="57" fillId="2" borderId="12" xfId="3" applyNumberFormat="1" applyFont="1" applyFill="1" applyBorder="1" applyAlignment="1" applyProtection="1">
      <alignment horizontal="center" vertical="center"/>
    </xf>
    <xf numFmtId="49" fontId="119" fillId="0" borderId="12" xfId="3" applyNumberFormat="1" applyFont="1" applyBorder="1" applyAlignment="1" applyProtection="1">
      <alignment horizontal="left" vertical="center" wrapText="1"/>
      <protection locked="0"/>
    </xf>
    <xf numFmtId="49" fontId="119" fillId="0" borderId="13" xfId="3" applyNumberFormat="1" applyFont="1" applyBorder="1" applyAlignment="1" applyProtection="1">
      <alignment horizontal="left" vertical="center" wrapText="1"/>
      <protection locked="0"/>
    </xf>
    <xf numFmtId="179" fontId="119" fillId="0" borderId="13" xfId="3" applyNumberFormat="1" applyFont="1" applyFill="1" applyBorder="1" applyAlignment="1" applyProtection="1">
      <alignment horizontal="left" vertical="center" wrapText="1"/>
      <protection locked="0"/>
    </xf>
    <xf numFmtId="0" fontId="119" fillId="0" borderId="11" xfId="3" applyFont="1" applyBorder="1" applyAlignment="1" applyProtection="1">
      <alignment horizontal="left" vertical="center" wrapText="1"/>
      <protection locked="0"/>
    </xf>
    <xf numFmtId="0" fontId="119" fillId="0" borderId="12" xfId="3" applyFont="1" applyBorder="1" applyAlignment="1" applyProtection="1">
      <alignment horizontal="center" vertical="center"/>
      <protection locked="0"/>
    </xf>
    <xf numFmtId="0" fontId="57" fillId="2" borderId="12" xfId="3" applyFont="1" applyFill="1" applyBorder="1" applyAlignment="1" applyProtection="1">
      <alignment horizontal="left" vertical="center"/>
    </xf>
    <xf numFmtId="0" fontId="57" fillId="2" borderId="13" xfId="3" applyFont="1" applyFill="1" applyBorder="1" applyAlignment="1" applyProtection="1">
      <alignment horizontal="left" vertical="center"/>
    </xf>
    <xf numFmtId="0" fontId="57" fillId="2" borderId="11" xfId="3" applyFont="1" applyFill="1" applyBorder="1" applyAlignment="1" applyProtection="1">
      <alignment horizontal="right" vertical="center"/>
    </xf>
    <xf numFmtId="0" fontId="57" fillId="2" borderId="12" xfId="3" applyFont="1" applyFill="1" applyBorder="1" applyAlignment="1" applyProtection="1">
      <alignment horizontal="right" vertical="center"/>
    </xf>
    <xf numFmtId="0" fontId="57" fillId="0" borderId="11" xfId="3" applyFont="1" applyBorder="1" applyAlignment="1" applyProtection="1">
      <alignment horizontal="left" vertical="center" wrapText="1"/>
      <protection locked="0"/>
    </xf>
    <xf numFmtId="0" fontId="57" fillId="0" borderId="12" xfId="3" applyFont="1" applyBorder="1" applyAlignment="1" applyProtection="1">
      <alignment horizontal="left" vertical="center" wrapText="1"/>
      <protection locked="0"/>
    </xf>
    <xf numFmtId="0" fontId="57" fillId="0" borderId="13" xfId="3" applyFont="1" applyBorder="1" applyAlignment="1" applyProtection="1">
      <alignment horizontal="left" vertical="center" wrapText="1"/>
      <protection locked="0"/>
    </xf>
    <xf numFmtId="0" fontId="88" fillId="2" borderId="11" xfId="3" applyFont="1" applyFill="1" applyBorder="1" applyAlignment="1" applyProtection="1">
      <alignment horizontal="center" vertical="center"/>
    </xf>
    <xf numFmtId="0" fontId="88" fillId="2" borderId="12" xfId="3" applyFont="1" applyFill="1" applyBorder="1" applyAlignment="1" applyProtection="1">
      <alignment horizontal="center" vertical="center"/>
    </xf>
    <xf numFmtId="0" fontId="88" fillId="2" borderId="13" xfId="3" applyFont="1" applyFill="1" applyBorder="1" applyAlignment="1" applyProtection="1">
      <alignment horizontal="center" vertical="center"/>
    </xf>
    <xf numFmtId="0" fontId="72" fillId="8" borderId="11" xfId="3" applyNumberFormat="1" applyFont="1" applyFill="1" applyBorder="1" applyAlignment="1" applyProtection="1">
      <alignment horizontal="center" vertical="center"/>
      <protection locked="0"/>
    </xf>
    <xf numFmtId="0" fontId="72" fillId="8" borderId="12" xfId="3" applyNumberFormat="1" applyFont="1" applyFill="1" applyBorder="1" applyAlignment="1" applyProtection="1">
      <alignment horizontal="center" vertical="center"/>
      <protection locked="0"/>
    </xf>
    <xf numFmtId="0" fontId="72" fillId="8" borderId="13" xfId="3" applyNumberFormat="1" applyFont="1" applyFill="1" applyBorder="1" applyAlignment="1" applyProtection="1">
      <alignment horizontal="center" vertical="center"/>
      <protection locked="0"/>
    </xf>
    <xf numFmtId="0" fontId="119" fillId="0" borderId="11" xfId="3" applyFont="1" applyBorder="1" applyAlignment="1" applyProtection="1">
      <alignment horizontal="left" vertical="top" wrapText="1"/>
      <protection locked="0"/>
    </xf>
    <xf numFmtId="0" fontId="119" fillId="0" borderId="12" xfId="3" applyFont="1" applyBorder="1" applyAlignment="1" applyProtection="1">
      <alignment horizontal="left" vertical="top" wrapText="1"/>
      <protection locked="0"/>
    </xf>
    <xf numFmtId="0" fontId="119" fillId="0" borderId="13" xfId="3" applyFont="1" applyBorder="1" applyAlignment="1" applyProtection="1">
      <alignment horizontal="left" vertical="top" wrapText="1"/>
      <protection locked="0"/>
    </xf>
    <xf numFmtId="0" fontId="57" fillId="2" borderId="1" xfId="3" applyFont="1" applyFill="1" applyBorder="1" applyAlignment="1" applyProtection="1">
      <alignment horizontal="center" vertical="center"/>
    </xf>
    <xf numFmtId="0" fontId="57" fillId="2" borderId="2" xfId="3" applyFont="1" applyFill="1" applyBorder="1" applyAlignment="1" applyProtection="1">
      <alignment horizontal="center" vertical="center"/>
    </xf>
    <xf numFmtId="0" fontId="57" fillId="2" borderId="3" xfId="3" applyFont="1" applyFill="1" applyBorder="1" applyAlignment="1" applyProtection="1">
      <alignment horizontal="center" vertical="center"/>
    </xf>
    <xf numFmtId="0" fontId="57" fillId="2" borderId="4" xfId="3" applyFont="1" applyFill="1" applyBorder="1" applyAlignment="1" applyProtection="1">
      <alignment horizontal="center" vertical="center"/>
    </xf>
    <xf numFmtId="0" fontId="57" fillId="2" borderId="5" xfId="3" applyFont="1" applyFill="1" applyBorder="1" applyAlignment="1" applyProtection="1">
      <alignment horizontal="center" vertical="center"/>
    </xf>
    <xf numFmtId="0" fontId="57" fillId="2" borderId="6" xfId="3" applyFont="1" applyFill="1" applyBorder="1" applyAlignment="1" applyProtection="1">
      <alignment horizontal="center" vertical="center"/>
    </xf>
    <xf numFmtId="0" fontId="57" fillId="2" borderId="11" xfId="3" applyFont="1" applyFill="1" applyBorder="1" applyAlignment="1" applyProtection="1">
      <alignment horizontal="center" vertical="center" wrapText="1"/>
    </xf>
    <xf numFmtId="0" fontId="57" fillId="2" borderId="13" xfId="3" applyFont="1" applyFill="1" applyBorder="1" applyAlignment="1" applyProtection="1">
      <alignment horizontal="center" vertical="center" wrapText="1"/>
    </xf>
    <xf numFmtId="38" fontId="119" fillId="0" borderId="13" xfId="1" applyFont="1" applyBorder="1" applyAlignment="1" applyProtection="1">
      <alignment horizontal="center" vertical="center" wrapText="1"/>
      <protection locked="0"/>
    </xf>
    <xf numFmtId="38" fontId="119" fillId="0" borderId="7" xfId="1" applyFont="1" applyBorder="1" applyAlignment="1" applyProtection="1">
      <alignment horizontal="center" vertical="center" wrapText="1"/>
      <protection locked="0"/>
    </xf>
    <xf numFmtId="38" fontId="119" fillId="0" borderId="11" xfId="1" applyFont="1" applyBorder="1" applyAlignment="1" applyProtection="1">
      <alignment horizontal="center" vertical="center" wrapText="1"/>
      <protection locked="0"/>
    </xf>
    <xf numFmtId="0" fontId="57" fillId="2" borderId="7" xfId="3" applyFont="1" applyFill="1" applyBorder="1" applyAlignment="1" applyProtection="1">
      <alignment horizontal="center" vertical="center" wrapText="1"/>
    </xf>
    <xf numFmtId="0" fontId="68" fillId="2" borderId="7" xfId="3" applyFont="1" applyFill="1" applyBorder="1" applyAlignment="1" applyProtection="1">
      <alignment horizontal="center" vertical="center"/>
    </xf>
    <xf numFmtId="38" fontId="119" fillId="0" borderId="12" xfId="1" applyFont="1" applyBorder="1" applyAlignment="1" applyProtection="1">
      <alignment horizontal="center" vertical="center" wrapText="1"/>
      <protection locked="0"/>
    </xf>
    <xf numFmtId="0" fontId="37" fillId="0" borderId="80" xfId="3" applyFont="1" applyBorder="1" applyAlignment="1" applyProtection="1">
      <alignment horizontal="center" vertical="center"/>
    </xf>
    <xf numFmtId="0" fontId="7" fillId="0" borderId="0" xfId="3" applyFont="1" applyAlignment="1" applyProtection="1">
      <alignment horizontal="left" vertical="center" wrapText="1"/>
    </xf>
    <xf numFmtId="0" fontId="57" fillId="0" borderId="11" xfId="3" applyFont="1" applyFill="1" applyBorder="1" applyAlignment="1" applyProtection="1">
      <alignment horizontal="center" vertical="center" wrapText="1"/>
      <protection locked="0"/>
    </xf>
    <xf numFmtId="0" fontId="57" fillId="0" borderId="12" xfId="3" applyFont="1" applyFill="1" applyBorder="1" applyAlignment="1" applyProtection="1">
      <alignment horizontal="center" vertical="center" wrapText="1"/>
      <protection locked="0"/>
    </xf>
    <xf numFmtId="0" fontId="57" fillId="0" borderId="13" xfId="3" applyFont="1" applyFill="1" applyBorder="1" applyAlignment="1" applyProtection="1">
      <alignment horizontal="center" vertical="center" wrapText="1"/>
      <protection locked="0"/>
    </xf>
    <xf numFmtId="0" fontId="57" fillId="0" borderId="11" xfId="3" applyFont="1" applyFill="1" applyBorder="1" applyAlignment="1" applyProtection="1">
      <alignment horizontal="left" vertical="center" wrapText="1"/>
      <protection locked="0"/>
    </xf>
    <xf numFmtId="0" fontId="57" fillId="0" borderId="12" xfId="3" applyFont="1" applyFill="1" applyBorder="1" applyAlignment="1" applyProtection="1">
      <alignment horizontal="left" vertical="center" wrapText="1"/>
      <protection locked="0"/>
    </xf>
    <xf numFmtId="0" fontId="57" fillId="0" borderId="13" xfId="3" applyFont="1" applyFill="1" applyBorder="1" applyAlignment="1" applyProtection="1">
      <alignment horizontal="left" vertical="center" wrapText="1"/>
      <protection locked="0"/>
    </xf>
    <xf numFmtId="179" fontId="57" fillId="0" borderId="11" xfId="3" applyNumberFormat="1" applyFont="1" applyFill="1" applyBorder="1" applyAlignment="1" applyProtection="1">
      <alignment horizontal="left" vertical="center" wrapText="1"/>
      <protection locked="0"/>
    </xf>
    <xf numFmtId="179" fontId="57" fillId="0" borderId="12" xfId="3" applyNumberFormat="1" applyFont="1" applyFill="1" applyBorder="1" applyAlignment="1" applyProtection="1">
      <alignment horizontal="left" vertical="center" wrapText="1"/>
      <protection locked="0"/>
    </xf>
    <xf numFmtId="0" fontId="57" fillId="0" borderId="11" xfId="3" applyFont="1" applyFill="1" applyBorder="1" applyAlignment="1" applyProtection="1">
      <alignment horizontal="left" vertical="center" wrapText="1" shrinkToFit="1"/>
      <protection locked="0"/>
    </xf>
    <xf numFmtId="0" fontId="57" fillId="0" borderId="12" xfId="3" applyFont="1" applyFill="1" applyBorder="1" applyAlignment="1" applyProtection="1">
      <alignment horizontal="left" vertical="center" wrapText="1" shrinkToFit="1"/>
      <protection locked="0"/>
    </xf>
    <xf numFmtId="0" fontId="57" fillId="0" borderId="13" xfId="3" applyFont="1" applyFill="1" applyBorder="1" applyAlignment="1" applyProtection="1">
      <alignment horizontal="left" vertical="center" wrapText="1" shrinkToFit="1"/>
      <protection locked="0"/>
    </xf>
    <xf numFmtId="49" fontId="57" fillId="0" borderId="12" xfId="3" applyNumberFormat="1" applyFont="1" applyBorder="1" applyAlignment="1" applyProtection="1">
      <alignment horizontal="left" vertical="center" wrapText="1"/>
      <protection locked="0"/>
    </xf>
    <xf numFmtId="49" fontId="57" fillId="0" borderId="13" xfId="3" applyNumberFormat="1" applyFont="1" applyBorder="1" applyAlignment="1" applyProtection="1">
      <alignment horizontal="left" vertical="center" wrapText="1"/>
      <protection locked="0"/>
    </xf>
    <xf numFmtId="179" fontId="57" fillId="0" borderId="13" xfId="3" applyNumberFormat="1" applyFont="1" applyFill="1" applyBorder="1" applyAlignment="1" applyProtection="1">
      <alignment horizontal="left" vertical="center" wrapText="1"/>
      <protection locked="0"/>
    </xf>
    <xf numFmtId="0" fontId="57" fillId="0" borderId="12" xfId="3" applyFont="1" applyBorder="1" applyAlignment="1" applyProtection="1">
      <alignment horizontal="center" vertical="center"/>
      <protection locked="0"/>
    </xf>
    <xf numFmtId="0" fontId="59" fillId="8" borderId="11" xfId="3" applyNumberFormat="1" applyFont="1" applyFill="1" applyBorder="1" applyAlignment="1" applyProtection="1">
      <alignment horizontal="center" vertical="center"/>
      <protection locked="0"/>
    </xf>
    <xf numFmtId="0" fontId="59" fillId="8" borderId="12" xfId="3" applyNumberFormat="1" applyFont="1" applyFill="1" applyBorder="1" applyAlignment="1" applyProtection="1">
      <alignment horizontal="center" vertical="center"/>
      <protection locked="0"/>
    </xf>
    <xf numFmtId="0" fontId="59" fillId="8" borderId="13" xfId="3" applyNumberFormat="1" applyFont="1" applyFill="1" applyBorder="1" applyAlignment="1" applyProtection="1">
      <alignment horizontal="center" vertical="center"/>
      <protection locked="0"/>
    </xf>
    <xf numFmtId="38" fontId="57" fillId="0" borderId="13" xfId="1" applyFont="1" applyBorder="1" applyAlignment="1" applyProtection="1">
      <alignment horizontal="center" vertical="center" wrapText="1"/>
      <protection locked="0"/>
    </xf>
    <xf numFmtId="38" fontId="57" fillId="0" borderId="7" xfId="1" applyFont="1" applyBorder="1" applyAlignment="1" applyProtection="1">
      <alignment horizontal="center" vertical="center" wrapText="1"/>
      <protection locked="0"/>
    </xf>
    <xf numFmtId="38" fontId="57" fillId="0" borderId="11" xfId="1" applyFont="1" applyBorder="1" applyAlignment="1" applyProtection="1">
      <alignment horizontal="center" vertical="center" wrapText="1"/>
      <protection locked="0"/>
    </xf>
    <xf numFmtId="38" fontId="57" fillId="0" borderId="12" xfId="1" applyFont="1" applyBorder="1" applyAlignment="1" applyProtection="1">
      <alignment horizontal="center" vertical="center" wrapText="1"/>
      <protection locked="0"/>
    </xf>
    <xf numFmtId="38" fontId="57" fillId="0" borderId="12" xfId="1" applyFont="1" applyBorder="1" applyAlignment="1" applyProtection="1">
      <alignment horizontal="right" vertical="center"/>
      <protection locked="0"/>
    </xf>
    <xf numFmtId="181" fontId="57" fillId="2" borderId="12" xfId="3" applyNumberFormat="1" applyFont="1" applyFill="1" applyBorder="1" applyAlignment="1" applyProtection="1">
      <alignment horizontal="left" vertical="center"/>
    </xf>
    <xf numFmtId="181" fontId="57" fillId="2" borderId="13" xfId="3" applyNumberFormat="1" applyFont="1" applyFill="1" applyBorder="1" applyAlignment="1" applyProtection="1">
      <alignment horizontal="left" vertical="center"/>
    </xf>
    <xf numFmtId="0" fontId="43" fillId="2" borderId="11" xfId="3" applyFont="1" applyFill="1" applyBorder="1" applyAlignment="1">
      <alignment horizontal="center" vertical="center"/>
    </xf>
    <xf numFmtId="0" fontId="43" fillId="2" borderId="12" xfId="3" applyFont="1" applyFill="1" applyBorder="1" applyAlignment="1">
      <alignment horizontal="center" vertical="center"/>
    </xf>
    <xf numFmtId="0" fontId="43" fillId="2" borderId="13" xfId="3" applyFont="1" applyFill="1" applyBorder="1" applyAlignment="1">
      <alignment horizontal="center" vertical="center"/>
    </xf>
    <xf numFmtId="0" fontId="72" fillId="0" borderId="11" xfId="3" applyFont="1" applyBorder="1" applyAlignment="1" applyProtection="1">
      <alignment horizontal="left" vertical="top" wrapText="1"/>
      <protection locked="0"/>
    </xf>
    <xf numFmtId="0" fontId="72" fillId="0" borderId="12" xfId="3" applyFont="1" applyBorder="1" applyAlignment="1" applyProtection="1">
      <alignment horizontal="left" vertical="top" wrapText="1"/>
      <protection locked="0"/>
    </xf>
    <xf numFmtId="0" fontId="72" fillId="0" borderId="13" xfId="3" applyFont="1" applyBorder="1" applyAlignment="1" applyProtection="1">
      <alignment horizontal="left" vertical="top" wrapText="1"/>
      <protection locked="0"/>
    </xf>
    <xf numFmtId="0" fontId="43" fillId="2" borderId="11" xfId="3" applyFont="1" applyFill="1" applyBorder="1" applyAlignment="1">
      <alignment horizontal="center" vertical="center" shrinkToFit="1"/>
    </xf>
    <xf numFmtId="0" fontId="43" fillId="2" borderId="12" xfId="3" applyFont="1" applyFill="1" applyBorder="1" applyAlignment="1">
      <alignment horizontal="center" vertical="center" shrinkToFit="1"/>
    </xf>
    <xf numFmtId="0" fontId="43" fillId="2" borderId="13" xfId="3" applyFont="1" applyFill="1" applyBorder="1" applyAlignment="1">
      <alignment horizontal="center" vertical="center" shrinkToFit="1"/>
    </xf>
    <xf numFmtId="0" fontId="43" fillId="8" borderId="11" xfId="3" applyFont="1" applyFill="1" applyBorder="1" applyAlignment="1" applyProtection="1">
      <alignment horizontal="center" vertical="center" shrinkToFit="1"/>
      <protection locked="0"/>
    </xf>
    <xf numFmtId="0" fontId="43" fillId="8" borderId="12" xfId="3" applyFont="1" applyFill="1" applyBorder="1" applyAlignment="1" applyProtection="1">
      <alignment horizontal="center" vertical="center" shrinkToFit="1"/>
      <protection locked="0"/>
    </xf>
    <xf numFmtId="0" fontId="43" fillId="8" borderId="13" xfId="3" applyFont="1" applyFill="1" applyBorder="1" applyAlignment="1" applyProtection="1">
      <alignment horizontal="center" vertical="center" shrinkToFit="1"/>
      <protection locked="0"/>
    </xf>
    <xf numFmtId="0" fontId="72" fillId="0" borderId="12" xfId="3" applyFont="1" applyBorder="1" applyAlignment="1" applyProtection="1">
      <alignment horizontal="center" vertical="center"/>
      <protection locked="0"/>
    </xf>
    <xf numFmtId="38" fontId="145" fillId="0" borderId="11" xfId="1" applyFont="1" applyBorder="1" applyAlignment="1" applyProtection="1">
      <alignment horizontal="right" vertical="center" shrinkToFit="1"/>
      <protection locked="0"/>
    </xf>
    <xf numFmtId="38" fontId="145" fillId="0" borderId="12" xfId="1" applyFont="1" applyBorder="1" applyAlignment="1" applyProtection="1">
      <alignment horizontal="right" vertical="center" shrinkToFit="1"/>
      <protection locked="0"/>
    </xf>
    <xf numFmtId="181" fontId="43" fillId="0" borderId="12" xfId="3" applyNumberFormat="1" applyFont="1" applyBorder="1" applyAlignment="1">
      <alignment horizontal="left" vertical="center"/>
    </xf>
    <xf numFmtId="181" fontId="43" fillId="0" borderId="13" xfId="3" applyNumberFormat="1" applyFont="1" applyBorder="1" applyAlignment="1">
      <alignment horizontal="left" vertical="center"/>
    </xf>
    <xf numFmtId="0" fontId="43" fillId="2" borderId="4" xfId="3" applyFont="1" applyFill="1" applyBorder="1" applyAlignment="1">
      <alignment horizontal="center" vertical="center" wrapText="1" shrinkToFit="1"/>
    </xf>
    <xf numFmtId="0" fontId="43" fillId="2" borderId="5" xfId="3" applyFont="1" applyFill="1" applyBorder="1" applyAlignment="1">
      <alignment horizontal="center" vertical="center" wrapText="1" shrinkToFit="1"/>
    </xf>
    <xf numFmtId="0" fontId="43" fillId="2" borderId="6" xfId="3" applyFont="1" applyFill="1" applyBorder="1" applyAlignment="1">
      <alignment horizontal="center" vertical="center" wrapText="1" shrinkToFit="1"/>
    </xf>
    <xf numFmtId="0" fontId="72" fillId="0" borderId="11" xfId="3" applyFont="1" applyFill="1" applyBorder="1" applyAlignment="1" applyProtection="1">
      <alignment horizontal="left" vertical="top" wrapText="1" shrinkToFit="1"/>
      <protection locked="0"/>
    </xf>
    <xf numFmtId="0" fontId="72" fillId="0" borderId="12" xfId="3" applyFont="1" applyFill="1" applyBorder="1" applyAlignment="1" applyProtection="1">
      <alignment horizontal="left" vertical="top" wrapText="1" shrinkToFit="1"/>
      <protection locked="0"/>
    </xf>
    <xf numFmtId="0" fontId="72" fillId="0" borderId="13" xfId="3" applyFont="1" applyFill="1" applyBorder="1" applyAlignment="1" applyProtection="1">
      <alignment horizontal="left" vertical="top" wrapText="1" shrinkToFit="1"/>
      <protection locked="0"/>
    </xf>
    <xf numFmtId="0" fontId="59" fillId="2" borderId="11" xfId="3" applyFont="1" applyFill="1" applyBorder="1" applyAlignment="1" applyProtection="1">
      <alignment horizontal="right" vertical="center"/>
    </xf>
    <xf numFmtId="0" fontId="59" fillId="2" borderId="12" xfId="3" applyFont="1" applyFill="1" applyBorder="1" applyAlignment="1" applyProtection="1">
      <alignment horizontal="right" vertical="center"/>
    </xf>
    <xf numFmtId="193" fontId="91" fillId="0" borderId="11" xfId="3" applyNumberFormat="1" applyFont="1" applyBorder="1" applyAlignment="1" applyProtection="1">
      <alignment horizontal="center" vertical="center" shrinkToFit="1"/>
      <protection locked="0"/>
    </xf>
    <xf numFmtId="193" fontId="91" fillId="0" borderId="12" xfId="3" applyNumberFormat="1" applyFont="1" applyBorder="1" applyAlignment="1" applyProtection="1">
      <alignment horizontal="center" vertical="center" shrinkToFit="1"/>
      <protection locked="0"/>
    </xf>
    <xf numFmtId="193" fontId="91" fillId="0" borderId="13" xfId="3" applyNumberFormat="1" applyFont="1" applyBorder="1" applyAlignment="1" applyProtection="1">
      <alignment horizontal="center" vertical="center" shrinkToFit="1"/>
      <protection locked="0"/>
    </xf>
    <xf numFmtId="179" fontId="43" fillId="2" borderId="7" xfId="3" applyNumberFormat="1" applyFont="1" applyFill="1" applyBorder="1" applyAlignment="1">
      <alignment horizontal="center" vertical="center"/>
    </xf>
    <xf numFmtId="0" fontId="145" fillId="0" borderId="11" xfId="3" applyFont="1" applyBorder="1" applyAlignment="1" applyProtection="1">
      <alignment horizontal="left" vertical="center" wrapText="1"/>
      <protection locked="0"/>
    </xf>
    <xf numFmtId="0" fontId="145" fillId="0" borderId="12" xfId="3" applyFont="1" applyBorder="1" applyAlignment="1" applyProtection="1">
      <alignment horizontal="left" vertical="center" wrapText="1"/>
      <protection locked="0"/>
    </xf>
    <xf numFmtId="0" fontId="145" fillId="0" borderId="13" xfId="3" applyFont="1" applyBorder="1" applyAlignment="1" applyProtection="1">
      <alignment horizontal="left" vertical="center" wrapText="1"/>
      <protection locked="0"/>
    </xf>
    <xf numFmtId="179" fontId="43" fillId="2" borderId="11" xfId="3" applyNumberFormat="1" applyFont="1" applyFill="1" applyBorder="1" applyAlignment="1">
      <alignment horizontal="center" vertical="center"/>
    </xf>
    <xf numFmtId="179" fontId="43" fillId="2" borderId="12" xfId="3" applyNumberFormat="1" applyFont="1" applyFill="1" applyBorder="1" applyAlignment="1">
      <alignment horizontal="center" vertical="center"/>
    </xf>
    <xf numFmtId="179" fontId="43" fillId="2" borderId="13" xfId="3" applyNumberFormat="1" applyFont="1" applyFill="1" applyBorder="1" applyAlignment="1">
      <alignment horizontal="center" vertical="center"/>
    </xf>
    <xf numFmtId="0" fontId="41" fillId="3" borderId="5" xfId="3" applyFont="1" applyFill="1" applyBorder="1" applyAlignment="1">
      <alignment horizontal="left" vertical="center" wrapText="1"/>
    </xf>
    <xf numFmtId="0" fontId="65" fillId="0" borderId="11" xfId="3" applyFont="1" applyFill="1" applyBorder="1" applyAlignment="1" applyProtection="1">
      <alignment horizontal="center" vertical="center"/>
      <protection locked="0"/>
    </xf>
    <xf numFmtId="0" fontId="65" fillId="0" borderId="12" xfId="3" applyFont="1" applyFill="1" applyBorder="1" applyAlignment="1" applyProtection="1">
      <alignment horizontal="center" vertical="center"/>
      <protection locked="0"/>
    </xf>
    <xf numFmtId="0" fontId="65" fillId="0" borderId="13" xfId="3" applyFont="1" applyFill="1" applyBorder="1" applyAlignment="1" applyProtection="1">
      <alignment horizontal="center" vertical="center"/>
      <protection locked="0"/>
    </xf>
    <xf numFmtId="0" fontId="43" fillId="0" borderId="11" xfId="3" applyFont="1" applyBorder="1" applyAlignment="1" applyProtection="1">
      <alignment horizontal="left" vertical="center" wrapText="1"/>
      <protection locked="0"/>
    </xf>
    <xf numFmtId="0" fontId="43" fillId="0" borderId="12" xfId="3" applyFont="1" applyBorder="1" applyAlignment="1" applyProtection="1">
      <alignment horizontal="left" vertical="center" wrapText="1"/>
      <protection locked="0"/>
    </xf>
    <xf numFmtId="0" fontId="43" fillId="0" borderId="13" xfId="3" applyFont="1" applyBorder="1" applyAlignment="1" applyProtection="1">
      <alignment horizontal="left" vertical="center" wrapText="1"/>
      <protection locked="0"/>
    </xf>
    <xf numFmtId="49" fontId="43" fillId="0" borderId="11" xfId="3" applyNumberFormat="1" applyFont="1" applyBorder="1" applyAlignment="1" applyProtection="1">
      <alignment horizontal="left" vertical="center" shrinkToFit="1"/>
      <protection locked="0"/>
    </xf>
    <xf numFmtId="49" fontId="43" fillId="0" borderId="12" xfId="3" applyNumberFormat="1" applyFont="1" applyBorder="1" applyAlignment="1" applyProtection="1">
      <alignment horizontal="left" vertical="center" shrinkToFit="1"/>
      <protection locked="0"/>
    </xf>
    <xf numFmtId="49" fontId="43" fillId="0" borderId="13" xfId="3" applyNumberFormat="1" applyFont="1" applyBorder="1" applyAlignment="1" applyProtection="1">
      <alignment horizontal="left" vertical="center" shrinkToFit="1"/>
      <protection locked="0"/>
    </xf>
    <xf numFmtId="193" fontId="43" fillId="0" borderId="11" xfId="3" applyNumberFormat="1" applyFont="1" applyBorder="1" applyAlignment="1" applyProtection="1">
      <alignment horizontal="center" vertical="center" shrinkToFit="1"/>
      <protection locked="0"/>
    </xf>
    <xf numFmtId="193" fontId="43" fillId="0" borderId="12" xfId="3" applyNumberFormat="1" applyFont="1" applyBorder="1" applyAlignment="1" applyProtection="1">
      <alignment horizontal="center" vertical="center" shrinkToFit="1"/>
      <protection locked="0"/>
    </xf>
    <xf numFmtId="193" fontId="43" fillId="0" borderId="13" xfId="3" applyNumberFormat="1" applyFont="1" applyBorder="1" applyAlignment="1" applyProtection="1">
      <alignment horizontal="center" vertical="center" shrinkToFit="1"/>
      <protection locked="0"/>
    </xf>
    <xf numFmtId="193" fontId="145" fillId="0" borderId="11" xfId="3" applyNumberFormat="1" applyFont="1" applyBorder="1" applyAlignment="1" applyProtection="1">
      <alignment horizontal="center" vertical="center" shrinkToFit="1"/>
      <protection locked="0"/>
    </xf>
    <xf numFmtId="193" fontId="145" fillId="0" borderId="12" xfId="3" applyNumberFormat="1" applyFont="1" applyBorder="1" applyAlignment="1" applyProtection="1">
      <alignment horizontal="center" vertical="center" shrinkToFit="1"/>
      <protection locked="0"/>
    </xf>
    <xf numFmtId="193" fontId="145" fillId="0" borderId="13" xfId="3" applyNumberFormat="1" applyFont="1" applyBorder="1" applyAlignment="1" applyProtection="1">
      <alignment horizontal="center" vertical="center" shrinkToFit="1"/>
      <protection locked="0"/>
    </xf>
    <xf numFmtId="0" fontId="43" fillId="2" borderId="7" xfId="3" applyNumberFormat="1" applyFont="1" applyFill="1" applyBorder="1" applyAlignment="1" applyProtection="1">
      <alignment horizontal="center" vertical="center" textRotation="255" wrapText="1"/>
    </xf>
    <xf numFmtId="0" fontId="91" fillId="2" borderId="7" xfId="3" applyNumberFormat="1" applyFont="1" applyFill="1" applyBorder="1" applyAlignment="1" applyProtection="1">
      <alignment horizontal="center" vertical="center" textRotation="255" wrapText="1"/>
    </xf>
    <xf numFmtId="0" fontId="91" fillId="2" borderId="7" xfId="3" applyFont="1" applyFill="1" applyBorder="1" applyAlignment="1" applyProtection="1">
      <alignment horizontal="left" vertical="center"/>
    </xf>
    <xf numFmtId="0" fontId="43" fillId="2" borderId="7" xfId="3" applyNumberFormat="1" applyFont="1" applyFill="1" applyBorder="1" applyAlignment="1" applyProtection="1">
      <alignment horizontal="right" vertical="center" wrapText="1"/>
    </xf>
    <xf numFmtId="178" fontId="43" fillId="2" borderId="7" xfId="3" applyNumberFormat="1" applyFont="1" applyFill="1" applyBorder="1" applyAlignment="1" applyProtection="1">
      <alignment horizontal="center" vertical="center" wrapText="1"/>
    </xf>
    <xf numFmtId="0" fontId="91" fillId="2" borderId="7" xfId="3" applyFont="1" applyFill="1" applyBorder="1" applyAlignment="1" applyProtection="1">
      <alignment horizontal="center" vertical="center" wrapText="1"/>
    </xf>
    <xf numFmtId="0" fontId="36" fillId="2" borderId="7" xfId="0" applyFont="1" applyFill="1" applyBorder="1" applyAlignment="1" applyProtection="1">
      <alignment horizontal="center" vertical="center" wrapText="1"/>
    </xf>
    <xf numFmtId="195" fontId="43" fillId="0" borderId="11" xfId="0" applyNumberFormat="1" applyFont="1" applyFill="1" applyBorder="1" applyAlignment="1" applyProtection="1">
      <alignment horizontal="center" vertical="center" wrapText="1"/>
      <protection locked="0"/>
    </xf>
    <xf numFmtId="195" fontId="43" fillId="0" borderId="13" xfId="0" applyNumberFormat="1" applyFont="1" applyFill="1" applyBorder="1" applyAlignment="1" applyProtection="1">
      <alignment horizontal="center" vertical="center" wrapText="1"/>
      <protection locked="0"/>
    </xf>
    <xf numFmtId="0" fontId="43" fillId="0" borderId="11" xfId="0" applyFont="1" applyBorder="1" applyAlignment="1" applyProtection="1">
      <alignment horizontal="left" vertical="center" wrapText="1"/>
      <protection locked="0"/>
    </xf>
    <xf numFmtId="0" fontId="43" fillId="0" borderId="13" xfId="0" applyFont="1" applyBorder="1" applyAlignment="1" applyProtection="1">
      <alignment horizontal="left" vertical="center" wrapText="1"/>
      <protection locked="0"/>
    </xf>
    <xf numFmtId="189" fontId="43" fillId="0" borderId="11" xfId="0" applyNumberFormat="1" applyFont="1" applyFill="1" applyBorder="1" applyAlignment="1" applyProtection="1">
      <alignment horizontal="left" vertical="center" wrapText="1"/>
      <protection locked="0"/>
    </xf>
    <xf numFmtId="189" fontId="43" fillId="0" borderId="13" xfId="0" applyNumberFormat="1" applyFont="1" applyFill="1" applyBorder="1" applyAlignment="1" applyProtection="1">
      <alignment horizontal="left" vertical="center" wrapText="1"/>
      <protection locked="0"/>
    </xf>
    <xf numFmtId="0" fontId="43" fillId="2" borderId="73" xfId="3" applyNumberFormat="1" applyFont="1" applyFill="1" applyBorder="1" applyAlignment="1" applyProtection="1">
      <alignment horizontal="center" vertical="center" wrapText="1"/>
    </xf>
    <xf numFmtId="0" fontId="43" fillId="2" borderId="74" xfId="3" applyNumberFormat="1" applyFont="1" applyFill="1" applyBorder="1" applyAlignment="1" applyProtection="1">
      <alignment horizontal="center" vertical="center" wrapText="1"/>
    </xf>
    <xf numFmtId="0" fontId="41" fillId="0" borderId="0" xfId="3" applyFont="1" applyAlignment="1" applyProtection="1">
      <alignment horizontal="left" vertical="top" wrapText="1"/>
    </xf>
    <xf numFmtId="0" fontId="41" fillId="0" borderId="0" xfId="3" applyFont="1" applyAlignment="1" applyProtection="1">
      <alignment horizontal="left" vertical="top"/>
    </xf>
    <xf numFmtId="0" fontId="127" fillId="0" borderId="0" xfId="3" applyFont="1">
      <alignment vertical="center"/>
    </xf>
    <xf numFmtId="0" fontId="127" fillId="0" borderId="0" xfId="3" applyFont="1" applyAlignment="1">
      <alignment vertical="center" wrapText="1"/>
    </xf>
    <xf numFmtId="0" fontId="128" fillId="0" borderId="0" xfId="3" applyFont="1" applyAlignment="1">
      <alignment vertical="center" wrapText="1"/>
    </xf>
    <xf numFmtId="0" fontId="91" fillId="2" borderId="11" xfId="3" applyFont="1" applyFill="1" applyBorder="1" applyAlignment="1">
      <alignment horizontal="center" vertical="center" shrinkToFit="1"/>
    </xf>
    <xf numFmtId="0" fontId="91" fillId="2" borderId="12" xfId="3" applyFont="1" applyFill="1" applyBorder="1" applyAlignment="1">
      <alignment horizontal="center" vertical="center" shrinkToFit="1"/>
    </xf>
    <xf numFmtId="0" fontId="91" fillId="2" borderId="13" xfId="3" applyFont="1" applyFill="1" applyBorder="1" applyAlignment="1">
      <alignment horizontal="center" vertical="center" shrinkToFit="1"/>
    </xf>
    <xf numFmtId="0" fontId="91" fillId="8" borderId="11" xfId="3" applyFont="1" applyFill="1" applyBorder="1" applyAlignment="1" applyProtection="1">
      <alignment horizontal="center" vertical="center" shrinkToFit="1"/>
      <protection locked="0"/>
    </xf>
    <xf numFmtId="0" fontId="91" fillId="8" borderId="12" xfId="3" applyFont="1" applyFill="1" applyBorder="1" applyAlignment="1" applyProtection="1">
      <alignment horizontal="center" vertical="center" shrinkToFit="1"/>
      <protection locked="0"/>
    </xf>
    <xf numFmtId="0" fontId="91" fillId="8" borderId="13" xfId="3" applyFont="1" applyFill="1" applyBorder="1" applyAlignment="1" applyProtection="1">
      <alignment horizontal="center" vertical="center" shrinkToFit="1"/>
      <protection locked="0"/>
    </xf>
    <xf numFmtId="0" fontId="68" fillId="2" borderId="11" xfId="3" applyFont="1" applyFill="1" applyBorder="1" applyAlignment="1" applyProtection="1">
      <alignment horizontal="center" vertical="center"/>
    </xf>
    <xf numFmtId="0" fontId="68" fillId="2" borderId="12" xfId="3" applyFont="1" applyFill="1" applyBorder="1" applyAlignment="1" applyProtection="1">
      <alignment horizontal="center" vertical="center"/>
    </xf>
    <xf numFmtId="0" fontId="68" fillId="2" borderId="13" xfId="3" applyFont="1" applyFill="1" applyBorder="1" applyAlignment="1" applyProtection="1">
      <alignment horizontal="center" vertical="center"/>
    </xf>
    <xf numFmtId="0" fontId="68" fillId="0" borderId="11" xfId="3" applyFont="1" applyBorder="1" applyAlignment="1" applyProtection="1">
      <alignment horizontal="left" vertical="center" wrapText="1"/>
      <protection locked="0"/>
    </xf>
    <xf numFmtId="0" fontId="68" fillId="0" borderId="12" xfId="3" applyFont="1" applyBorder="1" applyAlignment="1" applyProtection="1">
      <alignment horizontal="left" vertical="center" wrapText="1"/>
      <protection locked="0"/>
    </xf>
    <xf numFmtId="0" fontId="68" fillId="0" borderId="13" xfId="3" applyFont="1" applyBorder="1" applyAlignment="1" applyProtection="1">
      <alignment horizontal="left" vertical="center" wrapText="1"/>
      <protection locked="0"/>
    </xf>
    <xf numFmtId="0" fontId="91" fillId="2" borderId="11" xfId="3" applyFont="1" applyFill="1" applyBorder="1" applyAlignment="1">
      <alignment horizontal="center" vertical="center"/>
    </xf>
    <xf numFmtId="0" fontId="91" fillId="2" borderId="12" xfId="3" applyFont="1" applyFill="1" applyBorder="1" applyAlignment="1">
      <alignment horizontal="center" vertical="center"/>
    </xf>
    <xf numFmtId="0" fontId="91" fillId="2" borderId="13" xfId="3" applyFont="1" applyFill="1" applyBorder="1" applyAlignment="1">
      <alignment horizontal="center" vertical="center"/>
    </xf>
    <xf numFmtId="38" fontId="91" fillId="0" borderId="11" xfId="1" applyFont="1" applyBorder="1" applyAlignment="1" applyProtection="1">
      <alignment horizontal="right" vertical="center" shrinkToFit="1"/>
      <protection locked="0"/>
    </xf>
    <xf numFmtId="38" fontId="91" fillId="0" borderId="12" xfId="1" applyFont="1" applyBorder="1" applyAlignment="1" applyProtection="1">
      <alignment horizontal="right" vertical="center" shrinkToFit="1"/>
      <protection locked="0"/>
    </xf>
    <xf numFmtId="181" fontId="91" fillId="0" borderId="12" xfId="3" applyNumberFormat="1" applyFont="1" applyBorder="1" applyAlignment="1">
      <alignment horizontal="left" vertical="center"/>
    </xf>
    <xf numFmtId="181" fontId="91" fillId="0" borderId="13" xfId="3" applyNumberFormat="1" applyFont="1" applyBorder="1" applyAlignment="1">
      <alignment horizontal="left" vertical="center"/>
    </xf>
    <xf numFmtId="179" fontId="68" fillId="2" borderId="11" xfId="3" applyNumberFormat="1" applyFont="1" applyFill="1" applyBorder="1" applyAlignment="1" applyProtection="1">
      <alignment horizontal="center" vertical="center"/>
    </xf>
    <xf numFmtId="179" fontId="68" fillId="2" borderId="12" xfId="3" applyNumberFormat="1" applyFont="1" applyFill="1" applyBorder="1" applyAlignment="1" applyProtection="1">
      <alignment horizontal="center" vertical="center"/>
    </xf>
    <xf numFmtId="179" fontId="68" fillId="2" borderId="13" xfId="3" applyNumberFormat="1" applyFont="1" applyFill="1" applyBorder="1" applyAlignment="1" applyProtection="1">
      <alignment horizontal="center" vertical="center"/>
    </xf>
    <xf numFmtId="0" fontId="68" fillId="0" borderId="11" xfId="3" applyFont="1" applyFill="1" applyBorder="1" applyAlignment="1" applyProtection="1">
      <alignment horizontal="center" vertical="center" wrapText="1"/>
      <protection locked="0"/>
    </xf>
    <xf numFmtId="0" fontId="68" fillId="0" borderId="12" xfId="3" applyFont="1" applyFill="1" applyBorder="1" applyAlignment="1" applyProtection="1">
      <alignment horizontal="center" vertical="center" wrapText="1"/>
      <protection locked="0"/>
    </xf>
    <xf numFmtId="0" fontId="68" fillId="0" borderId="13" xfId="3" applyFont="1" applyFill="1" applyBorder="1" applyAlignment="1" applyProtection="1">
      <alignment horizontal="center" vertical="center" wrapText="1"/>
      <protection locked="0"/>
    </xf>
    <xf numFmtId="179" fontId="68" fillId="0" borderId="11" xfId="3" applyNumberFormat="1" applyFont="1" applyFill="1" applyBorder="1" applyAlignment="1" applyProtection="1">
      <alignment horizontal="left" vertical="center" wrapText="1"/>
      <protection locked="0"/>
    </xf>
    <xf numFmtId="179" fontId="68" fillId="0" borderId="12" xfId="3" applyNumberFormat="1" applyFont="1" applyFill="1" applyBorder="1" applyAlignment="1" applyProtection="1">
      <alignment horizontal="left" vertical="center" wrapText="1"/>
      <protection locked="0"/>
    </xf>
    <xf numFmtId="0" fontId="68" fillId="2" borderId="11" xfId="0" applyFont="1" applyFill="1" applyBorder="1" applyAlignment="1" applyProtection="1">
      <alignment horizontal="center" vertical="center"/>
    </xf>
    <xf numFmtId="0" fontId="68" fillId="2" borderId="12" xfId="0" applyFont="1" applyFill="1" applyBorder="1" applyAlignment="1" applyProtection="1">
      <alignment horizontal="center" vertical="center"/>
    </xf>
    <xf numFmtId="0" fontId="68" fillId="2" borderId="13" xfId="0" applyFont="1" applyFill="1" applyBorder="1" applyAlignment="1" applyProtection="1">
      <alignment horizontal="center" vertical="center"/>
    </xf>
    <xf numFmtId="49" fontId="68" fillId="0" borderId="12" xfId="3" applyNumberFormat="1" applyFont="1" applyBorder="1" applyAlignment="1" applyProtection="1">
      <alignment horizontal="left" vertical="center" wrapText="1"/>
      <protection locked="0"/>
    </xf>
    <xf numFmtId="49" fontId="68" fillId="0" borderId="13" xfId="3" applyNumberFormat="1" applyFont="1" applyBorder="1" applyAlignment="1" applyProtection="1">
      <alignment horizontal="left" vertical="center" wrapText="1"/>
      <protection locked="0"/>
    </xf>
    <xf numFmtId="179" fontId="68" fillId="0" borderId="13" xfId="3" applyNumberFormat="1" applyFont="1" applyFill="1" applyBorder="1" applyAlignment="1" applyProtection="1">
      <alignment horizontal="left" vertical="center" wrapText="1"/>
      <protection locked="0"/>
    </xf>
    <xf numFmtId="0" fontId="68" fillId="0" borderId="12" xfId="3" applyFont="1" applyBorder="1" applyAlignment="1" applyProtection="1">
      <alignment horizontal="center" vertical="center"/>
      <protection locked="0"/>
    </xf>
    <xf numFmtId="0" fontId="68" fillId="2" borderId="4" xfId="3" applyFont="1" applyFill="1" applyBorder="1" applyAlignment="1" applyProtection="1">
      <alignment horizontal="center" vertical="center" wrapText="1" shrinkToFit="1"/>
    </xf>
    <xf numFmtId="0" fontId="68" fillId="2" borderId="5" xfId="3" applyFont="1" applyFill="1" applyBorder="1" applyAlignment="1" applyProtection="1">
      <alignment horizontal="center" vertical="center" wrapText="1" shrinkToFit="1"/>
    </xf>
    <xf numFmtId="0" fontId="68" fillId="2" borderId="6" xfId="3" applyFont="1" applyFill="1" applyBorder="1" applyAlignment="1" applyProtection="1">
      <alignment horizontal="center" vertical="center" wrapText="1" shrinkToFit="1"/>
    </xf>
    <xf numFmtId="0" fontId="68" fillId="2" borderId="12" xfId="3" applyFont="1" applyFill="1" applyBorder="1" applyAlignment="1" applyProtection="1">
      <alignment horizontal="left" vertical="center"/>
    </xf>
    <xf numFmtId="0" fontId="68" fillId="0" borderId="11" xfId="3" applyFont="1" applyFill="1" applyBorder="1" applyAlignment="1" applyProtection="1">
      <alignment horizontal="left" vertical="center" wrapText="1" shrinkToFit="1"/>
      <protection locked="0"/>
    </xf>
    <xf numFmtId="0" fontId="68" fillId="0" borderId="12" xfId="3" applyFont="1" applyFill="1" applyBorder="1" applyAlignment="1" applyProtection="1">
      <alignment horizontal="left" vertical="center" wrapText="1" shrinkToFit="1"/>
      <protection locked="0"/>
    </xf>
    <xf numFmtId="0" fontId="68" fillId="0" borderId="13" xfId="3" applyFont="1" applyFill="1" applyBorder="1" applyAlignment="1" applyProtection="1">
      <alignment horizontal="left" vertical="center" wrapText="1" shrinkToFit="1"/>
      <protection locked="0"/>
    </xf>
    <xf numFmtId="0" fontId="68" fillId="2" borderId="11" xfId="3" applyFont="1" applyFill="1" applyBorder="1" applyAlignment="1" applyProtection="1">
      <alignment horizontal="right" vertical="center"/>
    </xf>
    <xf numFmtId="0" fontId="68" fillId="2" borderId="12" xfId="3" applyFont="1" applyFill="1" applyBorder="1" applyAlignment="1" applyProtection="1">
      <alignment horizontal="right" vertical="center"/>
    </xf>
    <xf numFmtId="0" fontId="68" fillId="2" borderId="13" xfId="3" applyFont="1" applyFill="1" applyBorder="1" applyAlignment="1" applyProtection="1">
      <alignment horizontal="left" vertical="center"/>
    </xf>
    <xf numFmtId="0" fontId="100" fillId="0" borderId="92" xfId="3" applyFont="1" applyBorder="1" applyAlignment="1" applyProtection="1">
      <alignment horizontal="center" vertical="center"/>
    </xf>
    <xf numFmtId="0" fontId="41" fillId="3" borderId="5" xfId="3" applyFont="1" applyFill="1" applyBorder="1" applyAlignment="1">
      <alignment horizontal="left" vertical="top" wrapText="1"/>
    </xf>
    <xf numFmtId="0" fontId="43" fillId="2" borderId="73" xfId="3" applyFont="1" applyFill="1" applyBorder="1" applyAlignment="1">
      <alignment horizontal="center" vertical="center" wrapText="1"/>
    </xf>
    <xf numFmtId="0" fontId="43" fillId="2" borderId="74" xfId="3" applyFont="1" applyFill="1" applyBorder="1" applyAlignment="1">
      <alignment horizontal="center" vertical="center" wrapText="1"/>
    </xf>
    <xf numFmtId="189" fontId="43" fillId="0" borderId="11" xfId="0" applyNumberFormat="1" applyFont="1" applyBorder="1" applyAlignment="1" applyProtection="1">
      <alignment horizontal="left" vertical="center" wrapText="1"/>
      <protection locked="0"/>
    </xf>
    <xf numFmtId="189" fontId="43" fillId="0" borderId="13" xfId="0" applyNumberFormat="1" applyFont="1" applyBorder="1" applyAlignment="1" applyProtection="1">
      <alignment horizontal="left" vertical="center" wrapText="1"/>
      <protection locked="0"/>
    </xf>
    <xf numFmtId="189" fontId="145" fillId="0" borderId="11" xfId="0" applyNumberFormat="1" applyFont="1" applyBorder="1" applyAlignment="1" applyProtection="1">
      <alignment horizontal="left" vertical="center" wrapText="1"/>
      <protection locked="0"/>
    </xf>
    <xf numFmtId="189" fontId="145" fillId="0" borderId="13" xfId="0" applyNumberFormat="1" applyFont="1" applyBorder="1" applyAlignment="1" applyProtection="1">
      <alignment horizontal="left" vertical="center" wrapText="1"/>
      <protection locked="0"/>
    </xf>
    <xf numFmtId="0" fontId="145" fillId="0" borderId="11" xfId="0" applyFont="1" applyBorder="1" applyAlignment="1" applyProtection="1">
      <alignment horizontal="left" vertical="center" wrapText="1"/>
      <protection locked="0"/>
    </xf>
    <xf numFmtId="0" fontId="145" fillId="0" borderId="13" xfId="0" applyFont="1" applyBorder="1" applyAlignment="1" applyProtection="1">
      <alignment horizontal="left" vertical="center" wrapText="1"/>
      <protection locked="0"/>
    </xf>
  </cellXfs>
  <cellStyles count="13">
    <cellStyle name="パーセント" xfId="2" builtinId="5"/>
    <cellStyle name="ハイパーリンク" xfId="5" builtinId="8"/>
    <cellStyle name="ハイパーリンク 2" xfId="11" xr:uid="{00000000-0005-0000-0000-000002000000}"/>
    <cellStyle name="桁区切り" xfId="1" builtinId="6"/>
    <cellStyle name="桁区切り 2" xfId="4" xr:uid="{00000000-0005-0000-0000-000004000000}"/>
    <cellStyle name="標準" xfId="0" builtinId="0"/>
    <cellStyle name="標準 2" xfId="3" xr:uid="{00000000-0005-0000-0000-000006000000}"/>
    <cellStyle name="標準 2 2" xfId="12" xr:uid="{00000000-0005-0000-0000-000007000000}"/>
    <cellStyle name="標準 2 2 2" xfId="10" xr:uid="{00000000-0005-0000-0000-000008000000}"/>
    <cellStyle name="標準 3" xfId="6" xr:uid="{00000000-0005-0000-0000-000009000000}"/>
    <cellStyle name="標準 3 2" xfId="9" xr:uid="{00000000-0005-0000-0000-00000A000000}"/>
    <cellStyle name="標準 4" xfId="8" xr:uid="{00000000-0005-0000-0000-00000B000000}"/>
    <cellStyle name="標準 5" xfId="7" xr:uid="{00000000-0005-0000-0000-00000C000000}"/>
  </cellStyles>
  <dxfs count="201">
    <dxf>
      <font>
        <b val="0"/>
        <i val="0"/>
        <strike val="0"/>
        <condense val="0"/>
        <extend val="0"/>
        <outline val="0"/>
        <shadow val="0"/>
        <u val="none"/>
        <vertAlign val="baseline"/>
        <sz val="11"/>
        <color rgb="FFA6A6A6"/>
        <name val="ＭＳ Ｐゴシック"/>
        <family val="3"/>
        <charset val="128"/>
        <scheme val="none"/>
      </font>
      <fill>
        <patternFill patternType="solid">
          <fgColor rgb="FF000000"/>
          <bgColor rgb="FFFFFFFF"/>
        </patternFill>
      </fill>
      <border diagonalUp="0" diagonalDown="0" outline="0">
        <left/>
        <right style="thin">
          <color rgb="FFA6A6A6"/>
        </right>
        <top style="thin">
          <color rgb="FFA6A6A6"/>
        </top>
        <bottom style="thin">
          <color rgb="FFA6A6A6"/>
        </bottom>
      </border>
    </dxf>
    <dxf>
      <font>
        <b val="0"/>
        <i val="0"/>
        <strike val="0"/>
        <condense val="0"/>
        <extend val="0"/>
        <outline val="0"/>
        <shadow val="0"/>
        <u val="none"/>
        <vertAlign val="baseline"/>
        <sz val="10"/>
        <color auto="1"/>
        <name val="ＭＳ Ｐゴシック"/>
        <family val="3"/>
        <charset val="128"/>
        <scheme val="none"/>
      </font>
      <fill>
        <patternFill patternType="solid">
          <fgColor rgb="FF000000"/>
          <bgColor theme="0" tint="-0.14999847407452621"/>
        </patternFill>
      </fill>
      <alignment horizontal="left"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theme="0" tint="-0.14999847407452621"/>
        </patternFill>
      </fill>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theme="0" tint="-0.14999847407452621"/>
        </patternFill>
      </fill>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theme="0" tint="-0.14999847407452621"/>
        </patternFill>
      </fill>
      <alignment horizontal="right"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0"/>
        <color auto="1"/>
        <name val="ＭＳ Ｐゴシック"/>
        <family val="3"/>
        <charset val="128"/>
        <scheme val="none"/>
      </font>
      <fill>
        <patternFill patternType="solid">
          <fgColor rgb="FF000000"/>
          <bgColor theme="0" tint="-0.14999847407452621"/>
        </patternFill>
      </fill>
      <alignment horizontal="general" vertical="center" textRotation="0" wrapText="1" indent="0" justifyLastLine="0" shrinkToFit="0" readingOrder="0"/>
      <border diagonalUp="0" diagonalDown="0" outline="0">
        <left style="thin">
          <color rgb="FFD9D9D9"/>
        </left>
        <right style="thin">
          <color rgb="FFD9D9D9"/>
        </right>
        <top style="thin">
          <color indexed="64"/>
        </top>
        <bottom style="thin">
          <color indexed="64"/>
        </bottom>
      </border>
    </dxf>
    <dxf>
      <font>
        <b val="0"/>
        <i val="0"/>
        <strike val="0"/>
        <condense val="0"/>
        <extend val="0"/>
        <outline val="0"/>
        <shadow val="0"/>
        <u val="none"/>
        <vertAlign val="baseline"/>
        <sz val="10"/>
        <color auto="1"/>
        <name val="ＭＳ Ｐゴシック"/>
        <family val="3"/>
        <charset val="128"/>
        <scheme val="none"/>
      </font>
      <fill>
        <patternFill patternType="solid">
          <fgColor rgb="FF000000"/>
          <bgColor theme="0" tint="-0.14999847407452621"/>
        </patternFill>
      </fill>
      <alignment horizontal="right" vertical="center" textRotation="0" wrapText="1" indent="0" justifyLastLine="0" shrinkToFit="0" readingOrder="0"/>
      <border diagonalUp="0" diagonalDown="0" outline="0">
        <left style="thin">
          <color rgb="FFD9D9D9"/>
        </left>
        <right style="thin">
          <color rgb="FFD9D9D9"/>
        </right>
        <top style="thin">
          <color indexed="64"/>
        </top>
        <bottom style="thin">
          <color indexed="64"/>
        </bottom>
      </border>
    </dxf>
    <dxf>
      <font>
        <b val="0"/>
        <i val="0"/>
        <strike val="0"/>
        <condense val="0"/>
        <extend val="0"/>
        <outline val="0"/>
        <shadow val="0"/>
        <u val="none"/>
        <vertAlign val="baseline"/>
        <sz val="10"/>
        <color auto="1"/>
        <name val="ＭＳ Ｐゴシック"/>
        <family val="3"/>
        <charset val="128"/>
        <scheme val="none"/>
      </font>
      <fill>
        <patternFill patternType="solid">
          <fgColor rgb="FF000000"/>
          <bgColor theme="0" tint="-0.14999847407452621"/>
        </patternFill>
      </fill>
      <alignment horizontal="left" vertical="center" textRotation="0" wrapText="1" indent="0" justifyLastLine="0" shrinkToFit="0" readingOrder="0"/>
      <border diagonalUp="0" diagonalDown="0" outline="0">
        <left style="thin">
          <color rgb="FFD9D9D9"/>
        </left>
        <right style="thin">
          <color rgb="FFD9D9D9"/>
        </right>
        <top style="thin">
          <color indexed="64"/>
        </top>
        <bottom style="thin">
          <color indexed="64"/>
        </bottom>
      </border>
    </dxf>
    <dxf>
      <font>
        <b val="0"/>
        <i val="0"/>
        <strike val="0"/>
        <condense val="0"/>
        <extend val="0"/>
        <outline val="0"/>
        <shadow val="0"/>
        <u val="none"/>
        <vertAlign val="baseline"/>
        <sz val="10"/>
        <color rgb="FF000000"/>
        <name val="ＭＳ Ｐゴシック"/>
        <family val="3"/>
        <charset val="128"/>
        <scheme val="none"/>
      </font>
      <fill>
        <patternFill patternType="solid">
          <fgColor rgb="FF000000"/>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
      <fill>
        <patternFill>
          <bgColor rgb="FFFF0000"/>
        </patternFill>
      </fill>
    </dxf>
    <dxf>
      <fill>
        <patternFill>
          <bgColor rgb="FFFFC000"/>
        </patternFill>
      </fill>
    </dxf>
    <dxf>
      <fill>
        <patternFill>
          <bgColor rgb="FFFFC000"/>
        </patternFill>
      </fill>
    </dxf>
    <dxf>
      <font>
        <color rgb="FF9C0006"/>
      </font>
      <fill>
        <patternFill>
          <bgColor rgb="FFFFC7CE"/>
        </patternFill>
      </fill>
    </dxf>
    <dxf>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b/>
        <i val="0"/>
      </font>
    </dxf>
    <dxf>
      <fill>
        <patternFill>
          <bgColor rgb="FFFFC000"/>
        </patternFill>
      </fill>
    </dxf>
    <dxf>
      <font>
        <color rgb="FF9C0006"/>
      </font>
      <fill>
        <patternFill>
          <bgColor rgb="FFFFC7CE"/>
        </patternFill>
      </fill>
    </dxf>
    <dxf>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b/>
        <i val="0"/>
      </font>
    </dxf>
    <dxf>
      <fill>
        <patternFill>
          <bgColor theme="0"/>
        </patternFill>
      </fill>
    </dxf>
    <dxf>
      <fill>
        <patternFill>
          <bgColor rgb="FFFFC000"/>
        </patternFill>
      </fill>
    </dxf>
    <dxf>
      <font>
        <b/>
        <i val="0"/>
      </font>
    </dxf>
    <dxf>
      <fill>
        <patternFill>
          <bgColor rgb="FFFFC000"/>
        </patternFill>
      </fill>
    </dxf>
    <dxf>
      <font>
        <b/>
        <i/>
        <color rgb="FFFF0000"/>
      </font>
    </dxf>
    <dxf>
      <font>
        <b/>
        <i/>
        <color rgb="FFFF0000"/>
      </font>
    </dxf>
    <dxf>
      <fill>
        <patternFill>
          <bgColor theme="0"/>
        </patternFill>
      </fill>
    </dxf>
    <dxf>
      <fill>
        <patternFill>
          <bgColor theme="0"/>
        </patternFill>
      </fill>
    </dxf>
    <dxf>
      <fill>
        <patternFill>
          <bgColor theme="0"/>
        </patternFill>
      </fill>
    </dxf>
    <dxf>
      <fill>
        <patternFill>
          <bgColor theme="0"/>
        </patternFill>
      </fill>
    </dxf>
    <dxf>
      <font>
        <b/>
        <i val="0"/>
      </font>
    </dxf>
    <dxf>
      <font>
        <b/>
        <i val="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strike val="0"/>
        <outline val="0"/>
        <shadow val="0"/>
        <u val="none"/>
        <vertAlign val="baseline"/>
        <sz val="11"/>
        <color rgb="FFA6A6A6"/>
        <name val="ＭＳ Ｐゴシック"/>
        <scheme val="none"/>
      </font>
      <border diagonalUp="0" diagonalDown="0">
        <left style="thin">
          <color rgb="FFA6A6A6"/>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rgb="FF000000"/>
        <name val="ＭＳ Ｐゴシック"/>
        <scheme val="none"/>
      </font>
      <numFmt numFmtId="182" formatCode="&quot;原&quot;\-General"/>
      <fill>
        <patternFill patternType="solid">
          <fgColor rgb="FF000000"/>
          <bgColor rgb="FFF2F2F2"/>
        </patternFill>
      </fill>
      <alignment horizontal="center" vertical="center" textRotation="0" wrapText="1" indent="0" justifyLastLine="0" shrinkToFit="0" readingOrder="0"/>
      <border diagonalDown="0">
        <left style="thin">
          <color rgb="FF000000"/>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strike val="0"/>
        <outline val="0"/>
        <shadow val="0"/>
        <u val="none"/>
        <vertAlign val="baseline"/>
        <sz val="11"/>
        <color auto="1"/>
        <name val="ＭＳ Ｐゴシック"/>
        <scheme val="none"/>
      </font>
      <fill>
        <patternFill patternType="solid">
          <fgColor indexed="64"/>
          <bgColor theme="9" tint="0.79998168889431442"/>
        </patternFill>
      </fill>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fill>
        <patternFill patternType="solid">
          <fgColor indexed="64"/>
          <bgColor theme="9" tint="0.79998168889431442"/>
        </patternFill>
      </fill>
      <alignment horizontal="center" vertical="center" textRotation="0" wrapText="1" indent="0" justifyLastLine="0" shrinkToFit="0" readingOrder="0"/>
      <protection locked="0" hidden="0"/>
    </dxf>
    <dxf>
      <font>
        <strike val="0"/>
        <outline val="0"/>
        <shadow val="0"/>
        <u val="none"/>
        <vertAlign val="baseline"/>
        <sz val="11"/>
        <color theme="1"/>
        <name val="ＭＳ Ｐゴシック"/>
        <scheme val="major"/>
      </font>
      <numFmt numFmtId="181" formatCode="#,##0&quot; 円&quot;;\-#,##0&quot; 円&quot;"/>
      <fill>
        <patternFill patternType="none">
          <fgColor indexed="64"/>
          <bgColor auto="1"/>
        </patternFill>
      </fill>
      <alignment horizontal="right" vertical="center" textRotation="0" wrapText="1" indent="0" justifyLastLine="0" shrinkToFit="0" readingOrder="0"/>
      <protection locked="0" hidden="0"/>
    </dxf>
    <dxf>
      <font>
        <strike val="0"/>
        <outline val="0"/>
        <shadow val="0"/>
        <u val="none"/>
        <vertAlign val="baseline"/>
        <sz val="11"/>
        <color theme="1"/>
        <name val="ＭＳ Ｐゴシック"/>
        <scheme val="major"/>
      </font>
      <fill>
        <patternFill patternType="none">
          <fgColor indexed="64"/>
          <bgColor auto="1"/>
        </patternFill>
      </fill>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ajor"/>
      </font>
      <fill>
        <patternFill patternType="none">
          <fgColor indexed="64"/>
          <bgColor auto="1"/>
        </patternFill>
      </fill>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ajor"/>
      </font>
      <fill>
        <patternFill patternType="none">
          <fgColor indexed="64"/>
          <bgColor auto="1"/>
        </patternFill>
      </fill>
      <alignment horizontal="general" vertical="center" textRotation="0" wrapText="1" indent="0" justifyLastLine="0" shrinkToFit="0" readingOrder="0"/>
      <border>
        <left style="thin">
          <color indexed="64"/>
        </left>
        <right/>
      </border>
      <protection locked="0" hidden="0"/>
    </dxf>
    <dxf>
      <font>
        <strike val="0"/>
        <outline val="0"/>
        <shadow val="0"/>
        <u val="none"/>
        <vertAlign val="baseline"/>
        <sz val="11"/>
        <color theme="1"/>
        <name val="ＭＳ Ｐゴシック"/>
        <scheme val="maj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1"/>
        <color theme="1"/>
        <name val="ＭＳ Ｐゴシック"/>
        <scheme val="maj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major"/>
      </font>
      <fill>
        <patternFill patternType="solid">
          <fgColor indexed="64"/>
          <bgColor theme="0" tint="-0.14999847407452621"/>
        </patternFill>
      </fill>
      <alignment horizontal="center" vertical="center" textRotation="0" wrapText="0" indent="0" justifyLastLine="0" shrinkToFit="0" readingOrder="0"/>
      <protection locked="1" hidden="0"/>
    </dxf>
    <dxf>
      <font>
        <strike val="0"/>
        <outline val="0"/>
        <shadow val="0"/>
        <u val="none"/>
        <vertAlign val="baseline"/>
        <sz val="11"/>
        <color auto="1"/>
        <name val="ＭＳ Ｐゴシック"/>
        <scheme val="none"/>
      </font>
      <fill>
        <patternFill patternType="solid">
          <fgColor indexed="64"/>
          <bgColor theme="9" tint="0.79998168889431442"/>
        </patternFill>
      </fill>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fill>
        <patternFill patternType="solid">
          <fgColor indexed="64"/>
          <bgColor theme="9" tint="0.79998168889431442"/>
        </patternFill>
      </fill>
      <alignment horizontal="center" vertical="center" textRotation="0" wrapText="1" indent="0" justifyLastLine="0" shrinkToFit="0" readingOrder="0"/>
      <protection locked="0" hidden="0"/>
    </dxf>
    <dxf>
      <font>
        <strike val="0"/>
        <outline val="0"/>
        <shadow val="0"/>
        <u val="none"/>
        <vertAlign val="baseline"/>
        <sz val="11"/>
        <color theme="1"/>
        <name val="ＭＳ Ｐゴシック"/>
        <scheme val="major"/>
      </font>
      <numFmt numFmtId="181" formatCode="#,##0&quot; 円&quot;;\-#,##0&quot; 円&quot;"/>
      <fill>
        <patternFill patternType="none">
          <fgColor indexed="64"/>
          <bgColor auto="1"/>
        </patternFill>
      </fill>
      <alignment horizontal="right" vertical="center" textRotation="0" wrapText="1" indent="0" justifyLastLine="0" shrinkToFit="0" readingOrder="0"/>
      <protection locked="0" hidden="0"/>
    </dxf>
    <dxf>
      <font>
        <strike val="0"/>
        <outline val="0"/>
        <shadow val="0"/>
        <u val="none"/>
        <vertAlign val="baseline"/>
        <sz val="11"/>
        <color theme="1"/>
        <name val="ＭＳ Ｐゴシック"/>
        <scheme val="major"/>
      </font>
      <fill>
        <patternFill patternType="none">
          <fgColor indexed="64"/>
          <bgColor auto="1"/>
        </patternFill>
      </fill>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ajor"/>
      </font>
      <fill>
        <patternFill patternType="none">
          <fgColor indexed="64"/>
          <bgColor auto="1"/>
        </patternFill>
      </fill>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ajor"/>
      </font>
      <fill>
        <patternFill patternType="none">
          <fgColor indexed="64"/>
          <bgColor auto="1"/>
        </patternFill>
      </fill>
      <alignment horizontal="general" vertical="center" textRotation="0" wrapText="1" indent="0" justifyLastLine="0" shrinkToFit="0" readingOrder="0"/>
      <border>
        <left style="thin">
          <color indexed="64"/>
        </left>
        <right/>
      </border>
      <protection locked="0" hidden="0"/>
    </dxf>
    <dxf>
      <font>
        <strike val="0"/>
        <outline val="0"/>
        <shadow val="0"/>
        <u val="none"/>
        <vertAlign val="baseline"/>
        <sz val="11"/>
        <color theme="1"/>
        <name val="ＭＳ Ｐゴシック"/>
        <scheme val="maj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1"/>
        <color theme="1"/>
      </font>
      <fill>
        <patternFill patternType="none">
          <fgColor indexed="64"/>
          <bgColor auto="1"/>
        </patternFill>
      </fill>
      <protection locked="0" hidden="0"/>
    </dxf>
    <dxf>
      <font>
        <strike val="0"/>
        <outline val="0"/>
        <shadow val="0"/>
        <u val="none"/>
        <vertAlign val="baseline"/>
        <sz val="11"/>
        <color auto="1"/>
        <name val="ＭＳ Ｐゴシック"/>
        <scheme val="major"/>
      </font>
      <fill>
        <patternFill patternType="solid">
          <fgColor indexed="64"/>
          <bgColor theme="0" tint="-0.14999847407452621"/>
        </patternFill>
      </fill>
      <alignment horizontal="center" vertical="center" textRotation="0" wrapText="0" indent="0" justifyLastLine="0" shrinkToFit="0" readingOrder="0"/>
      <protection locked="1" hidden="0"/>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12" defaultTableStyle="テーブル スタイル 8" defaultPivotStyle="PivotStyleLight16">
    <tableStyle name="テーブル スタイル 1" pivot="0" count="0" xr9:uid="{00000000-0011-0000-FFFF-FFFF00000000}"/>
    <tableStyle name="テーブル スタイル 2" pivot="0" count="0" xr9:uid="{00000000-0011-0000-FFFF-FFFF01000000}"/>
    <tableStyle name="テーブル スタイル 3" pivot="0" count="2" xr9:uid="{00000000-0011-0000-FFFF-FFFF02000000}">
      <tableStyleElement type="headerRow" dxfId="200"/>
      <tableStyleElement type="firstColumn" dxfId="199"/>
    </tableStyle>
    <tableStyle name="テーブル スタイル 4" pivot="0" count="3" xr9:uid="{00000000-0011-0000-FFFF-FFFF03000000}">
      <tableStyleElement type="headerRow" dxfId="198"/>
      <tableStyleElement type="totalRow" dxfId="197"/>
      <tableStyleElement type="firstColumn" dxfId="196"/>
    </tableStyle>
    <tableStyle name="テーブル スタイル 4 2" pivot="0" count="8" xr9:uid="{00000000-0011-0000-FFFF-FFFF04000000}">
      <tableStyleElement type="wholeTable" dxfId="195"/>
      <tableStyleElement type="headerRow" dxfId="194"/>
      <tableStyleElement type="totalRow" dxfId="193"/>
      <tableStyleElement type="firstColumn" dxfId="192"/>
      <tableStyleElement type="lastColumn" dxfId="191"/>
      <tableStyleElement type="firstRowStripe" dxfId="190"/>
      <tableStyleElement type="lastHeaderCell" dxfId="189"/>
      <tableStyleElement type="lastTotalCell" dxfId="188"/>
    </tableStyle>
    <tableStyle name="テーブル スタイル 4 3" pivot="0" count="8" xr9:uid="{00000000-0011-0000-FFFF-FFFF05000000}">
      <tableStyleElement type="wholeTable" dxfId="187"/>
      <tableStyleElement type="headerRow" dxfId="186"/>
      <tableStyleElement type="totalRow" dxfId="185"/>
      <tableStyleElement type="firstColumn" dxfId="184"/>
      <tableStyleElement type="lastColumn" dxfId="183"/>
      <tableStyleElement type="firstRowStripe" dxfId="182"/>
      <tableStyleElement type="lastHeaderCell" dxfId="181"/>
      <tableStyleElement type="lastTotalCell" dxfId="180"/>
    </tableStyle>
    <tableStyle name="テーブル スタイル 5" pivot="0" count="3" xr9:uid="{00000000-0011-0000-FFFF-FFFF06000000}">
      <tableStyleElement type="headerRow" dxfId="179"/>
      <tableStyleElement type="totalRow" dxfId="178"/>
      <tableStyleElement type="firstColumn" dxfId="177"/>
    </tableStyle>
    <tableStyle name="テーブル スタイル 6" pivot="0" count="3" xr9:uid="{00000000-0011-0000-FFFF-FFFF07000000}">
      <tableStyleElement type="headerRow" dxfId="176"/>
      <tableStyleElement type="totalRow" dxfId="175"/>
      <tableStyleElement type="firstColumn" dxfId="174"/>
    </tableStyle>
    <tableStyle name="テーブル スタイル 8" pivot="0" count="4" xr9:uid="{00000000-0011-0000-FFFF-FFFF08000000}">
      <tableStyleElement type="wholeTable" dxfId="173"/>
      <tableStyleElement type="headerRow" dxfId="172"/>
      <tableStyleElement type="totalRow" dxfId="171"/>
      <tableStyleElement type="firstColumn" dxfId="170"/>
    </tableStyle>
    <tableStyle name="テーブル スタイル 8 2" pivot="0" count="6" xr9:uid="{00000000-0011-0000-FFFF-FFFF09000000}">
      <tableStyleElement type="wholeTable" dxfId="169"/>
      <tableStyleElement type="headerRow" dxfId="168"/>
      <tableStyleElement type="totalRow" dxfId="167"/>
      <tableStyleElement type="firstColumn" dxfId="166"/>
      <tableStyleElement type="lastColumn" dxfId="165"/>
      <tableStyleElement type="firstRowStripe" dxfId="164"/>
    </tableStyle>
    <tableStyle name="テーブル スタイル 8 3" pivot="0" count="6" xr9:uid="{00000000-0011-0000-FFFF-FFFF0A000000}">
      <tableStyleElement type="wholeTable" dxfId="163"/>
      <tableStyleElement type="headerRow" dxfId="162"/>
      <tableStyleElement type="totalRow" dxfId="161"/>
      <tableStyleElement type="firstColumn" dxfId="160"/>
      <tableStyleElement type="lastColumn" dxfId="159"/>
      <tableStyleElement type="firstRowStripe" dxfId="158"/>
    </tableStyle>
    <tableStyle name="テーブル スタイル 8 4" pivot="0" count="6" xr9:uid="{00000000-0011-0000-FFFF-FFFF0B000000}">
      <tableStyleElement type="wholeTable" dxfId="157"/>
      <tableStyleElement type="headerRow" dxfId="156"/>
      <tableStyleElement type="totalRow" dxfId="155"/>
      <tableStyleElement type="firstColumn" dxfId="154"/>
      <tableStyleElement type="lastColumn" dxfId="153"/>
      <tableStyleElement type="firstRowStripe" dxfId="152"/>
    </tableStyle>
  </tableStyles>
  <colors>
    <mruColors>
      <color rgb="FFFFFFE7"/>
      <color rgb="FFF8FDD9"/>
      <color rgb="FFFFEBEB"/>
      <color rgb="FFDBEEF4"/>
      <color rgb="FF0000FF"/>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emf"/></Relationships>
</file>

<file path=xl/drawings/_rels/drawing1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184150</xdr:colOff>
          <xdr:row>25</xdr:row>
          <xdr:rowOff>0</xdr:rowOff>
        </xdr:from>
        <xdr:to>
          <xdr:col>25</xdr:col>
          <xdr:colOff>203200</xdr:colOff>
          <xdr:row>26</xdr:row>
          <xdr:rowOff>120650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6350</xdr:colOff>
      <xdr:row>9</xdr:row>
      <xdr:rowOff>107950</xdr:rowOff>
    </xdr:from>
    <xdr:to>
      <xdr:col>34</xdr:col>
      <xdr:colOff>38100</xdr:colOff>
      <xdr:row>10</xdr:row>
      <xdr:rowOff>196850</xdr:rowOff>
    </xdr:to>
    <xdr:sp macro="" textlink="">
      <xdr:nvSpPr>
        <xdr:cNvPr id="2" name="左矢印 3">
          <a:extLst>
            <a:ext uri="{FF2B5EF4-FFF2-40B4-BE49-F238E27FC236}">
              <a16:creationId xmlns:a16="http://schemas.microsoft.com/office/drawing/2014/main" id="{A6493C10-B65B-483F-B0B1-BC6C3B9B943B}"/>
            </a:ext>
          </a:extLst>
        </xdr:cNvPr>
        <xdr:cNvSpPr/>
      </xdr:nvSpPr>
      <xdr:spPr>
        <a:xfrm>
          <a:off x="8010525" y="1828800"/>
          <a:ext cx="390525" cy="257175"/>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34</xdr:col>
      <xdr:colOff>104775</xdr:colOff>
      <xdr:row>8</xdr:row>
      <xdr:rowOff>180975</xdr:rowOff>
    </xdr:from>
    <xdr:to>
      <xdr:col>42</xdr:col>
      <xdr:colOff>123825</xdr:colOff>
      <xdr:row>11</xdr:row>
      <xdr:rowOff>247650</xdr:rowOff>
    </xdr:to>
    <xdr:sp macro="" textlink="">
      <xdr:nvSpPr>
        <xdr:cNvPr id="3" name="正方形/長方形 2">
          <a:extLst>
            <a:ext uri="{FF2B5EF4-FFF2-40B4-BE49-F238E27FC236}">
              <a16:creationId xmlns:a16="http://schemas.microsoft.com/office/drawing/2014/main" id="{50E8A106-EFB2-44AE-A040-6A6C45EC8C4B}"/>
            </a:ext>
          </a:extLst>
        </xdr:cNvPr>
        <xdr:cNvSpPr/>
      </xdr:nvSpPr>
      <xdr:spPr>
        <a:xfrm>
          <a:off x="8467725" y="1647825"/>
          <a:ext cx="1466850" cy="742950"/>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solidFill>
                <a:srgbClr val="FF0000"/>
              </a:solidFill>
            </a:rPr>
            <a:t>【</a:t>
          </a:r>
          <a:r>
            <a:rPr kumimoji="1" lang="ja-JP" altLang="ja-JP" sz="1100" b="1">
              <a:solidFill>
                <a:srgbClr val="FF0000"/>
              </a:solidFill>
              <a:effectLst/>
              <a:latin typeface="+mn-lt"/>
              <a:ea typeface="+mn-ea"/>
              <a:cs typeface="+mn-cs"/>
            </a:rPr>
            <a:t>シート</a:t>
          </a:r>
          <a:r>
            <a:rPr kumimoji="1" lang="en-US" altLang="ja-JP" sz="1100" b="1">
              <a:solidFill>
                <a:srgbClr val="FF0000"/>
              </a:solidFill>
              <a:effectLst/>
              <a:latin typeface="+mn-lt"/>
              <a:ea typeface="+mn-ea"/>
              <a:cs typeface="+mn-cs"/>
            </a:rPr>
            <a:t>1-1</a:t>
          </a:r>
          <a:r>
            <a:rPr kumimoji="1" lang="en-US" altLang="ja-JP" sz="1200" b="1">
              <a:solidFill>
                <a:srgbClr val="FF0000"/>
              </a:solidFill>
            </a:rPr>
            <a:t>】</a:t>
          </a:r>
          <a:r>
            <a:rPr kumimoji="1" lang="ja-JP" altLang="en-US" sz="1200" b="1">
              <a:solidFill>
                <a:srgbClr val="FF0000"/>
              </a:solidFill>
            </a:rPr>
            <a:t>より</a:t>
          </a:r>
          <a:endParaRPr kumimoji="1" lang="en-US" altLang="ja-JP" sz="1200" b="1">
            <a:solidFill>
              <a:srgbClr val="FF0000"/>
            </a:solidFill>
          </a:endParaRPr>
        </a:p>
        <a:p>
          <a:pPr algn="l"/>
          <a:r>
            <a:rPr kumimoji="1" lang="ja-JP" altLang="en-US" sz="1200" b="1">
              <a:solidFill>
                <a:srgbClr val="FF0000"/>
              </a:solidFill>
            </a:rPr>
            <a:t>自動転記されるため入力不要</a:t>
          </a:r>
          <a:endParaRPr lang="ja-JP" altLang="ja-JP" sz="1600">
            <a:solidFill>
              <a:srgbClr val="FF0000"/>
            </a:solidFill>
            <a:effectLst/>
          </a:endParaRPr>
        </a:p>
        <a:p>
          <a:pPr algn="l"/>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31</xdr:col>
      <xdr:colOff>95250</xdr:colOff>
      <xdr:row>21</xdr:row>
      <xdr:rowOff>101600</xdr:rowOff>
    </xdr:from>
    <xdr:to>
      <xdr:col>34</xdr:col>
      <xdr:colOff>12700</xdr:colOff>
      <xdr:row>21</xdr:row>
      <xdr:rowOff>349250</xdr:rowOff>
    </xdr:to>
    <xdr:sp macro="" textlink="">
      <xdr:nvSpPr>
        <xdr:cNvPr id="4" name="左矢印 5">
          <a:extLst>
            <a:ext uri="{FF2B5EF4-FFF2-40B4-BE49-F238E27FC236}">
              <a16:creationId xmlns:a16="http://schemas.microsoft.com/office/drawing/2014/main" id="{A6BCCA63-DEAE-47FB-8043-E32C8AB97823}"/>
            </a:ext>
          </a:extLst>
        </xdr:cNvPr>
        <xdr:cNvSpPr/>
      </xdr:nvSpPr>
      <xdr:spPr>
        <a:xfrm>
          <a:off x="7981950" y="4133850"/>
          <a:ext cx="390525" cy="24765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34</xdr:col>
      <xdr:colOff>104775</xdr:colOff>
      <xdr:row>20</xdr:row>
      <xdr:rowOff>228600</xdr:rowOff>
    </xdr:from>
    <xdr:to>
      <xdr:col>42</xdr:col>
      <xdr:colOff>123825</xdr:colOff>
      <xdr:row>24</xdr:row>
      <xdr:rowOff>0</xdr:rowOff>
    </xdr:to>
    <xdr:sp macro="" textlink="">
      <xdr:nvSpPr>
        <xdr:cNvPr id="7" name="正方形/長方形 6">
          <a:extLst>
            <a:ext uri="{FF2B5EF4-FFF2-40B4-BE49-F238E27FC236}">
              <a16:creationId xmlns:a16="http://schemas.microsoft.com/office/drawing/2014/main" id="{CE736B06-E854-4ABF-87FE-87F35CA8A600}"/>
            </a:ext>
          </a:extLst>
        </xdr:cNvPr>
        <xdr:cNvSpPr/>
      </xdr:nvSpPr>
      <xdr:spPr>
        <a:xfrm>
          <a:off x="8467725" y="3943350"/>
          <a:ext cx="1466850" cy="723900"/>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solidFill>
                <a:srgbClr val="FF0000"/>
              </a:solidFill>
            </a:rPr>
            <a:t>【</a:t>
          </a:r>
          <a:r>
            <a:rPr kumimoji="1" lang="ja-JP" altLang="ja-JP" sz="1100" b="1">
              <a:solidFill>
                <a:srgbClr val="FF0000"/>
              </a:solidFill>
              <a:effectLst/>
              <a:latin typeface="+mn-lt"/>
              <a:ea typeface="+mn-ea"/>
              <a:cs typeface="+mn-cs"/>
            </a:rPr>
            <a:t>シート</a:t>
          </a:r>
          <a:r>
            <a:rPr kumimoji="1" lang="en-US" altLang="ja-JP" sz="1100" b="1">
              <a:solidFill>
                <a:srgbClr val="FF0000"/>
              </a:solidFill>
              <a:effectLst/>
              <a:latin typeface="+mn-lt"/>
              <a:ea typeface="+mn-ea"/>
              <a:cs typeface="+mn-cs"/>
            </a:rPr>
            <a:t>2-1</a:t>
          </a:r>
          <a:r>
            <a:rPr kumimoji="1" lang="en-US" altLang="ja-JP" sz="1200" b="1">
              <a:solidFill>
                <a:srgbClr val="FF0000"/>
              </a:solidFill>
            </a:rPr>
            <a:t>】</a:t>
          </a:r>
          <a:r>
            <a:rPr kumimoji="1" lang="ja-JP" altLang="en-US" sz="1200" b="1">
              <a:solidFill>
                <a:srgbClr val="FF0000"/>
              </a:solidFill>
            </a:rPr>
            <a:t>より</a:t>
          </a:r>
          <a:endParaRPr kumimoji="1" lang="en-US" altLang="ja-JP" sz="1200" b="1">
            <a:solidFill>
              <a:srgbClr val="FF0000"/>
            </a:solidFill>
          </a:endParaRPr>
        </a:p>
        <a:p>
          <a:pPr algn="l"/>
          <a:r>
            <a:rPr kumimoji="1" lang="ja-JP" altLang="en-US" sz="1200" b="1">
              <a:solidFill>
                <a:srgbClr val="FF0000"/>
              </a:solidFill>
            </a:rPr>
            <a:t>自動転記されるため入力不要</a:t>
          </a:r>
          <a:endParaRPr lang="ja-JP" altLang="ja-JP" sz="1600">
            <a:solidFill>
              <a:srgbClr val="FF0000"/>
            </a:solidFill>
            <a:effectLst/>
          </a:endParaRPr>
        </a:p>
        <a:p>
          <a:pPr algn="l"/>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31</xdr:col>
      <xdr:colOff>63500</xdr:colOff>
      <xdr:row>0</xdr:row>
      <xdr:rowOff>44450</xdr:rowOff>
    </xdr:from>
    <xdr:to>
      <xdr:col>57</xdr:col>
      <xdr:colOff>11794</xdr:colOff>
      <xdr:row>8</xdr:row>
      <xdr:rowOff>57150</xdr:rowOff>
    </xdr:to>
    <xdr:sp macro="" textlink="">
      <xdr:nvSpPr>
        <xdr:cNvPr id="8" name="正方形/長方形 7">
          <a:extLst>
            <a:ext uri="{FF2B5EF4-FFF2-40B4-BE49-F238E27FC236}">
              <a16:creationId xmlns:a16="http://schemas.microsoft.com/office/drawing/2014/main" id="{00F0E3B3-94CF-403A-8AA8-21FC7AA17B75}"/>
            </a:ext>
          </a:extLst>
        </xdr:cNvPr>
        <xdr:cNvSpPr/>
      </xdr:nvSpPr>
      <xdr:spPr>
        <a:xfrm>
          <a:off x="7953375" y="47625"/>
          <a:ext cx="4580619" cy="1476375"/>
        </a:xfrm>
        <a:prstGeom prst="rect">
          <a:avLst/>
        </a:prstGeom>
        <a:solidFill>
          <a:srgbClr val="F8FDD9"/>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200" b="0">
              <a:solidFill>
                <a:schemeClr val="tx1"/>
              </a:solidFill>
              <a:latin typeface="+mn-ea"/>
              <a:ea typeface="+mn-ea"/>
            </a:rPr>
            <a:t>【</a:t>
          </a:r>
          <a:r>
            <a:rPr kumimoji="1" lang="ja-JP" altLang="en-US" sz="1200" b="0">
              <a:solidFill>
                <a:schemeClr val="tx1"/>
              </a:solidFill>
              <a:latin typeface="+mn-ea"/>
              <a:ea typeface="+mn-ea"/>
            </a:rPr>
            <a:t>注意点</a:t>
          </a:r>
          <a:r>
            <a:rPr kumimoji="1" lang="en-US" altLang="ja-JP" sz="1200" b="0">
              <a:solidFill>
                <a:schemeClr val="tx1"/>
              </a:solidFill>
              <a:latin typeface="+mn-ea"/>
              <a:ea typeface="+mn-ea"/>
            </a:rPr>
            <a:t>】</a:t>
          </a:r>
        </a:p>
        <a:p>
          <a:pPr algn="l"/>
          <a:r>
            <a:rPr kumimoji="1" lang="ja-JP" altLang="en-US" sz="1200" b="0">
              <a:solidFill>
                <a:schemeClr val="tx1"/>
              </a:solidFill>
              <a:latin typeface="+mn-ea"/>
              <a:ea typeface="+mn-ea"/>
            </a:rPr>
            <a:t>・申請書提出の際は</a:t>
          </a:r>
          <a:r>
            <a:rPr kumimoji="1" lang="en-US" altLang="ja-JP" sz="1200" b="0" i="0" u="sng">
              <a:solidFill>
                <a:schemeClr val="tx1"/>
              </a:solidFill>
              <a:latin typeface="+mn-ea"/>
              <a:ea typeface="+mn-ea"/>
            </a:rPr>
            <a:t>PDF</a:t>
          </a:r>
          <a:r>
            <a:rPr kumimoji="1" lang="ja-JP" altLang="en-US" sz="1200" b="0" i="0" u="sng">
              <a:solidFill>
                <a:schemeClr val="tx1"/>
              </a:solidFill>
              <a:latin typeface="+mn-ea"/>
              <a:ea typeface="+mn-ea"/>
            </a:rPr>
            <a:t>化（推奨）して提出</a:t>
          </a:r>
          <a:r>
            <a:rPr kumimoji="1" lang="ja-JP" altLang="en-US" sz="1200" b="0">
              <a:solidFill>
                <a:schemeClr val="tx1"/>
              </a:solidFill>
              <a:latin typeface="+mn-ea"/>
              <a:ea typeface="+mn-ea"/>
            </a:rPr>
            <a:t>ください。</a:t>
          </a:r>
          <a:endParaRPr kumimoji="1" lang="en-US" altLang="ja-JP" sz="1200" b="0">
            <a:solidFill>
              <a:schemeClr val="tx1"/>
            </a:solidFill>
            <a:latin typeface="+mn-ea"/>
            <a:ea typeface="+mn-ea"/>
          </a:endParaRPr>
        </a:p>
        <a:p>
          <a:pPr algn="l"/>
          <a:r>
            <a:rPr kumimoji="1" lang="ja-JP" altLang="en-US" sz="1200" b="0">
              <a:solidFill>
                <a:schemeClr val="tx1"/>
              </a:solidFill>
              <a:latin typeface="+mn-ea"/>
              <a:ea typeface="+mn-ea"/>
            </a:rPr>
            <a:t>・</a:t>
          </a:r>
          <a:r>
            <a:rPr kumimoji="1" lang="en-US" altLang="ja-JP" sz="1200" b="0">
              <a:solidFill>
                <a:schemeClr val="tx1"/>
              </a:solidFill>
              <a:latin typeface="+mn-ea"/>
              <a:ea typeface="+mn-ea"/>
            </a:rPr>
            <a:t>PDF</a:t>
          </a:r>
          <a:r>
            <a:rPr kumimoji="1" lang="ja-JP" altLang="en-US" sz="1200" b="0">
              <a:solidFill>
                <a:schemeClr val="tx1"/>
              </a:solidFill>
              <a:latin typeface="+mn-ea"/>
              <a:ea typeface="+mn-ea"/>
            </a:rPr>
            <a:t>に変換する際には必ず</a:t>
          </a:r>
          <a:r>
            <a:rPr kumimoji="1" lang="ja-JP" altLang="en-US" sz="1200" b="0" u="sng">
              <a:solidFill>
                <a:schemeClr val="tx1"/>
              </a:solidFill>
              <a:latin typeface="+mn-ea"/>
              <a:ea typeface="+mn-ea"/>
            </a:rPr>
            <a:t>ブック全体を</a:t>
          </a:r>
          <a:r>
            <a:rPr kumimoji="1" lang="en-US" altLang="ja-JP" sz="1200" b="0" u="sng">
              <a:solidFill>
                <a:schemeClr val="tx1"/>
              </a:solidFill>
              <a:latin typeface="+mn-ea"/>
              <a:ea typeface="+mn-ea"/>
            </a:rPr>
            <a:t>PDF</a:t>
          </a:r>
          <a:r>
            <a:rPr kumimoji="1" lang="ja-JP" altLang="en-US" sz="1200" b="0" u="sng">
              <a:solidFill>
                <a:schemeClr val="tx1"/>
              </a:solidFill>
              <a:latin typeface="+mn-ea"/>
              <a:ea typeface="+mn-ea"/>
            </a:rPr>
            <a:t>化</a:t>
          </a:r>
          <a:r>
            <a:rPr kumimoji="1" lang="ja-JP" altLang="en-US" sz="1200" b="0">
              <a:solidFill>
                <a:schemeClr val="tx1"/>
              </a:solidFill>
              <a:latin typeface="+mn-ea"/>
              <a:ea typeface="+mn-ea"/>
            </a:rPr>
            <a:t>してください。</a:t>
          </a:r>
          <a:endParaRPr kumimoji="1" lang="en-US" altLang="ja-JP" sz="1200" b="0">
            <a:solidFill>
              <a:schemeClr val="tx1"/>
            </a:solidFill>
            <a:latin typeface="+mn-ea"/>
            <a:ea typeface="+mn-ea"/>
          </a:endParaRPr>
        </a:p>
        <a:p>
          <a:pPr algn="l"/>
          <a:r>
            <a:rPr kumimoji="1" lang="ja-JP" altLang="en-US" sz="1200" b="0">
              <a:solidFill>
                <a:schemeClr val="tx1"/>
              </a:solidFill>
              <a:latin typeface="+mn-ea"/>
              <a:ea typeface="+mn-ea"/>
            </a:rPr>
            <a:t>　（シートの削除不可）</a:t>
          </a:r>
          <a:endParaRPr kumimoji="1" lang="en-US" altLang="ja-JP" sz="1200" b="0">
            <a:solidFill>
              <a:schemeClr val="tx1"/>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latin typeface="+mn-ea"/>
              <a:ea typeface="+mn-ea"/>
            </a:rPr>
            <a:t>・</a:t>
          </a:r>
          <a:r>
            <a:rPr kumimoji="1" lang="en-US" altLang="ja-JP" sz="1200" b="0">
              <a:solidFill>
                <a:schemeClr val="tx1"/>
              </a:solidFill>
              <a:latin typeface="+mn-ea"/>
              <a:ea typeface="+mn-ea"/>
            </a:rPr>
            <a:t>PDF</a:t>
          </a:r>
          <a:r>
            <a:rPr kumimoji="1" lang="ja-JP" altLang="en-US" sz="1200" b="0">
              <a:solidFill>
                <a:schemeClr val="tx1"/>
              </a:solidFill>
              <a:latin typeface="+mn-ea"/>
              <a:ea typeface="+mn-ea"/>
            </a:rPr>
            <a:t>変換後は、見切れていないか確認してから提出してください。必要に応じて</a:t>
          </a:r>
          <a:r>
            <a:rPr kumimoji="1" lang="ja-JP" altLang="ja-JP" sz="1200" b="0">
              <a:solidFill>
                <a:schemeClr val="dk1"/>
              </a:solidFill>
              <a:effectLst/>
              <a:latin typeface="+mn-lt"/>
              <a:ea typeface="+mn-ea"/>
              <a:cs typeface="+mn-cs"/>
            </a:rPr>
            <a:t>文字が見えるよう、行・列を調節してください。</a:t>
          </a:r>
          <a:endParaRPr kumimoji="1" lang="en-US" altLang="ja-JP" sz="1200" b="0">
            <a:solidFill>
              <a:schemeClr val="tx1"/>
            </a:solidFill>
            <a:latin typeface="+mn-ea"/>
            <a:ea typeface="+mn-ea"/>
          </a:endParaRPr>
        </a:p>
        <a:p>
          <a:pPr algn="l"/>
          <a:r>
            <a:rPr kumimoji="1" lang="ja-JP" altLang="en-US" sz="1200" b="0" u="none">
              <a:solidFill>
                <a:schemeClr val="tx1"/>
              </a:solidFill>
              <a:latin typeface="+mn-ea"/>
              <a:ea typeface="+mn-ea"/>
            </a:rPr>
            <a:t>　</a:t>
          </a:r>
          <a:r>
            <a:rPr kumimoji="1" lang="ja-JP" altLang="en-US" sz="1200" b="0" u="sng">
              <a:solidFill>
                <a:schemeClr val="tx1"/>
              </a:solidFill>
              <a:latin typeface="+mn-ea"/>
              <a:ea typeface="+mn-ea"/>
            </a:rPr>
            <a:t>見切れてしまっていた場合も、そのまま審査します</a:t>
          </a:r>
          <a:r>
            <a:rPr kumimoji="1" lang="ja-JP" altLang="en-US" sz="1200" b="0">
              <a:solidFill>
                <a:schemeClr val="tx1"/>
              </a:solidFill>
              <a:latin typeface="+mn-ea"/>
              <a:ea typeface="+mn-ea"/>
            </a:rPr>
            <a:t>。</a:t>
          </a:r>
          <a:endParaRPr kumimoji="1" lang="ja-JP" altLang="en-US" sz="1200" b="1">
            <a:solidFill>
              <a:schemeClr val="bg1"/>
            </a:solidFill>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25</xdr:col>
          <xdr:colOff>184150</xdr:colOff>
          <xdr:row>24</xdr:row>
          <xdr:rowOff>0</xdr:rowOff>
        </xdr:from>
        <xdr:to>
          <xdr:col>25</xdr:col>
          <xdr:colOff>203200</xdr:colOff>
          <xdr:row>25</xdr:row>
          <xdr:rowOff>127000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71437</xdr:colOff>
      <xdr:row>25</xdr:row>
      <xdr:rowOff>119062</xdr:rowOff>
    </xdr:from>
    <xdr:to>
      <xdr:col>46</xdr:col>
      <xdr:colOff>109537</xdr:colOff>
      <xdr:row>27</xdr:row>
      <xdr:rowOff>185737</xdr:rowOff>
    </xdr:to>
    <xdr:sp macro="" textlink="">
      <xdr:nvSpPr>
        <xdr:cNvPr id="5" name="正方形/長方形 4">
          <a:extLst>
            <a:ext uri="{FF2B5EF4-FFF2-40B4-BE49-F238E27FC236}">
              <a16:creationId xmlns:a16="http://schemas.microsoft.com/office/drawing/2014/main" id="{1F36AF85-C89A-4119-ACAC-9B3AAA4BFB83}"/>
            </a:ext>
          </a:extLst>
        </xdr:cNvPr>
        <xdr:cNvSpPr/>
      </xdr:nvSpPr>
      <xdr:spPr>
        <a:xfrm>
          <a:off x="8572500" y="5155406"/>
          <a:ext cx="2181225" cy="542925"/>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0">
              <a:solidFill>
                <a:schemeClr val="dk1"/>
              </a:solidFill>
              <a:effectLst/>
              <a:latin typeface="+mn-lt"/>
              <a:ea typeface="+mn-ea"/>
              <a:cs typeface="+mn-cs"/>
            </a:rPr>
            <a:t>オレンジ色のセルは必要に応じてプルダウン選択してください</a:t>
          </a:r>
          <a:endParaRPr lang="ja-JP" altLang="ja-JP" b="0">
            <a:effectLst/>
          </a:endParaRPr>
        </a:p>
      </xdr:txBody>
    </xdr:sp>
    <xdr:clientData/>
  </xdr:twoCellAnchor>
  <xdr:oneCellAnchor>
    <xdr:from>
      <xdr:col>24</xdr:col>
      <xdr:colOff>154782</xdr:colOff>
      <xdr:row>25</xdr:row>
      <xdr:rowOff>261936</xdr:rowOff>
    </xdr:from>
    <xdr:ext cx="1293813" cy="285750"/>
    <xdr:sp macro="" textlink="">
      <xdr:nvSpPr>
        <xdr:cNvPr id="6" name="正方形/長方形 5">
          <a:extLst>
            <a:ext uri="{FF2B5EF4-FFF2-40B4-BE49-F238E27FC236}">
              <a16:creationId xmlns:a16="http://schemas.microsoft.com/office/drawing/2014/main" id="{D538C245-B780-4CF4-9978-9913151CAF97}"/>
            </a:ext>
          </a:extLst>
        </xdr:cNvPr>
        <xdr:cNvSpPr/>
      </xdr:nvSpPr>
      <xdr:spPr>
        <a:xfrm>
          <a:off x="6346032" y="5298280"/>
          <a:ext cx="1293813" cy="285750"/>
        </a:xfrm>
        <a:prstGeom prst="rect">
          <a:avLst/>
        </a:prstGeom>
        <a:solidFill>
          <a:srgbClr val="C0504D">
            <a:lumMod val="20000"/>
            <a:lumOff val="80000"/>
          </a:srgbClr>
        </a:solidFill>
        <a:ln w="25400" cap="flat" cmpd="sng" algn="ctr">
          <a:solidFill>
            <a:srgbClr val="FF0000"/>
          </a:solidFill>
          <a:prstDash val="solid"/>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プルダウン選択</a:t>
          </a:r>
          <a:endParaRPr kumimoji="0" lang="ja-JP" altLang="ja-JP"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19</xdr:col>
      <xdr:colOff>448733</xdr:colOff>
      <xdr:row>12</xdr:row>
      <xdr:rowOff>120651</xdr:rowOff>
    </xdr:from>
    <xdr:to>
      <xdr:col>25</xdr:col>
      <xdr:colOff>485028</xdr:colOff>
      <xdr:row>18</xdr:row>
      <xdr:rowOff>201706</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7441204" y="3247092"/>
          <a:ext cx="3734236" cy="16274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100" b="0">
              <a:solidFill>
                <a:schemeClr val="dk1"/>
              </a:solidFill>
              <a:effectLst/>
              <a:latin typeface="+mn-ea"/>
              <a:ea typeface="+mn-ea"/>
              <a:cs typeface="+mn-cs"/>
            </a:rPr>
            <a:t>助成対象期間内に実施する開発・改良の内容について、</a:t>
          </a:r>
          <a:endParaRPr kumimoji="1" lang="en-US" altLang="ja-JP"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以下の内容を含めて具体的に記載してください。</a:t>
          </a:r>
          <a:endParaRPr kumimoji="1" lang="en-US" altLang="ja-JP" sz="1100" b="0">
            <a:solidFill>
              <a:schemeClr val="dk1"/>
            </a:solidFill>
            <a:effectLst/>
            <a:latin typeface="+mn-ea"/>
            <a:ea typeface="+mn-ea"/>
            <a:cs typeface="+mn-cs"/>
          </a:endParaRPr>
        </a:p>
        <a:p>
          <a:endParaRPr kumimoji="1" lang="en-US" altLang="ja-JP"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（ア）開発・改良する試作品の特長的な機能</a:t>
          </a:r>
        </a:p>
        <a:p>
          <a:r>
            <a:rPr kumimoji="1" lang="ja-JP" altLang="en-US" sz="1100" b="0">
              <a:solidFill>
                <a:schemeClr val="dk1"/>
              </a:solidFill>
              <a:effectLst/>
              <a:latin typeface="+mn-ea"/>
              <a:ea typeface="+mn-ea"/>
              <a:cs typeface="+mn-cs"/>
            </a:rPr>
            <a:t>（イ）当該機能の開発プロセス</a:t>
          </a:r>
          <a:endParaRPr kumimoji="1" lang="en-US" altLang="ja-JP"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（ウ）当該機能の開発における技術的な課題と解決方法</a:t>
          </a:r>
        </a:p>
      </xdr:txBody>
    </xdr:sp>
    <xdr:clientData/>
  </xdr:twoCellAnchor>
  <xdr:twoCellAnchor>
    <xdr:from>
      <xdr:col>19</xdr:col>
      <xdr:colOff>389165</xdr:colOff>
      <xdr:row>44</xdr:row>
      <xdr:rowOff>126094</xdr:rowOff>
    </xdr:from>
    <xdr:to>
      <xdr:col>25</xdr:col>
      <xdr:colOff>406587</xdr:colOff>
      <xdr:row>49</xdr:row>
      <xdr:rowOff>179295</xdr:rowOff>
    </xdr:to>
    <xdr:sp macro="" textlink="">
      <xdr:nvSpPr>
        <xdr:cNvPr id="2" name="正方形/長方形 1">
          <a:extLst>
            <a:ext uri="{FF2B5EF4-FFF2-40B4-BE49-F238E27FC236}">
              <a16:creationId xmlns:a16="http://schemas.microsoft.com/office/drawing/2014/main" id="{95BC1183-872B-4A90-97B1-025E81D29AEC}"/>
            </a:ext>
          </a:extLst>
        </xdr:cNvPr>
        <xdr:cNvSpPr/>
      </xdr:nvSpPr>
      <xdr:spPr>
        <a:xfrm>
          <a:off x="7381636" y="11264741"/>
          <a:ext cx="3715363" cy="1330672"/>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0">
              <a:solidFill>
                <a:sysClr val="windowText" lastClr="000000"/>
              </a:solidFill>
            </a:rPr>
            <a:t>　</a:t>
          </a:r>
          <a:r>
            <a:rPr kumimoji="1" lang="en-US" altLang="ja-JP" sz="1100" b="0">
              <a:solidFill>
                <a:sysClr val="windowText" lastClr="000000"/>
              </a:solidFill>
              <a:latin typeface="+mn-ea"/>
              <a:ea typeface="+mn-ea"/>
            </a:rPr>
            <a:t>※</a:t>
          </a:r>
          <a:r>
            <a:rPr kumimoji="1" lang="ja-JP" altLang="en-US" sz="1100" b="0">
              <a:solidFill>
                <a:sysClr val="windowText" lastClr="000000"/>
              </a:solidFill>
              <a:latin typeface="+mn-ea"/>
              <a:ea typeface="+mn-ea"/>
            </a:rPr>
            <a:t>必要に応じて画像や図表等を用いて記載してください</a:t>
          </a:r>
          <a:endParaRPr kumimoji="1" lang="en-US" altLang="ja-JP" sz="1100" b="0">
            <a:solidFill>
              <a:sysClr val="windowText" lastClr="000000"/>
            </a:solidFill>
            <a:latin typeface="+mn-ea"/>
            <a:ea typeface="+mn-ea"/>
          </a:endParaRPr>
        </a:p>
        <a:p>
          <a:pPr algn="l"/>
          <a:endParaRPr kumimoji="1" lang="ja-JP" altLang="en-US" sz="1100" b="0">
            <a:solidFill>
              <a:sysClr val="windowText" lastClr="000000"/>
            </a:solidFill>
            <a:latin typeface="+mn-ea"/>
            <a:ea typeface="+mn-ea"/>
          </a:endParaRPr>
        </a:p>
        <a:p>
          <a:pPr algn="l"/>
          <a:r>
            <a:rPr kumimoji="1" lang="ja-JP" altLang="en-US" sz="1100" b="0">
              <a:solidFill>
                <a:sysClr val="windowText" lastClr="000000"/>
              </a:solidFill>
              <a:latin typeface="+mn-ea"/>
              <a:ea typeface="+mn-ea"/>
            </a:rPr>
            <a:t>　</a:t>
          </a:r>
          <a:r>
            <a:rPr kumimoji="1" lang="en-US" altLang="ja-JP" sz="1100" b="0">
              <a:solidFill>
                <a:sysClr val="windowText" lastClr="000000"/>
              </a:solidFill>
              <a:latin typeface="+mn-ea"/>
              <a:ea typeface="+mn-ea"/>
            </a:rPr>
            <a:t>※</a:t>
          </a:r>
          <a:r>
            <a:rPr kumimoji="1" lang="ja-JP" altLang="en-US" sz="1100" b="0">
              <a:solidFill>
                <a:sysClr val="windowText" lastClr="000000"/>
              </a:solidFill>
              <a:latin typeface="+mn-ea"/>
              <a:ea typeface="+mn-ea"/>
            </a:rPr>
            <a:t>専門用語を使用する場合は文中または文末に</a:t>
          </a:r>
          <a:endParaRPr kumimoji="1" lang="en-US" altLang="ja-JP" sz="1100" b="0">
            <a:solidFill>
              <a:sysClr val="windowText" lastClr="000000"/>
            </a:solidFill>
            <a:latin typeface="+mn-ea"/>
            <a:ea typeface="+mn-ea"/>
          </a:endParaRPr>
        </a:p>
        <a:p>
          <a:pPr algn="l"/>
          <a:r>
            <a:rPr kumimoji="1" lang="ja-JP" altLang="en-US" sz="1100" b="0">
              <a:solidFill>
                <a:sysClr val="windowText" lastClr="000000"/>
              </a:solidFill>
              <a:latin typeface="+mn-ea"/>
              <a:ea typeface="+mn-ea"/>
            </a:rPr>
            <a:t>　　説明を記載してください</a:t>
          </a:r>
        </a:p>
      </xdr:txBody>
    </xdr:sp>
    <xdr:clientData/>
  </xdr:twoCellAnchor>
  <xdr:oneCellAnchor>
    <xdr:from>
      <xdr:col>20</xdr:col>
      <xdr:colOff>0</xdr:colOff>
      <xdr:row>32</xdr:row>
      <xdr:rowOff>0</xdr:rowOff>
    </xdr:from>
    <xdr:ext cx="2376000" cy="1926168"/>
    <xdr:sp macro="" textlink="">
      <xdr:nvSpPr>
        <xdr:cNvPr id="3" name="正方形/長方形 2">
          <a:extLst>
            <a:ext uri="{FF2B5EF4-FFF2-40B4-BE49-F238E27FC236}">
              <a16:creationId xmlns:a16="http://schemas.microsoft.com/office/drawing/2014/main" id="{07C00C1D-DA49-4D05-91B0-287BF88B8C4F}"/>
            </a:ext>
          </a:extLst>
        </xdr:cNvPr>
        <xdr:cNvSpPr/>
      </xdr:nvSpPr>
      <xdr:spPr>
        <a:xfrm>
          <a:off x="8248650" y="1152525"/>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240242</xdr:colOff>
      <xdr:row>30</xdr:row>
      <xdr:rowOff>51577</xdr:rowOff>
    </xdr:from>
    <xdr:to>
      <xdr:col>12</xdr:col>
      <xdr:colOff>59204</xdr:colOff>
      <xdr:row>42</xdr:row>
      <xdr:rowOff>105172</xdr:rowOff>
    </xdr:to>
    <xdr:grpSp>
      <xdr:nvGrpSpPr>
        <xdr:cNvPr id="9" name="グループ化 8">
          <a:extLst>
            <a:ext uri="{FF2B5EF4-FFF2-40B4-BE49-F238E27FC236}">
              <a16:creationId xmlns:a16="http://schemas.microsoft.com/office/drawing/2014/main" id="{762B7513-7236-0CD1-FF24-6D21AED7B8B8}"/>
            </a:ext>
          </a:extLst>
        </xdr:cNvPr>
        <xdr:cNvGrpSpPr/>
      </xdr:nvGrpSpPr>
      <xdr:grpSpPr>
        <a:xfrm>
          <a:off x="1701536" y="7775558"/>
          <a:ext cx="2774887" cy="3196845"/>
          <a:chOff x="666750" y="7762876"/>
          <a:chExt cx="3236190" cy="3298163"/>
        </a:xfrm>
      </xdr:grpSpPr>
      <xdr:pic>
        <xdr:nvPicPr>
          <xdr:cNvPr id="11" name="図 10">
            <a:extLst>
              <a:ext uri="{FF2B5EF4-FFF2-40B4-BE49-F238E27FC236}">
                <a16:creationId xmlns:a16="http://schemas.microsoft.com/office/drawing/2014/main" id="{97C482C4-ED8C-86A4-CDD2-11BC8E1781C5}"/>
              </a:ext>
            </a:extLst>
          </xdr:cNvPr>
          <xdr:cNvPicPr>
            <a:picLocks noChangeAspect="1"/>
          </xdr:cNvPicPr>
        </xdr:nvPicPr>
        <xdr:blipFill>
          <a:blip xmlns:r="http://schemas.openxmlformats.org/officeDocument/2006/relationships" r:embed="rId1"/>
          <a:stretch>
            <a:fillRect/>
          </a:stretch>
        </xdr:blipFill>
        <xdr:spPr>
          <a:xfrm>
            <a:off x="666750" y="8846344"/>
            <a:ext cx="1786283" cy="2078916"/>
          </a:xfrm>
          <a:prstGeom prst="rect">
            <a:avLst/>
          </a:prstGeom>
        </xdr:spPr>
      </xdr:pic>
      <xdr:pic>
        <xdr:nvPicPr>
          <xdr:cNvPr id="12" name="図 11">
            <a:extLst>
              <a:ext uri="{FF2B5EF4-FFF2-40B4-BE49-F238E27FC236}">
                <a16:creationId xmlns:a16="http://schemas.microsoft.com/office/drawing/2014/main" id="{F6CCD3D4-872F-D3AF-5FAC-BD7F99DD79C9}"/>
              </a:ext>
            </a:extLst>
          </xdr:cNvPr>
          <xdr:cNvPicPr>
            <a:picLocks noChangeAspect="1"/>
          </xdr:cNvPicPr>
        </xdr:nvPicPr>
        <xdr:blipFill>
          <a:blip xmlns:r="http://schemas.openxmlformats.org/officeDocument/2006/relationships" r:embed="rId2"/>
          <a:stretch>
            <a:fillRect/>
          </a:stretch>
        </xdr:blipFill>
        <xdr:spPr>
          <a:xfrm>
            <a:off x="1976437" y="9536907"/>
            <a:ext cx="1926503" cy="1524132"/>
          </a:xfrm>
          <a:prstGeom prst="rect">
            <a:avLst/>
          </a:prstGeom>
        </xdr:spPr>
      </xdr:pic>
      <xdr:pic>
        <xdr:nvPicPr>
          <xdr:cNvPr id="13" name="図 12">
            <a:extLst>
              <a:ext uri="{FF2B5EF4-FFF2-40B4-BE49-F238E27FC236}">
                <a16:creationId xmlns:a16="http://schemas.microsoft.com/office/drawing/2014/main" id="{D58D4546-9DC6-193F-5415-E0B0992BD4CD}"/>
              </a:ext>
            </a:extLst>
          </xdr:cNvPr>
          <xdr:cNvPicPr>
            <a:picLocks noChangeAspect="1"/>
          </xdr:cNvPicPr>
        </xdr:nvPicPr>
        <xdr:blipFill>
          <a:blip xmlns:r="http://schemas.openxmlformats.org/officeDocument/2006/relationships" r:embed="rId3"/>
          <a:stretch>
            <a:fillRect/>
          </a:stretch>
        </xdr:blipFill>
        <xdr:spPr>
          <a:xfrm>
            <a:off x="2047875" y="8774904"/>
            <a:ext cx="634039" cy="883997"/>
          </a:xfrm>
          <a:prstGeom prst="rect">
            <a:avLst/>
          </a:prstGeom>
        </xdr:spPr>
      </xdr:pic>
      <xdr:pic>
        <xdr:nvPicPr>
          <xdr:cNvPr id="14" name="図 13">
            <a:extLst>
              <a:ext uri="{FF2B5EF4-FFF2-40B4-BE49-F238E27FC236}">
                <a16:creationId xmlns:a16="http://schemas.microsoft.com/office/drawing/2014/main" id="{6E75B311-78BA-0F52-57DE-19408E725F4C}"/>
              </a:ext>
            </a:extLst>
          </xdr:cNvPr>
          <xdr:cNvPicPr>
            <a:picLocks noChangeAspect="1"/>
          </xdr:cNvPicPr>
        </xdr:nvPicPr>
        <xdr:blipFill>
          <a:blip xmlns:r="http://schemas.openxmlformats.org/officeDocument/2006/relationships" r:embed="rId4"/>
          <a:stretch>
            <a:fillRect/>
          </a:stretch>
        </xdr:blipFill>
        <xdr:spPr>
          <a:xfrm>
            <a:off x="2440781" y="7762876"/>
            <a:ext cx="1432684" cy="1774090"/>
          </a:xfrm>
          <a:prstGeom prst="rect">
            <a:avLst/>
          </a:prstGeom>
        </xdr:spPr>
      </xdr:pic>
      <xdr:pic>
        <xdr:nvPicPr>
          <xdr:cNvPr id="15" name="図 14">
            <a:extLst>
              <a:ext uri="{FF2B5EF4-FFF2-40B4-BE49-F238E27FC236}">
                <a16:creationId xmlns:a16="http://schemas.microsoft.com/office/drawing/2014/main" id="{A4E15A6D-EEB8-28C8-2947-DD3F22BC2C29}"/>
              </a:ext>
            </a:extLst>
          </xdr:cNvPr>
          <xdr:cNvPicPr>
            <a:picLocks noChangeAspect="1"/>
          </xdr:cNvPicPr>
        </xdr:nvPicPr>
        <xdr:blipFill>
          <a:blip xmlns:r="http://schemas.openxmlformats.org/officeDocument/2006/relationships" r:embed="rId5"/>
          <a:stretch>
            <a:fillRect/>
          </a:stretch>
        </xdr:blipFill>
        <xdr:spPr>
          <a:xfrm>
            <a:off x="797719" y="8441531"/>
            <a:ext cx="2097206" cy="292633"/>
          </a:xfrm>
          <a:prstGeom prst="rect">
            <a:avLst/>
          </a:prstGeom>
        </xdr:spPr>
      </xdr:pic>
    </xdr:grpSp>
    <xdr:clientData/>
  </xdr:twoCellAnchor>
  <xdr:twoCellAnchor>
    <xdr:from>
      <xdr:col>19</xdr:col>
      <xdr:colOff>474132</xdr:colOff>
      <xdr:row>56</xdr:row>
      <xdr:rowOff>42334</xdr:rowOff>
    </xdr:from>
    <xdr:to>
      <xdr:col>26</xdr:col>
      <xdr:colOff>220133</xdr:colOff>
      <xdr:row>57</xdr:row>
      <xdr:rowOff>127000</xdr:rowOff>
    </xdr:to>
    <xdr:sp macro="" textlink="">
      <xdr:nvSpPr>
        <xdr:cNvPr id="7" name="正方形/長方形 6">
          <a:extLst>
            <a:ext uri="{FF2B5EF4-FFF2-40B4-BE49-F238E27FC236}">
              <a16:creationId xmlns:a16="http://schemas.microsoft.com/office/drawing/2014/main" id="{0CFD0D3C-AA65-B09D-698F-0B2859F26094}"/>
            </a:ext>
          </a:extLst>
        </xdr:cNvPr>
        <xdr:cNvSpPr/>
      </xdr:nvSpPr>
      <xdr:spPr>
        <a:xfrm>
          <a:off x="7518399" y="12920134"/>
          <a:ext cx="4072467" cy="296333"/>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0">
              <a:solidFill>
                <a:sysClr val="windowText" lastClr="000000"/>
              </a:solidFill>
            </a:rPr>
            <a:t>最終試作の数量が</a:t>
          </a:r>
          <a:r>
            <a:rPr kumimoji="1" lang="en-US" altLang="ja-JP" sz="1100" b="0">
              <a:solidFill>
                <a:sysClr val="windowText" lastClr="000000"/>
              </a:solidFill>
            </a:rPr>
            <a:t>[</a:t>
          </a:r>
          <a:r>
            <a:rPr kumimoji="1" lang="ja-JP" altLang="en-US" sz="1100" b="0">
              <a:solidFill>
                <a:sysClr val="windowText" lastClr="000000"/>
              </a:solidFill>
            </a:rPr>
            <a:t>１</a:t>
          </a:r>
          <a:r>
            <a:rPr kumimoji="1" lang="en-US" altLang="ja-JP" sz="1100" b="0">
              <a:solidFill>
                <a:sysClr val="windowText" lastClr="000000"/>
              </a:solidFill>
            </a:rPr>
            <a:t>]</a:t>
          </a:r>
          <a:r>
            <a:rPr kumimoji="1" lang="ja-JP" altLang="en-US" sz="1100" b="0">
              <a:solidFill>
                <a:sysClr val="windowText" lastClr="000000"/>
              </a:solidFill>
            </a:rPr>
            <a:t>の場合、複数制作の理由は入力不要</a:t>
          </a:r>
        </a:p>
      </xdr:txBody>
    </xdr:sp>
    <xdr:clientData/>
  </xdr:twoCellAnchor>
  <xdr:twoCellAnchor>
    <xdr:from>
      <xdr:col>18</xdr:col>
      <xdr:colOff>64559</xdr:colOff>
      <xdr:row>56</xdr:row>
      <xdr:rowOff>200025</xdr:rowOff>
    </xdr:from>
    <xdr:to>
      <xdr:col>19</xdr:col>
      <xdr:colOff>445558</xdr:colOff>
      <xdr:row>56</xdr:row>
      <xdr:rowOff>200025</xdr:rowOff>
    </xdr:to>
    <xdr:cxnSp macro="">
      <xdr:nvCxnSpPr>
        <xdr:cNvPr id="10" name="直線矢印コネクタ 9">
          <a:extLst>
            <a:ext uri="{FF2B5EF4-FFF2-40B4-BE49-F238E27FC236}">
              <a16:creationId xmlns:a16="http://schemas.microsoft.com/office/drawing/2014/main" id="{864CC433-5C15-428B-8770-AC86CD01A887}"/>
            </a:ext>
          </a:extLst>
        </xdr:cNvPr>
        <xdr:cNvCxnSpPr/>
      </xdr:nvCxnSpPr>
      <xdr:spPr>
        <a:xfrm flipH="1">
          <a:off x="6709647" y="14509937"/>
          <a:ext cx="728382" cy="0"/>
        </a:xfrm>
        <a:prstGeom prst="straightConnector1">
          <a:avLst/>
        </a:prstGeom>
        <a:noFill/>
        <a:ln w="25400" cap="flat" cmpd="sng" algn="ctr">
          <a:solidFill>
            <a:srgbClr val="FF0000"/>
          </a:solidFill>
          <a:prstDash val="solid"/>
          <a:miter lim="800000"/>
          <a:tailEnd type="triangle"/>
        </a:ln>
        <a:effectLst/>
      </xdr:spPr>
    </xdr:cxnSp>
    <xdr:clientData/>
  </xdr:twoCellAnchor>
  <xdr:twoCellAnchor>
    <xdr:from>
      <xdr:col>18</xdr:col>
      <xdr:colOff>42333</xdr:colOff>
      <xdr:row>15</xdr:row>
      <xdr:rowOff>16933</xdr:rowOff>
    </xdr:from>
    <xdr:to>
      <xdr:col>19</xdr:col>
      <xdr:colOff>414866</xdr:colOff>
      <xdr:row>15</xdr:row>
      <xdr:rowOff>16933</xdr:rowOff>
    </xdr:to>
    <xdr:cxnSp macro="">
      <xdr:nvCxnSpPr>
        <xdr:cNvPr id="17" name="直線矢印コネクタ 16">
          <a:extLst>
            <a:ext uri="{FF2B5EF4-FFF2-40B4-BE49-F238E27FC236}">
              <a16:creationId xmlns:a16="http://schemas.microsoft.com/office/drawing/2014/main" id="{755DE2A5-6AC1-47E1-8505-61CA17536707}"/>
            </a:ext>
          </a:extLst>
        </xdr:cNvPr>
        <xdr:cNvCxnSpPr/>
      </xdr:nvCxnSpPr>
      <xdr:spPr>
        <a:xfrm flipH="1" flipV="1">
          <a:off x="6739466" y="3158066"/>
          <a:ext cx="719667" cy="0"/>
        </a:xfrm>
        <a:prstGeom prst="straightConnector1">
          <a:avLst/>
        </a:prstGeom>
        <a:noFill/>
        <a:ln w="25400" cap="flat" cmpd="sng" algn="ctr">
          <a:solidFill>
            <a:srgbClr val="FF0000"/>
          </a:solidFill>
          <a:prstDash val="solid"/>
          <a:miter lim="800000"/>
          <a:tailEnd type="triangle"/>
        </a:ln>
        <a:effectLst/>
      </xdr:spPr>
    </xdr:cxnSp>
    <xdr:clientData/>
  </xdr:twoCellAnchor>
  <xdr:twoCellAnchor>
    <xdr:from>
      <xdr:col>6</xdr:col>
      <xdr:colOff>285750</xdr:colOff>
      <xdr:row>42</xdr:row>
      <xdr:rowOff>238125</xdr:rowOff>
    </xdr:from>
    <xdr:to>
      <xdr:col>17</xdr:col>
      <xdr:colOff>311150</xdr:colOff>
      <xdr:row>45</xdr:row>
      <xdr:rowOff>244475</xdr:rowOff>
    </xdr:to>
    <xdr:sp macro="" textlink="">
      <xdr:nvSpPr>
        <xdr:cNvPr id="16" name="正方形/長方形 15">
          <a:extLst>
            <a:ext uri="{FF2B5EF4-FFF2-40B4-BE49-F238E27FC236}">
              <a16:creationId xmlns:a16="http://schemas.microsoft.com/office/drawing/2014/main" id="{D0FF2A1C-4EE4-4513-8B7A-8D3D63BCD84C}"/>
            </a:ext>
          </a:extLst>
        </xdr:cNvPr>
        <xdr:cNvSpPr/>
      </xdr:nvSpPr>
      <xdr:spPr>
        <a:xfrm>
          <a:off x="2505075" y="10934700"/>
          <a:ext cx="4111625" cy="682625"/>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上記、試作品（成果物）の全体像／イメージ図について、</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「新規性・優秀性」及び「開発・改良要素」（本助成事業で行う開発・改良による新機能）を踏まえて文章で説明してください。</a:t>
          </a:r>
          <a:endParaRPr lang="ja-JP"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6</xdr:col>
      <xdr:colOff>121443</xdr:colOff>
      <xdr:row>51</xdr:row>
      <xdr:rowOff>57150</xdr:rowOff>
    </xdr:from>
    <xdr:to>
      <xdr:col>17</xdr:col>
      <xdr:colOff>28575</xdr:colOff>
      <xdr:row>53</xdr:row>
      <xdr:rowOff>82550</xdr:rowOff>
    </xdr:to>
    <xdr:sp macro="" textlink="">
      <xdr:nvSpPr>
        <xdr:cNvPr id="18" name="正方形/長方形 17">
          <a:extLst>
            <a:ext uri="{FF2B5EF4-FFF2-40B4-BE49-F238E27FC236}">
              <a16:creationId xmlns:a16="http://schemas.microsoft.com/office/drawing/2014/main" id="{7C3374F0-12FA-4C86-BA17-3C7D64A0B349}"/>
            </a:ext>
          </a:extLst>
        </xdr:cNvPr>
        <xdr:cNvSpPr/>
      </xdr:nvSpPr>
      <xdr:spPr>
        <a:xfrm>
          <a:off x="2340768" y="12963525"/>
          <a:ext cx="3993357" cy="539750"/>
        </a:xfrm>
        <a:prstGeom prst="rect">
          <a:avLst/>
        </a:prstGeom>
        <a:solidFill>
          <a:srgbClr val="C0504D">
            <a:lumMod val="20000"/>
            <a:lumOff val="80000"/>
          </a:srgbClr>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2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ソフトウェアの場合は「数量＝１、単位＝式」</a:t>
          </a:r>
          <a:endParaRPr kumimoji="0"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2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最終試作の数量が「１」の場合、複数製作の理由は記入不要</a:t>
          </a:r>
          <a:endParaRPr kumimoji="0"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4</xdr:col>
      <xdr:colOff>247650</xdr:colOff>
      <xdr:row>52</xdr:row>
      <xdr:rowOff>71438</xdr:rowOff>
    </xdr:from>
    <xdr:to>
      <xdr:col>6</xdr:col>
      <xdr:colOff>124618</xdr:colOff>
      <xdr:row>53</xdr:row>
      <xdr:rowOff>171450</xdr:rowOff>
    </xdr:to>
    <xdr:cxnSp macro="">
      <xdr:nvCxnSpPr>
        <xdr:cNvPr id="19" name="直線矢印コネクタ 18">
          <a:extLst>
            <a:ext uri="{FF2B5EF4-FFF2-40B4-BE49-F238E27FC236}">
              <a16:creationId xmlns:a16="http://schemas.microsoft.com/office/drawing/2014/main" id="{1E190AD0-6692-41DF-A32A-C63BEF52F913}"/>
            </a:ext>
          </a:extLst>
        </xdr:cNvPr>
        <xdr:cNvCxnSpPr>
          <a:stCxn id="18" idx="1"/>
        </xdr:cNvCxnSpPr>
      </xdr:nvCxnSpPr>
      <xdr:spPr>
        <a:xfrm flipH="1">
          <a:off x="1724025" y="13234988"/>
          <a:ext cx="619918" cy="357187"/>
        </a:xfrm>
        <a:prstGeom prst="straightConnector1">
          <a:avLst/>
        </a:prstGeom>
        <a:solidFill>
          <a:sysClr val="window" lastClr="FFFFFF"/>
        </a:solidFill>
        <a:ln w="19050" cap="flat" cmpd="sng" algn="ctr">
          <a:solidFill>
            <a:srgbClr val="FF0000"/>
          </a:solidFill>
          <a:prstDash val="solid"/>
          <a:tailEnd type="arrow"/>
        </a:ln>
        <a:effectLst/>
      </xdr:spPr>
    </xdr:cxnSp>
    <xdr:clientData/>
  </xdr:twoCellAnchor>
  <xdr:twoCellAnchor>
    <xdr:from>
      <xdr:col>19</xdr:col>
      <xdr:colOff>437029</xdr:colOff>
      <xdr:row>59</xdr:row>
      <xdr:rowOff>11206</xdr:rowOff>
    </xdr:from>
    <xdr:to>
      <xdr:col>25</xdr:col>
      <xdr:colOff>454451</xdr:colOff>
      <xdr:row>65</xdr:row>
      <xdr:rowOff>70757</xdr:rowOff>
    </xdr:to>
    <xdr:sp macro="" textlink="">
      <xdr:nvSpPr>
        <xdr:cNvPr id="20" name="正方形/長方形 19">
          <a:extLst>
            <a:ext uri="{FF2B5EF4-FFF2-40B4-BE49-F238E27FC236}">
              <a16:creationId xmlns:a16="http://schemas.microsoft.com/office/drawing/2014/main" id="{63BD917C-79B0-4326-B34D-500FEA412931}"/>
            </a:ext>
          </a:extLst>
        </xdr:cNvPr>
        <xdr:cNvSpPr/>
      </xdr:nvSpPr>
      <xdr:spPr>
        <a:xfrm>
          <a:off x="7429500" y="15027088"/>
          <a:ext cx="3715363" cy="1337022"/>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0">
              <a:solidFill>
                <a:sysClr val="windowText" lastClr="000000"/>
              </a:solidFill>
            </a:rPr>
            <a:t>　</a:t>
          </a:r>
          <a:r>
            <a:rPr kumimoji="1" lang="en-US" altLang="ja-JP" sz="1100" b="0">
              <a:solidFill>
                <a:sysClr val="windowText" lastClr="000000"/>
              </a:solidFill>
              <a:latin typeface="+mn-ea"/>
              <a:ea typeface="+mn-ea"/>
            </a:rPr>
            <a:t>※</a:t>
          </a:r>
          <a:r>
            <a:rPr kumimoji="1" lang="ja-JP" altLang="en-US" sz="1100" b="0">
              <a:solidFill>
                <a:sysClr val="windowText" lastClr="000000"/>
              </a:solidFill>
              <a:latin typeface="+mn-ea"/>
              <a:ea typeface="+mn-ea"/>
            </a:rPr>
            <a:t>必要に応じて画像や図表等を用いて記載してください</a:t>
          </a:r>
          <a:endParaRPr kumimoji="1" lang="en-US" altLang="ja-JP" sz="1100" b="0">
            <a:solidFill>
              <a:sysClr val="windowText" lastClr="000000"/>
            </a:solidFill>
            <a:latin typeface="+mn-ea"/>
            <a:ea typeface="+mn-ea"/>
          </a:endParaRPr>
        </a:p>
        <a:p>
          <a:pPr algn="l"/>
          <a:endParaRPr kumimoji="1" lang="ja-JP" altLang="en-US" sz="1100" b="0">
            <a:solidFill>
              <a:sysClr val="windowText" lastClr="000000"/>
            </a:solidFill>
            <a:latin typeface="+mn-ea"/>
            <a:ea typeface="+mn-ea"/>
          </a:endParaRPr>
        </a:p>
        <a:p>
          <a:pPr algn="l"/>
          <a:r>
            <a:rPr kumimoji="1" lang="ja-JP" altLang="en-US" sz="1100" b="0">
              <a:solidFill>
                <a:sysClr val="windowText" lastClr="000000"/>
              </a:solidFill>
              <a:latin typeface="+mn-ea"/>
              <a:ea typeface="+mn-ea"/>
            </a:rPr>
            <a:t>　</a:t>
          </a:r>
          <a:r>
            <a:rPr kumimoji="1" lang="en-US" altLang="ja-JP" sz="1100" b="0">
              <a:solidFill>
                <a:sysClr val="windowText" lastClr="000000"/>
              </a:solidFill>
              <a:latin typeface="+mn-ea"/>
              <a:ea typeface="+mn-ea"/>
            </a:rPr>
            <a:t>※</a:t>
          </a:r>
          <a:r>
            <a:rPr kumimoji="1" lang="ja-JP" altLang="en-US" sz="1100" b="0">
              <a:solidFill>
                <a:sysClr val="windowText" lastClr="000000"/>
              </a:solidFill>
              <a:latin typeface="+mn-ea"/>
              <a:ea typeface="+mn-ea"/>
            </a:rPr>
            <a:t>専門用語を使用する場合は文中または文末に</a:t>
          </a:r>
          <a:endParaRPr kumimoji="1" lang="en-US" altLang="ja-JP" sz="1100" b="0">
            <a:solidFill>
              <a:sysClr val="windowText" lastClr="000000"/>
            </a:solidFill>
            <a:latin typeface="+mn-ea"/>
            <a:ea typeface="+mn-ea"/>
          </a:endParaRPr>
        </a:p>
        <a:p>
          <a:pPr algn="l"/>
          <a:r>
            <a:rPr kumimoji="1" lang="ja-JP" altLang="en-US" sz="1100" b="0">
              <a:solidFill>
                <a:sysClr val="windowText" lastClr="000000"/>
              </a:solidFill>
              <a:latin typeface="+mn-ea"/>
              <a:ea typeface="+mn-ea"/>
            </a:rPr>
            <a:t>　　説明を記載してください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22</xdr:col>
      <xdr:colOff>297390</xdr:colOff>
      <xdr:row>28</xdr:row>
      <xdr:rowOff>141111</xdr:rowOff>
    </xdr:from>
    <xdr:to>
      <xdr:col>27</xdr:col>
      <xdr:colOff>243410</xdr:colOff>
      <xdr:row>28</xdr:row>
      <xdr:rowOff>561977</xdr:rowOff>
    </xdr:to>
    <xdr:sp macro="" textlink="">
      <xdr:nvSpPr>
        <xdr:cNvPr id="2" name="正方形/長方形 1">
          <a:extLst>
            <a:ext uri="{FF2B5EF4-FFF2-40B4-BE49-F238E27FC236}">
              <a16:creationId xmlns:a16="http://schemas.microsoft.com/office/drawing/2014/main" id="{3D407732-17F8-ED03-CA53-FAC552A36966}"/>
            </a:ext>
          </a:extLst>
        </xdr:cNvPr>
        <xdr:cNvSpPr/>
      </xdr:nvSpPr>
      <xdr:spPr>
        <a:xfrm>
          <a:off x="8203140" y="7084836"/>
          <a:ext cx="2755895" cy="420866"/>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0">
              <a:solidFill>
                <a:sysClr val="windowText" lastClr="000000"/>
              </a:solidFill>
            </a:rPr>
            <a:t>最終成果物がソフトウェアの場合の例</a:t>
          </a:r>
        </a:p>
      </xdr:txBody>
    </xdr:sp>
    <xdr:clientData/>
  </xdr:twoCellAnchor>
  <xdr:twoCellAnchor>
    <xdr:from>
      <xdr:col>21</xdr:col>
      <xdr:colOff>17640</xdr:colOff>
      <xdr:row>23</xdr:row>
      <xdr:rowOff>255763</xdr:rowOff>
    </xdr:from>
    <xdr:to>
      <xdr:col>22</xdr:col>
      <xdr:colOff>238125</xdr:colOff>
      <xdr:row>23</xdr:row>
      <xdr:rowOff>255763</xdr:rowOff>
    </xdr:to>
    <xdr:cxnSp macro="">
      <xdr:nvCxnSpPr>
        <xdr:cNvPr id="3" name="直線矢印コネクタ 2">
          <a:extLst>
            <a:ext uri="{FF2B5EF4-FFF2-40B4-BE49-F238E27FC236}">
              <a16:creationId xmlns:a16="http://schemas.microsoft.com/office/drawing/2014/main" id="{E8584CDA-82DE-49BE-B92A-23E9DCA459A8}"/>
            </a:ext>
          </a:extLst>
        </xdr:cNvPr>
        <xdr:cNvCxnSpPr/>
      </xdr:nvCxnSpPr>
      <xdr:spPr>
        <a:xfrm flipH="1">
          <a:off x="7425973" y="4930069"/>
          <a:ext cx="723194" cy="0"/>
        </a:xfrm>
        <a:prstGeom prst="straightConnector1">
          <a:avLst/>
        </a:prstGeom>
        <a:noFill/>
        <a:ln w="25400" cap="flat" cmpd="sng" algn="ctr">
          <a:solidFill>
            <a:srgbClr val="FF0000"/>
          </a:solidFill>
          <a:prstDash val="solid"/>
          <a:miter lim="800000"/>
          <a:tailEnd type="triangle"/>
        </a:ln>
        <a:effectLst/>
      </xdr:spPr>
    </xdr:cxnSp>
    <xdr:clientData/>
  </xdr:twoCellAnchor>
  <xdr:twoCellAnchor>
    <xdr:from>
      <xdr:col>22</xdr:col>
      <xdr:colOff>279044</xdr:colOff>
      <xdr:row>23</xdr:row>
      <xdr:rowOff>47271</xdr:rowOff>
    </xdr:from>
    <xdr:to>
      <xdr:col>27</xdr:col>
      <xdr:colOff>295275</xdr:colOff>
      <xdr:row>23</xdr:row>
      <xdr:rowOff>458612</xdr:rowOff>
    </xdr:to>
    <xdr:sp macro="" textlink="">
      <xdr:nvSpPr>
        <xdr:cNvPr id="6" name="正方形/長方形 5">
          <a:extLst>
            <a:ext uri="{FF2B5EF4-FFF2-40B4-BE49-F238E27FC236}">
              <a16:creationId xmlns:a16="http://schemas.microsoft.com/office/drawing/2014/main" id="{7F1EAB6E-D115-483A-8270-3EB942BA7CA3}"/>
            </a:ext>
          </a:extLst>
        </xdr:cNvPr>
        <xdr:cNvSpPr/>
      </xdr:nvSpPr>
      <xdr:spPr>
        <a:xfrm>
          <a:off x="8184794" y="4647846"/>
          <a:ext cx="2826106" cy="411341"/>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0">
              <a:solidFill>
                <a:sysClr val="windowText" lastClr="000000"/>
              </a:solidFill>
            </a:rPr>
            <a:t>最終成果物がハードウェアの場合の例</a:t>
          </a:r>
        </a:p>
      </xdr:txBody>
    </xdr:sp>
    <xdr:clientData/>
  </xdr:twoCellAnchor>
  <xdr:twoCellAnchor>
    <xdr:from>
      <xdr:col>21</xdr:col>
      <xdr:colOff>35279</xdr:colOff>
      <xdr:row>28</xdr:row>
      <xdr:rowOff>352777</xdr:rowOff>
    </xdr:from>
    <xdr:to>
      <xdr:col>22</xdr:col>
      <xdr:colOff>255764</xdr:colOff>
      <xdr:row>28</xdr:row>
      <xdr:rowOff>352777</xdr:rowOff>
    </xdr:to>
    <xdr:cxnSp macro="">
      <xdr:nvCxnSpPr>
        <xdr:cNvPr id="7" name="直線矢印コネクタ 6">
          <a:extLst>
            <a:ext uri="{FF2B5EF4-FFF2-40B4-BE49-F238E27FC236}">
              <a16:creationId xmlns:a16="http://schemas.microsoft.com/office/drawing/2014/main" id="{6E3604D4-E704-4D88-A0C9-CEB48C147A53}"/>
            </a:ext>
          </a:extLst>
        </xdr:cNvPr>
        <xdr:cNvCxnSpPr/>
      </xdr:nvCxnSpPr>
      <xdr:spPr>
        <a:xfrm flipH="1">
          <a:off x="7443612" y="7381874"/>
          <a:ext cx="723194" cy="0"/>
        </a:xfrm>
        <a:prstGeom prst="straightConnector1">
          <a:avLst/>
        </a:prstGeom>
        <a:noFill/>
        <a:ln w="25400" cap="flat" cmpd="sng" algn="ctr">
          <a:solidFill>
            <a:srgbClr val="FF0000"/>
          </a:solidFill>
          <a:prstDash val="solid"/>
          <a:miter lim="800000"/>
          <a:tailEnd type="triangle"/>
        </a:ln>
        <a:effectLst/>
      </xdr:spPr>
    </xdr:cxnSp>
    <xdr:clientData/>
  </xdr:twoCellAnchor>
  <xdr:twoCellAnchor>
    <xdr:from>
      <xdr:col>3</xdr:col>
      <xdr:colOff>304800</xdr:colOff>
      <xdr:row>33</xdr:row>
      <xdr:rowOff>161925</xdr:rowOff>
    </xdr:from>
    <xdr:to>
      <xdr:col>20</xdr:col>
      <xdr:colOff>238125</xdr:colOff>
      <xdr:row>34</xdr:row>
      <xdr:rowOff>114860</xdr:rowOff>
    </xdr:to>
    <xdr:sp macro="" textlink="">
      <xdr:nvSpPr>
        <xdr:cNvPr id="4" name="正方形/長方形 3">
          <a:extLst>
            <a:ext uri="{FF2B5EF4-FFF2-40B4-BE49-F238E27FC236}">
              <a16:creationId xmlns:a16="http://schemas.microsoft.com/office/drawing/2014/main" id="{CD02960E-BE16-459D-A09F-582D3B0B2E57}"/>
            </a:ext>
          </a:extLst>
        </xdr:cNvPr>
        <xdr:cNvSpPr/>
      </xdr:nvSpPr>
      <xdr:spPr>
        <a:xfrm>
          <a:off x="1362075" y="9448800"/>
          <a:ext cx="5924550" cy="524435"/>
        </a:xfrm>
        <a:prstGeom prst="rect">
          <a:avLst/>
        </a:prstGeom>
        <a:solidFill>
          <a:srgbClr val="C0504D">
            <a:lumMod val="20000"/>
            <a:lumOff val="80000"/>
          </a:srgbClr>
        </a:solidFill>
        <a:ln w="25400" cap="flat" cmpd="sng" algn="ctr">
          <a:solidFill>
            <a:srgbClr val="FF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証明文書は、達成目標を証明する文書にすべて「○」をプルダウン選択してください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選択した証明文書は目標の達成を確認するため、実績報告時に提出が必要です。</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18</xdr:col>
      <xdr:colOff>164353</xdr:colOff>
      <xdr:row>9</xdr:row>
      <xdr:rowOff>7470</xdr:rowOff>
    </xdr:from>
    <xdr:ext cx="184731" cy="264560"/>
    <xdr:sp macro="" textlink="">
      <xdr:nvSpPr>
        <xdr:cNvPr id="17" name="テキスト ボックス 16">
          <a:extLst>
            <a:ext uri="{FF2B5EF4-FFF2-40B4-BE49-F238E27FC236}">
              <a16:creationId xmlns:a16="http://schemas.microsoft.com/office/drawing/2014/main" id="{00000000-0008-0000-0B00-000011000000}"/>
            </a:ext>
          </a:extLst>
        </xdr:cNvPr>
        <xdr:cNvSpPr txBox="1"/>
      </xdr:nvSpPr>
      <xdr:spPr>
        <a:xfrm>
          <a:off x="7082118" y="1718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24</xdr:col>
      <xdr:colOff>428130</xdr:colOff>
      <xdr:row>17</xdr:row>
      <xdr:rowOff>159534</xdr:rowOff>
    </xdr:from>
    <xdr:to>
      <xdr:col>30</xdr:col>
      <xdr:colOff>371475</xdr:colOff>
      <xdr:row>19</xdr:row>
      <xdr:rowOff>25400</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11086605" y="7246134"/>
          <a:ext cx="3658095" cy="951716"/>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a:solidFill>
                <a:sysClr val="windowText" lastClr="000000"/>
              </a:solidFill>
            </a:rPr>
            <a:t>　</a:t>
          </a:r>
          <a:r>
            <a:rPr kumimoji="1" lang="en-US" altLang="ja-JP" sz="1100" b="0">
              <a:solidFill>
                <a:sysClr val="windowText" lastClr="000000"/>
              </a:solidFill>
              <a:latin typeface="+mn-ea"/>
              <a:ea typeface="+mn-ea"/>
            </a:rPr>
            <a:t>※</a:t>
          </a:r>
          <a:r>
            <a:rPr kumimoji="1" lang="ja-JP" altLang="en-US" sz="1100" b="0">
              <a:solidFill>
                <a:sysClr val="windowText" lastClr="000000"/>
              </a:solidFill>
              <a:latin typeface="+mn-ea"/>
              <a:ea typeface="+mn-ea"/>
            </a:rPr>
            <a:t>必要に応じて画像や図表等を用いて記載してください</a:t>
          </a:r>
          <a:endParaRPr kumimoji="1" lang="en-US" altLang="ja-JP" sz="1100" b="0">
            <a:solidFill>
              <a:sysClr val="windowText" lastClr="000000"/>
            </a:solidFill>
            <a:latin typeface="+mn-ea"/>
            <a:ea typeface="+mn-ea"/>
          </a:endParaRPr>
        </a:p>
        <a:p>
          <a:pPr algn="l"/>
          <a:endParaRPr kumimoji="1" lang="ja-JP" altLang="en-US" sz="1100" b="0">
            <a:solidFill>
              <a:sysClr val="windowText" lastClr="000000"/>
            </a:solidFill>
            <a:latin typeface="+mn-ea"/>
            <a:ea typeface="+mn-ea"/>
          </a:endParaRPr>
        </a:p>
        <a:p>
          <a:pPr algn="l"/>
          <a:r>
            <a:rPr kumimoji="1" lang="ja-JP" altLang="en-US" sz="1100" b="0">
              <a:solidFill>
                <a:sysClr val="windowText" lastClr="000000"/>
              </a:solidFill>
              <a:latin typeface="+mn-ea"/>
              <a:ea typeface="+mn-ea"/>
            </a:rPr>
            <a:t>　</a:t>
          </a:r>
          <a:r>
            <a:rPr kumimoji="1" lang="en-US" altLang="ja-JP" sz="1100" b="0">
              <a:solidFill>
                <a:sysClr val="windowText" lastClr="000000"/>
              </a:solidFill>
              <a:latin typeface="+mn-ea"/>
              <a:ea typeface="+mn-ea"/>
            </a:rPr>
            <a:t>※</a:t>
          </a:r>
          <a:r>
            <a:rPr kumimoji="1" lang="ja-JP" altLang="en-US" sz="1100" b="0">
              <a:solidFill>
                <a:sysClr val="windowText" lastClr="000000"/>
              </a:solidFill>
              <a:latin typeface="+mn-ea"/>
              <a:ea typeface="+mn-ea"/>
            </a:rPr>
            <a:t>専門用語を使用する場合は文中または文末に</a:t>
          </a:r>
          <a:endParaRPr kumimoji="1" lang="en-US" altLang="ja-JP" sz="1100" b="0">
            <a:solidFill>
              <a:sysClr val="windowText" lastClr="000000"/>
            </a:solidFill>
            <a:latin typeface="+mn-ea"/>
            <a:ea typeface="+mn-ea"/>
          </a:endParaRPr>
        </a:p>
        <a:p>
          <a:pPr algn="l"/>
          <a:r>
            <a:rPr kumimoji="1" lang="ja-JP" altLang="en-US" sz="1100" b="0">
              <a:solidFill>
                <a:sysClr val="windowText" lastClr="000000"/>
              </a:solidFill>
              <a:latin typeface="+mn-ea"/>
              <a:ea typeface="+mn-ea"/>
            </a:rPr>
            <a:t>　　説明を記載してください</a:t>
          </a:r>
        </a:p>
      </xdr:txBody>
    </xdr:sp>
    <xdr:clientData/>
  </xdr:twoCellAnchor>
  <xdr:oneCellAnchor>
    <xdr:from>
      <xdr:col>20</xdr:col>
      <xdr:colOff>110836</xdr:colOff>
      <xdr:row>17</xdr:row>
      <xdr:rowOff>193964</xdr:rowOff>
    </xdr:from>
    <xdr:ext cx="2376000" cy="1926168"/>
    <xdr:sp macro="" textlink="">
      <xdr:nvSpPr>
        <xdr:cNvPr id="2" name="正方形/長方形 1">
          <a:extLst>
            <a:ext uri="{FF2B5EF4-FFF2-40B4-BE49-F238E27FC236}">
              <a16:creationId xmlns:a16="http://schemas.microsoft.com/office/drawing/2014/main" id="{5AAE109E-2BE6-4FCE-BD8F-B2E70558FDE1}"/>
            </a:ext>
          </a:extLst>
        </xdr:cNvPr>
        <xdr:cNvSpPr/>
      </xdr:nvSpPr>
      <xdr:spPr>
        <a:xfrm>
          <a:off x="8371609" y="8385464"/>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editAs="oneCell">
    <xdr:from>
      <xdr:col>0</xdr:col>
      <xdr:colOff>287482</xdr:colOff>
      <xdr:row>5</xdr:row>
      <xdr:rowOff>8082</xdr:rowOff>
    </xdr:from>
    <xdr:to>
      <xdr:col>17</xdr:col>
      <xdr:colOff>146066</xdr:colOff>
      <xdr:row>11</xdr:row>
      <xdr:rowOff>158544</xdr:rowOff>
    </xdr:to>
    <xdr:pic>
      <xdr:nvPicPr>
        <xdr:cNvPr id="3" name="図 2">
          <a:extLst>
            <a:ext uri="{FF2B5EF4-FFF2-40B4-BE49-F238E27FC236}">
              <a16:creationId xmlns:a16="http://schemas.microsoft.com/office/drawing/2014/main" id="{07AF5369-3B50-4C0F-83C5-CA16089B8E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7482" y="2016991"/>
          <a:ext cx="6474129" cy="2586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19</xdr:col>
      <xdr:colOff>340592</xdr:colOff>
      <xdr:row>2</xdr:row>
      <xdr:rowOff>115455</xdr:rowOff>
    </xdr:from>
    <xdr:ext cx="5585867" cy="1742785"/>
    <xdr:sp macro="" textlink="">
      <xdr:nvSpPr>
        <xdr:cNvPr id="5" name="正方形/長方形 4">
          <a:extLst>
            <a:ext uri="{FF2B5EF4-FFF2-40B4-BE49-F238E27FC236}">
              <a16:creationId xmlns:a16="http://schemas.microsoft.com/office/drawing/2014/main" id="{770100C1-CE9F-4A81-A4D1-1EA755181B7E}"/>
            </a:ext>
          </a:extLst>
        </xdr:cNvPr>
        <xdr:cNvSpPr/>
      </xdr:nvSpPr>
      <xdr:spPr>
        <a:xfrm>
          <a:off x="7891319" y="750455"/>
          <a:ext cx="5585867" cy="1742785"/>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例</a:t>
          </a:r>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p>
        <a:p>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組織図やプロセス図等を用いて、主に以下の点を分かりやすく説明してください。</a:t>
          </a: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（ア）開発又は改良の実施体制</a:t>
          </a: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（実施責任者、開発従事者、経理担当者等、社内の人員配置）</a:t>
          </a: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（イ）他企業との連携体制、役割分担等</a:t>
          </a: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（ウ）本開発又は改良における主担当者のかかわり方</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直接人件費・委託・外注費等、経費の支出に係る人員</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について</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は、</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可能な限り記載してください。</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19</xdr:col>
      <xdr:colOff>500943</xdr:colOff>
      <xdr:row>12</xdr:row>
      <xdr:rowOff>300182</xdr:rowOff>
    </xdr:from>
    <xdr:ext cx="5681385" cy="1192634"/>
    <xdr:sp macro="" textlink="">
      <xdr:nvSpPr>
        <xdr:cNvPr id="7" name="正方形/長方形 6">
          <a:extLst>
            <a:ext uri="{FF2B5EF4-FFF2-40B4-BE49-F238E27FC236}">
              <a16:creationId xmlns:a16="http://schemas.microsoft.com/office/drawing/2014/main" id="{07BAC9C6-5EA3-44C1-B71A-5C63551B27B7}"/>
            </a:ext>
          </a:extLst>
        </xdr:cNvPr>
        <xdr:cNvSpPr/>
      </xdr:nvSpPr>
      <xdr:spPr>
        <a:xfrm>
          <a:off x="8051670" y="5160818"/>
          <a:ext cx="5681385" cy="1192634"/>
        </a:xfrm>
        <a:prstGeom prst="rect">
          <a:avLst/>
        </a:prstGeom>
        <a:solidFill>
          <a:srgbClr val="FFFFE7"/>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spAutoFit/>
        </a:bodyPr>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時系列で分かりやすく記入してください。</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例</a:t>
          </a:r>
          <a:r>
            <a:rPr kumimoji="1" lang="en-US" altLang="ja-JP" sz="1100">
              <a:solidFill>
                <a:schemeClr val="tx1"/>
              </a:solidFill>
              <a:effectLst/>
              <a:latin typeface="ＭＳ Ｐゴシック" panose="020B0600070205080204" pitchFamily="50" charset="-128"/>
              <a:ea typeface="ＭＳ Ｐゴシック" panose="020B0600070205080204" pitchFamily="50" charset="-128"/>
              <a:cs typeface="+mn-cs"/>
            </a:rPr>
            <a:t>】</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卒業</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株式会社</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市）</a:t>
          </a:r>
          <a:r>
            <a:rPr kumimoji="1" lang="ja-JP" altLang="en-US" sz="1100">
              <a:solidFill>
                <a:schemeClr val="tx1"/>
              </a:solidFill>
              <a:latin typeface="ＭＳ Ｐゴシック" panose="020B0600070205080204" pitchFamily="50" charset="-128"/>
              <a:ea typeface="ＭＳ Ｐゴシック" panose="020B0600070205080204" pitchFamily="50" charset="-128"/>
            </a:rPr>
            <a:t>に入社、</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工場で</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の</a:t>
          </a:r>
          <a:r>
            <a:rPr kumimoji="1" lang="ja-JP" altLang="en-US" sz="1100">
              <a:solidFill>
                <a:schemeClr val="tx1"/>
              </a:solidFill>
              <a:latin typeface="ＭＳ Ｐゴシック" panose="020B0600070205080204" pitchFamily="50" charset="-128"/>
              <a:ea typeface="ＭＳ Ｐゴシック" panose="020B0600070205080204" pitchFamily="50" charset="-128"/>
            </a:rPr>
            <a:t>製造に５年間従事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株式会社（</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区</a:t>
          </a:r>
          <a:r>
            <a:rPr kumimoji="1" lang="ja-JP" altLang="en-US" sz="1100">
              <a:solidFill>
                <a:schemeClr val="tx1"/>
              </a:solidFill>
              <a:latin typeface="ＭＳ Ｐゴシック" panose="020B0600070205080204" pitchFamily="50" charset="-128"/>
              <a:ea typeface="ＭＳ Ｐゴシック" panose="020B0600070205080204" pitchFamily="50" charset="-128"/>
            </a:rPr>
            <a:t>）にて、</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部で</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の開発に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15</a:t>
          </a:r>
          <a:r>
            <a:rPr kumimoji="1" lang="ja-JP" altLang="en-US" sz="1100">
              <a:solidFill>
                <a:schemeClr val="tx1"/>
              </a:solidFill>
              <a:latin typeface="ＭＳ Ｐゴシック" panose="020B0600070205080204" pitchFamily="50" charset="-128"/>
              <a:ea typeface="ＭＳ Ｐゴシック" panose="020B0600070205080204" pitchFamily="50" charset="-128"/>
            </a:rPr>
            <a:t>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当社の経営管理部門で新事業の企画・立案に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年従事したのち、代表取締役に就任</a:t>
          </a:r>
        </a:p>
      </xdr:txBody>
    </xdr:sp>
    <xdr:clientData/>
  </xdr:oneCellAnchor>
  <xdr:twoCellAnchor>
    <xdr:from>
      <xdr:col>18</xdr:col>
      <xdr:colOff>107084</xdr:colOff>
      <xdr:row>4</xdr:row>
      <xdr:rowOff>92364</xdr:rowOff>
    </xdr:from>
    <xdr:to>
      <xdr:col>19</xdr:col>
      <xdr:colOff>297007</xdr:colOff>
      <xdr:row>4</xdr:row>
      <xdr:rowOff>92364</xdr:rowOff>
    </xdr:to>
    <xdr:cxnSp macro="">
      <xdr:nvCxnSpPr>
        <xdr:cNvPr id="6" name="直線矢印コネクタ 5">
          <a:extLst>
            <a:ext uri="{FF2B5EF4-FFF2-40B4-BE49-F238E27FC236}">
              <a16:creationId xmlns:a16="http://schemas.microsoft.com/office/drawing/2014/main" id="{7B9292E3-39A7-4E51-8B30-C05783F53337}"/>
            </a:ext>
          </a:extLst>
        </xdr:cNvPr>
        <xdr:cNvCxnSpPr/>
      </xdr:nvCxnSpPr>
      <xdr:spPr>
        <a:xfrm flipH="1">
          <a:off x="7050809" y="1702089"/>
          <a:ext cx="809048" cy="0"/>
        </a:xfrm>
        <a:prstGeom prst="straightConnector1">
          <a:avLst/>
        </a:prstGeom>
        <a:noFill/>
        <a:ln w="25400" cap="flat" cmpd="sng" algn="ctr">
          <a:solidFill>
            <a:srgbClr val="FF0000"/>
          </a:solidFill>
          <a:prstDash val="solid"/>
          <a:miter lim="800000"/>
          <a:tailEnd type="triangle"/>
        </a:ln>
        <a:effectLst/>
      </xdr:spPr>
    </xdr:cxnSp>
    <xdr:clientData/>
  </xdr:twoCellAnchor>
  <xdr:twoCellAnchor>
    <xdr:from>
      <xdr:col>18</xdr:col>
      <xdr:colOff>123825</xdr:colOff>
      <xdr:row>14</xdr:row>
      <xdr:rowOff>216189</xdr:rowOff>
    </xdr:from>
    <xdr:to>
      <xdr:col>19</xdr:col>
      <xdr:colOff>389370</xdr:colOff>
      <xdr:row>14</xdr:row>
      <xdr:rowOff>216189</xdr:rowOff>
    </xdr:to>
    <xdr:cxnSp macro="">
      <xdr:nvCxnSpPr>
        <xdr:cNvPr id="9" name="直線矢印コネクタ 8">
          <a:extLst>
            <a:ext uri="{FF2B5EF4-FFF2-40B4-BE49-F238E27FC236}">
              <a16:creationId xmlns:a16="http://schemas.microsoft.com/office/drawing/2014/main" id="{1AE9D2A2-2CA4-4046-B045-9832B0840FAB}"/>
            </a:ext>
          </a:extLst>
        </xdr:cNvPr>
        <xdr:cNvCxnSpPr/>
      </xdr:nvCxnSpPr>
      <xdr:spPr>
        <a:xfrm flipH="1">
          <a:off x="7067550" y="5921664"/>
          <a:ext cx="884670" cy="0"/>
        </a:xfrm>
        <a:prstGeom prst="straightConnector1">
          <a:avLst/>
        </a:prstGeom>
        <a:noFill/>
        <a:ln w="25400" cap="flat" cmpd="sng" algn="ctr">
          <a:solidFill>
            <a:srgbClr val="FF0000"/>
          </a:solidFill>
          <a:prstDash val="solid"/>
          <a:miter lim="800000"/>
          <a:tailEnd type="triangle"/>
        </a:ln>
        <a:effectLst/>
      </xdr:spPr>
    </xdr:cxnSp>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515330</xdr:colOff>
      <xdr:row>3</xdr:row>
      <xdr:rowOff>330435</xdr:rowOff>
    </xdr:from>
    <xdr:to>
      <xdr:col>18</xdr:col>
      <xdr:colOff>547113</xdr:colOff>
      <xdr:row>3</xdr:row>
      <xdr:rowOff>336038</xdr:rowOff>
    </xdr:to>
    <xdr:cxnSp macro="">
      <xdr:nvCxnSpPr>
        <xdr:cNvPr id="2" name="直線矢印コネクタ 1">
          <a:extLst>
            <a:ext uri="{FF2B5EF4-FFF2-40B4-BE49-F238E27FC236}">
              <a16:creationId xmlns:a16="http://schemas.microsoft.com/office/drawing/2014/main" id="{00000000-0008-0000-0F00-000002000000}"/>
            </a:ext>
          </a:extLst>
        </xdr:cNvPr>
        <xdr:cNvCxnSpPr/>
      </xdr:nvCxnSpPr>
      <xdr:spPr>
        <a:xfrm flipH="1">
          <a:off x="7737397" y="1947568"/>
          <a:ext cx="556716"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94863</xdr:colOff>
      <xdr:row>5</xdr:row>
      <xdr:rowOff>222219</xdr:rowOff>
    </xdr:from>
    <xdr:to>
      <xdr:col>18</xdr:col>
      <xdr:colOff>550942</xdr:colOff>
      <xdr:row>7</xdr:row>
      <xdr:rowOff>62401</xdr:rowOff>
    </xdr:to>
    <xdr:cxnSp macro="">
      <xdr:nvCxnSpPr>
        <xdr:cNvPr id="3" name="直線矢印コネクタ 2">
          <a:extLst>
            <a:ext uri="{FF2B5EF4-FFF2-40B4-BE49-F238E27FC236}">
              <a16:creationId xmlns:a16="http://schemas.microsoft.com/office/drawing/2014/main" id="{00000000-0008-0000-0F00-000003000000}"/>
            </a:ext>
          </a:extLst>
        </xdr:cNvPr>
        <xdr:cNvCxnSpPr/>
      </xdr:nvCxnSpPr>
      <xdr:spPr>
        <a:xfrm flipH="1" flipV="1">
          <a:off x="8572113" y="4441794"/>
          <a:ext cx="456079" cy="46883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71455</xdr:colOff>
      <xdr:row>8</xdr:row>
      <xdr:rowOff>359801</xdr:rowOff>
    </xdr:from>
    <xdr:to>
      <xdr:col>18</xdr:col>
      <xdr:colOff>590411</xdr:colOff>
      <xdr:row>8</xdr:row>
      <xdr:rowOff>552686</xdr:rowOff>
    </xdr:to>
    <xdr:cxnSp macro="">
      <xdr:nvCxnSpPr>
        <xdr:cNvPr id="4" name="直線矢印コネクタ 3">
          <a:extLst>
            <a:ext uri="{FF2B5EF4-FFF2-40B4-BE49-F238E27FC236}">
              <a16:creationId xmlns:a16="http://schemas.microsoft.com/office/drawing/2014/main" id="{00000000-0008-0000-0F00-000004000000}"/>
            </a:ext>
          </a:extLst>
        </xdr:cNvPr>
        <xdr:cNvCxnSpPr/>
      </xdr:nvCxnSpPr>
      <xdr:spPr>
        <a:xfrm flipH="1">
          <a:off x="8548705" y="5522351"/>
          <a:ext cx="518956" cy="19288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608346</xdr:colOff>
      <xdr:row>6</xdr:row>
      <xdr:rowOff>56494</xdr:rowOff>
    </xdr:from>
    <xdr:to>
      <xdr:col>24</xdr:col>
      <xdr:colOff>199893</xdr:colOff>
      <xdr:row>8</xdr:row>
      <xdr:rowOff>66725</xdr:rowOff>
    </xdr:to>
    <xdr:sp macro="" textlink="">
      <xdr:nvSpPr>
        <xdr:cNvPr id="6" name="正方形/長方形 5">
          <a:extLst>
            <a:ext uri="{FF2B5EF4-FFF2-40B4-BE49-F238E27FC236}">
              <a16:creationId xmlns:a16="http://schemas.microsoft.com/office/drawing/2014/main" id="{00000000-0008-0000-0F00-000006000000}"/>
            </a:ext>
          </a:extLst>
        </xdr:cNvPr>
        <xdr:cNvSpPr/>
      </xdr:nvSpPr>
      <xdr:spPr>
        <a:xfrm>
          <a:off x="9085596" y="4590394"/>
          <a:ext cx="3592047" cy="638881"/>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b="0" u="none">
              <a:latin typeface="+mn-ea"/>
              <a:ea typeface="+mn-ea"/>
            </a:rPr>
            <a:t>※</a:t>
          </a:r>
          <a:r>
            <a:rPr kumimoji="1" lang="ja-JP" altLang="en-US" sz="1100" b="0" u="none">
              <a:latin typeface="+mn-ea"/>
              <a:ea typeface="+mn-ea"/>
            </a:rPr>
            <a:t>保有する産業財産権が１つ以上ある場合は、</a:t>
          </a:r>
          <a:endParaRPr kumimoji="1" lang="en-US" altLang="ja-JP" sz="1100" b="0" u="none">
            <a:latin typeface="+mn-ea"/>
            <a:ea typeface="+mn-ea"/>
          </a:endParaRPr>
        </a:p>
        <a:p>
          <a:pPr algn="l"/>
          <a:r>
            <a:rPr kumimoji="1" lang="ja-JP" altLang="en-US" sz="1100" b="0" u="none">
              <a:latin typeface="+mn-ea"/>
              <a:ea typeface="+mn-ea"/>
            </a:rPr>
            <a:t>　最も主となる権利を記入してください。</a:t>
          </a:r>
        </a:p>
      </xdr:txBody>
    </xdr:sp>
    <xdr:clientData/>
  </xdr:twoCellAnchor>
  <xdr:twoCellAnchor>
    <xdr:from>
      <xdr:col>18</xdr:col>
      <xdr:colOff>621046</xdr:colOff>
      <xdr:row>10</xdr:row>
      <xdr:rowOff>232799</xdr:rowOff>
    </xdr:from>
    <xdr:to>
      <xdr:col>24</xdr:col>
      <xdr:colOff>212593</xdr:colOff>
      <xdr:row>12</xdr:row>
      <xdr:rowOff>603250</xdr:rowOff>
    </xdr:to>
    <xdr:sp macro="" textlink="">
      <xdr:nvSpPr>
        <xdr:cNvPr id="7" name="正方形/長方形 6">
          <a:extLst>
            <a:ext uri="{FF2B5EF4-FFF2-40B4-BE49-F238E27FC236}">
              <a16:creationId xmlns:a16="http://schemas.microsoft.com/office/drawing/2014/main" id="{00000000-0008-0000-0F00-000007000000}"/>
            </a:ext>
          </a:extLst>
        </xdr:cNvPr>
        <xdr:cNvSpPr/>
      </xdr:nvSpPr>
      <xdr:spPr>
        <a:xfrm>
          <a:off x="9104646" y="6366899"/>
          <a:ext cx="3630147" cy="1399151"/>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b="0" u="none">
              <a:latin typeface="+mn-ea"/>
              <a:ea typeface="+mn-ea"/>
            </a:rPr>
            <a:t>※</a:t>
          </a:r>
          <a:r>
            <a:rPr kumimoji="1" lang="ja-JP" altLang="en-US" sz="1100" b="0" u="none">
              <a:latin typeface="+mn-ea"/>
              <a:ea typeface="+mn-ea"/>
            </a:rPr>
            <a:t>（２）または（３）に記載した産業財産権の特許等公報を、</a:t>
          </a:r>
          <a:r>
            <a:rPr kumimoji="1" lang="en-US" altLang="ja-JP" sz="1100" b="0" u="none">
              <a:latin typeface="+mn-ea"/>
              <a:ea typeface="+mn-ea"/>
            </a:rPr>
            <a:t>PDF</a:t>
          </a:r>
          <a:r>
            <a:rPr kumimoji="1" lang="ja-JP" altLang="en-US" sz="1100" b="0" u="none">
              <a:latin typeface="+mn-ea"/>
              <a:ea typeface="+mn-ea"/>
            </a:rPr>
            <a:t>形式等で１ファイルにまとめて、申請フォームから提出してください。</a:t>
          </a:r>
        </a:p>
        <a:p>
          <a:pPr algn="l"/>
          <a:r>
            <a:rPr kumimoji="1" lang="en-US" altLang="ja-JP" sz="1100" b="0" u="none">
              <a:latin typeface="+mn-ea"/>
              <a:ea typeface="+mn-ea"/>
            </a:rPr>
            <a:t>※</a:t>
          </a:r>
          <a:r>
            <a:rPr kumimoji="1" lang="ja-JP" altLang="en-US" sz="1100" b="0" u="none">
              <a:latin typeface="+mn-ea"/>
              <a:ea typeface="+mn-ea"/>
            </a:rPr>
            <a:t>出願公開前の出願明細書は、記入及び提出書類として添付不要です。</a:t>
          </a:r>
        </a:p>
      </xdr:txBody>
    </xdr:sp>
    <xdr:clientData/>
  </xdr:twoCellAnchor>
  <xdr:twoCellAnchor>
    <xdr:from>
      <xdr:col>18</xdr:col>
      <xdr:colOff>608346</xdr:colOff>
      <xdr:row>8</xdr:row>
      <xdr:rowOff>190964</xdr:rowOff>
    </xdr:from>
    <xdr:to>
      <xdr:col>24</xdr:col>
      <xdr:colOff>199893</xdr:colOff>
      <xdr:row>10</xdr:row>
      <xdr:rowOff>34829</xdr:rowOff>
    </xdr:to>
    <xdr:sp macro="" textlink="">
      <xdr:nvSpPr>
        <xdr:cNvPr id="8" name="正方形/長方形 7">
          <a:extLst>
            <a:ext uri="{FF2B5EF4-FFF2-40B4-BE49-F238E27FC236}">
              <a16:creationId xmlns:a16="http://schemas.microsoft.com/office/drawing/2014/main" id="{00000000-0008-0000-0F00-000008000000}"/>
            </a:ext>
          </a:extLst>
        </xdr:cNvPr>
        <xdr:cNvSpPr/>
      </xdr:nvSpPr>
      <xdr:spPr>
        <a:xfrm>
          <a:off x="9085596" y="5353514"/>
          <a:ext cx="3592047" cy="78684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b="0" u="none">
              <a:latin typeface="+mn-ea"/>
              <a:ea typeface="+mn-ea"/>
            </a:rPr>
            <a:t>※</a:t>
          </a:r>
          <a:r>
            <a:rPr kumimoji="1" lang="ja-JP" altLang="en-US" sz="1100" b="0" u="none">
              <a:latin typeface="+mn-ea"/>
              <a:ea typeface="+mn-ea"/>
            </a:rPr>
            <a:t>許諾を受ける産業財産権が１つ以上ある場合は、最も主となる権利を記入してください。</a:t>
          </a:r>
        </a:p>
      </xdr:txBody>
    </xdr:sp>
    <xdr:clientData/>
  </xdr:twoCellAnchor>
  <xdr:twoCellAnchor>
    <xdr:from>
      <xdr:col>19</xdr:col>
      <xdr:colOff>12700</xdr:colOff>
      <xdr:row>3</xdr:row>
      <xdr:rowOff>2038350</xdr:rowOff>
    </xdr:from>
    <xdr:to>
      <xdr:col>22</xdr:col>
      <xdr:colOff>387350</xdr:colOff>
      <xdr:row>4</xdr:row>
      <xdr:rowOff>304800</xdr:rowOff>
    </xdr:to>
    <xdr:sp macro="" textlink="">
      <xdr:nvSpPr>
        <xdr:cNvPr id="9" name="正方形/長方形 8">
          <a:extLst>
            <a:ext uri="{FF2B5EF4-FFF2-40B4-BE49-F238E27FC236}">
              <a16:creationId xmlns:a16="http://schemas.microsoft.com/office/drawing/2014/main" id="{00000000-0008-0000-0F00-000009000000}"/>
            </a:ext>
          </a:extLst>
        </xdr:cNvPr>
        <xdr:cNvSpPr/>
      </xdr:nvSpPr>
      <xdr:spPr>
        <a:xfrm>
          <a:off x="9156700" y="3657600"/>
          <a:ext cx="2374900" cy="552450"/>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0">
              <a:solidFill>
                <a:schemeClr val="dk1"/>
              </a:solidFill>
              <a:effectLst/>
              <a:latin typeface="+mn-ea"/>
              <a:ea typeface="+mn-ea"/>
              <a:cs typeface="+mn-cs"/>
            </a:rPr>
            <a:t>オレンジ色のセルは</a:t>
          </a:r>
          <a:endParaRPr lang="en-US" altLang="ja-JP" sz="1100" b="0">
            <a:solidFill>
              <a:schemeClr val="dk1"/>
            </a:solidFill>
            <a:effectLst/>
            <a:latin typeface="+mn-ea"/>
            <a:ea typeface="+mn-ea"/>
            <a:cs typeface="+mn-cs"/>
          </a:endParaRPr>
        </a:p>
        <a:p>
          <a:r>
            <a:rPr lang="ja-JP" altLang="en-US" sz="1100" b="0">
              <a:solidFill>
                <a:schemeClr val="dk1"/>
              </a:solidFill>
              <a:effectLst/>
              <a:latin typeface="+mn-ea"/>
              <a:ea typeface="+mn-ea"/>
              <a:cs typeface="+mn-cs"/>
            </a:rPr>
            <a:t>必ずプルダウン選択してください</a:t>
          </a:r>
          <a:endParaRPr lang="ja-JP" altLang="ja-JP" b="0">
            <a:effectLst/>
            <a:latin typeface="+mn-ea"/>
            <a:ea typeface="+mn-ea"/>
          </a:endParaRPr>
        </a:p>
      </xdr:txBody>
    </xdr:sp>
    <xdr:clientData/>
  </xdr:twoCellAnchor>
  <xdr:oneCellAnchor>
    <xdr:from>
      <xdr:col>26</xdr:col>
      <xdr:colOff>0</xdr:colOff>
      <xdr:row>2</xdr:row>
      <xdr:rowOff>0</xdr:rowOff>
    </xdr:from>
    <xdr:ext cx="2376000" cy="1926168"/>
    <xdr:sp macro="" textlink="">
      <xdr:nvSpPr>
        <xdr:cNvPr id="11" name="正方形/長方形 10">
          <a:extLst>
            <a:ext uri="{FF2B5EF4-FFF2-40B4-BE49-F238E27FC236}">
              <a16:creationId xmlns:a16="http://schemas.microsoft.com/office/drawing/2014/main" id="{505DAC70-E161-4751-BB4E-2F8B5A7DF03E}"/>
            </a:ext>
          </a:extLst>
        </xdr:cNvPr>
        <xdr:cNvSpPr/>
      </xdr:nvSpPr>
      <xdr:spPr>
        <a:xfrm>
          <a:off x="12801600" y="622300"/>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601133</xdr:colOff>
      <xdr:row>0</xdr:row>
      <xdr:rowOff>101600</xdr:rowOff>
    </xdr:from>
    <xdr:to>
      <xdr:col>24</xdr:col>
      <xdr:colOff>349438</xdr:colOff>
      <xdr:row>3</xdr:row>
      <xdr:rowOff>1727200</xdr:rowOff>
    </xdr:to>
    <xdr:sp macro="" textlink="">
      <xdr:nvSpPr>
        <xdr:cNvPr id="10" name="正方形/長方形 9">
          <a:extLst>
            <a:ext uri="{FF2B5EF4-FFF2-40B4-BE49-F238E27FC236}">
              <a16:creationId xmlns:a16="http://schemas.microsoft.com/office/drawing/2014/main" id="{8DE3BA73-6AB6-445C-990A-ADBD079E04C6}"/>
            </a:ext>
          </a:extLst>
        </xdr:cNvPr>
        <xdr:cNvSpPr/>
      </xdr:nvSpPr>
      <xdr:spPr>
        <a:xfrm>
          <a:off x="8348133" y="101600"/>
          <a:ext cx="3456705" cy="3242733"/>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0">
              <a:latin typeface="+mn-ea"/>
              <a:ea typeface="+mn-ea"/>
            </a:rPr>
            <a:t>本助成事業の内容が他者の特許等の産業財産権に抵触していないかについて十分に確認してください</a:t>
          </a:r>
          <a:br>
            <a:rPr kumimoji="1" lang="en-US" altLang="ja-JP" sz="1100" b="0">
              <a:latin typeface="+mn-ea"/>
              <a:ea typeface="+mn-ea"/>
            </a:rPr>
          </a:br>
          <a:endParaRPr kumimoji="1" lang="en-US" altLang="ja-JP" sz="1100" b="0">
            <a:latin typeface="+mn-ea"/>
            <a:ea typeface="+mn-ea"/>
          </a:endParaRPr>
        </a:p>
        <a:p>
          <a:pPr algn="l"/>
          <a:r>
            <a:rPr kumimoji="1" lang="ja-JP" altLang="en-US" sz="1100" b="0">
              <a:latin typeface="+mn-ea"/>
              <a:ea typeface="+mn-ea"/>
            </a:rPr>
            <a:t>箇条書きでも構いませんので、類似特許との相違点を示してください。</a:t>
          </a:r>
        </a:p>
        <a:p>
          <a:pPr algn="l"/>
          <a:r>
            <a:rPr kumimoji="1" lang="ja-JP" altLang="en-US" sz="1100" b="0">
              <a:latin typeface="+mn-ea"/>
              <a:ea typeface="+mn-ea"/>
            </a:rPr>
            <a:t>先行技術調査や産業財産権に関して不明な点は</a:t>
          </a:r>
        </a:p>
        <a:p>
          <a:pPr algn="l"/>
          <a:r>
            <a:rPr kumimoji="1" lang="ja-JP" altLang="en-US" sz="1100" b="0">
              <a:latin typeface="+mn-ea"/>
              <a:ea typeface="+mn-ea"/>
            </a:rPr>
            <a:t>東京都知的財産総合センターで相談可能です。</a:t>
          </a:r>
        </a:p>
        <a:p>
          <a:pPr algn="l"/>
          <a:r>
            <a:rPr kumimoji="1" lang="ja-JP" altLang="en-US" sz="1100" b="0">
              <a:latin typeface="+mn-ea"/>
              <a:ea typeface="+mn-ea"/>
            </a:rPr>
            <a:t>相談窓口↓</a:t>
          </a:r>
          <a:br>
            <a:rPr kumimoji="1" lang="en-US" altLang="ja-JP" sz="1100" b="0">
              <a:latin typeface="+mn-ea"/>
              <a:ea typeface="+mn-ea"/>
            </a:rPr>
          </a:br>
          <a:r>
            <a:rPr kumimoji="1" lang="ja-JP" altLang="en-US" sz="1100" b="0">
              <a:latin typeface="+mn-ea"/>
              <a:ea typeface="+mn-ea"/>
            </a:rPr>
            <a:t>秋葉原本部</a:t>
          </a:r>
          <a:r>
            <a:rPr kumimoji="1" lang="en-US" altLang="ja-JP" sz="1100" b="0">
              <a:latin typeface="+mn-ea"/>
              <a:ea typeface="+mn-ea"/>
            </a:rPr>
            <a:t>: </a:t>
          </a:r>
          <a:r>
            <a:rPr kumimoji="1" lang="ja-JP" altLang="en-US" sz="1100" b="0">
              <a:latin typeface="+mn-ea"/>
              <a:ea typeface="+mn-ea"/>
            </a:rPr>
            <a:t>（</a:t>
          </a:r>
          <a:r>
            <a:rPr kumimoji="1" lang="en-US" altLang="ja-JP" sz="1100" b="0">
              <a:latin typeface="+mn-ea"/>
              <a:ea typeface="+mn-ea"/>
            </a:rPr>
            <a:t>TEL</a:t>
          </a:r>
          <a:r>
            <a:rPr kumimoji="1" lang="ja-JP" altLang="en-US" sz="1100" b="0">
              <a:latin typeface="+mn-ea"/>
              <a:ea typeface="+mn-ea"/>
            </a:rPr>
            <a:t>：０３－３８３２－３６５６）</a:t>
          </a:r>
          <a:br>
            <a:rPr kumimoji="1" lang="en-US" altLang="ja-JP" sz="1100" b="0">
              <a:latin typeface="+mn-ea"/>
              <a:ea typeface="+mn-ea"/>
            </a:rPr>
          </a:br>
          <a:br>
            <a:rPr kumimoji="1" lang="en-US" altLang="ja-JP" sz="1100" b="0">
              <a:latin typeface="+mn-ea"/>
              <a:ea typeface="+mn-ea"/>
            </a:rPr>
          </a:br>
          <a:r>
            <a:rPr kumimoji="1" lang="en-US" altLang="ja-JP" sz="1100" b="0">
              <a:latin typeface="+mn-ea"/>
              <a:ea typeface="+mn-ea"/>
            </a:rPr>
            <a:t>J-PlatPat</a:t>
          </a:r>
          <a:r>
            <a:rPr kumimoji="1" lang="ja-JP" altLang="en-US" sz="1100" b="0">
              <a:latin typeface="+mn-ea"/>
              <a:ea typeface="+mn-ea"/>
            </a:rPr>
            <a:t>を用いた産業財産権公報類の検索方法については、 ぜひ以下のを参考にご視聴ください。</a:t>
          </a:r>
          <a:br>
            <a:rPr kumimoji="1" lang="en-US" altLang="ja-JP" sz="1100" b="0">
              <a:latin typeface="+mn-ea"/>
              <a:ea typeface="+mn-ea"/>
            </a:rPr>
          </a:br>
          <a:r>
            <a:rPr kumimoji="1" lang="en-US" altLang="ja-JP" sz="1100" b="0">
              <a:latin typeface="+mn-ea"/>
              <a:ea typeface="+mn-ea"/>
            </a:rPr>
            <a:t>https://www.tokyo-kosha.or.jp/chizai/consultant/index.html</a:t>
          </a:r>
        </a:p>
        <a:p>
          <a:pPr algn="l"/>
          <a:br>
            <a:rPr kumimoji="1" lang="en-US" altLang="ja-JP" sz="1100" b="0">
              <a:latin typeface="+mn-ea"/>
              <a:ea typeface="+mn-ea"/>
            </a:rPr>
          </a:br>
          <a:endParaRPr kumimoji="1" lang="ja-JP" altLang="en-US" sz="1100" b="0">
            <a:latin typeface="+mn-ea"/>
            <a:ea typeface="+mn-ea"/>
          </a:endParaRPr>
        </a:p>
      </xdr:txBody>
    </xdr:sp>
    <xdr:clientData/>
  </xdr:twoCellAnchor>
  <xdr:oneCellAnchor>
    <xdr:from>
      <xdr:col>10</xdr:col>
      <xdr:colOff>50800</xdr:colOff>
      <xdr:row>3</xdr:row>
      <xdr:rowOff>263525</xdr:rowOff>
    </xdr:from>
    <xdr:ext cx="4198257" cy="1082675"/>
    <xdr:sp macro="" textlink="">
      <xdr:nvSpPr>
        <xdr:cNvPr id="5" name="正方形/長方形 4">
          <a:extLst>
            <a:ext uri="{FF2B5EF4-FFF2-40B4-BE49-F238E27FC236}">
              <a16:creationId xmlns:a16="http://schemas.microsoft.com/office/drawing/2014/main" id="{C14C0110-BA3F-4C42-8571-81450B506EBB}"/>
            </a:ext>
          </a:extLst>
        </xdr:cNvPr>
        <xdr:cNvSpPr/>
      </xdr:nvSpPr>
      <xdr:spPr>
        <a:xfrm>
          <a:off x="3522133" y="1880658"/>
          <a:ext cx="4198257" cy="108267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r>
            <a:rPr kumimoji="1" lang="ja-JP" altLang="ja-JP" sz="1100" b="0">
              <a:solidFill>
                <a:srgbClr val="FF0000"/>
              </a:solidFill>
              <a:effectLst/>
              <a:latin typeface="+mj-ea"/>
              <a:ea typeface="+mj-ea"/>
              <a:cs typeface="+mn-cs"/>
            </a:rPr>
            <a:t>箇条書きでも構いませんので、類似特許との相違点を示してください</a:t>
          </a:r>
          <a:r>
            <a:rPr kumimoji="1" lang="ja-JP" altLang="en-US" sz="1100" b="0">
              <a:solidFill>
                <a:srgbClr val="FF0000"/>
              </a:solidFill>
              <a:effectLst/>
              <a:latin typeface="+mj-ea"/>
              <a:ea typeface="+mj-ea"/>
              <a:cs typeface="+mn-cs"/>
            </a:rPr>
            <a:t>。</a:t>
          </a:r>
          <a:endParaRPr kumimoji="1" lang="en-US" altLang="ja-JP" sz="1100" b="0">
            <a:solidFill>
              <a:srgbClr val="FF0000"/>
            </a:solidFill>
            <a:effectLst/>
            <a:latin typeface="+mj-ea"/>
            <a:ea typeface="+mj-ea"/>
            <a:cs typeface="+mn-cs"/>
          </a:endParaRPr>
        </a:p>
        <a:p>
          <a:endParaRPr kumimoji="1" lang="en-US" altLang="ja-JP" sz="1100" b="1">
            <a:solidFill>
              <a:srgbClr val="FF0000"/>
            </a:solidFill>
            <a:effectLst/>
            <a:latin typeface="+mj-ea"/>
            <a:ea typeface="+mj-ea"/>
            <a:cs typeface="+mn-cs"/>
          </a:endParaRPr>
        </a:p>
        <a:p>
          <a:r>
            <a:rPr lang="ja-JP" altLang="en-US">
              <a:solidFill>
                <a:srgbClr val="FF0000"/>
              </a:solidFill>
              <a:effectLst/>
              <a:latin typeface="+mj-ea"/>
              <a:ea typeface="+mj-ea"/>
            </a:rPr>
            <a:t>先行技術調査や産業財産権に関して不明な点は</a:t>
          </a:r>
        </a:p>
        <a:p>
          <a:r>
            <a:rPr lang="ja-JP" altLang="en-US">
              <a:solidFill>
                <a:srgbClr val="FF0000"/>
              </a:solidFill>
              <a:effectLst/>
              <a:latin typeface="+mj-ea"/>
              <a:ea typeface="+mj-ea"/>
            </a:rPr>
            <a:t>東京都知的財産総合センターで相談可能です。</a:t>
          </a:r>
        </a:p>
        <a:p>
          <a:r>
            <a:rPr lang="ja-JP" altLang="en-US">
              <a:solidFill>
                <a:srgbClr val="FF0000"/>
              </a:solidFill>
              <a:effectLst/>
              <a:latin typeface="+mj-ea"/>
              <a:ea typeface="+mj-ea"/>
            </a:rPr>
            <a:t>相談窓口（</a:t>
          </a:r>
          <a:r>
            <a:rPr lang="en-US" altLang="ja-JP">
              <a:solidFill>
                <a:srgbClr val="FF0000"/>
              </a:solidFill>
              <a:effectLst/>
              <a:latin typeface="+mj-ea"/>
              <a:ea typeface="+mj-ea"/>
            </a:rPr>
            <a:t>TEL</a:t>
          </a:r>
          <a:r>
            <a:rPr lang="ja-JP" altLang="en-US">
              <a:solidFill>
                <a:srgbClr val="FF0000"/>
              </a:solidFill>
              <a:effectLst/>
              <a:latin typeface="+mj-ea"/>
              <a:ea typeface="+mj-ea"/>
            </a:rPr>
            <a:t>：０３－３８３２－３６５６）</a:t>
          </a:r>
        </a:p>
      </xdr:txBody>
    </xdr:sp>
    <xdr:clientData/>
  </xdr:oneCellAnchor>
  <xdr:oneCellAnchor>
    <xdr:from>
      <xdr:col>1</xdr:col>
      <xdr:colOff>114300</xdr:colOff>
      <xdr:row>3</xdr:row>
      <xdr:rowOff>2044700</xdr:rowOff>
    </xdr:from>
    <xdr:ext cx="5921829" cy="283028"/>
    <xdr:sp macro="" textlink="">
      <xdr:nvSpPr>
        <xdr:cNvPr id="12" name="正方形/長方形 11">
          <a:extLst>
            <a:ext uri="{FF2B5EF4-FFF2-40B4-BE49-F238E27FC236}">
              <a16:creationId xmlns:a16="http://schemas.microsoft.com/office/drawing/2014/main" id="{679A9276-4900-41F5-86B7-090E5E038A40}"/>
            </a:ext>
          </a:extLst>
        </xdr:cNvPr>
        <xdr:cNvSpPr/>
      </xdr:nvSpPr>
      <xdr:spPr>
        <a:xfrm>
          <a:off x="469900" y="3670300"/>
          <a:ext cx="5921829" cy="283028"/>
        </a:xfrm>
        <a:prstGeom prst="rect">
          <a:avLst/>
        </a:prstGeom>
        <a:solidFill>
          <a:srgbClr val="C0504D">
            <a:lumMod val="20000"/>
            <a:lumOff val="80000"/>
          </a:srgbClr>
        </a:solidFill>
        <a:ln w="25400" cap="flat" cmpd="sng" algn="ctr">
          <a:solidFill>
            <a:srgbClr val="FF0000"/>
          </a:solidFill>
          <a:prstDash val="solid"/>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保有する産業財産権が１つ以上ある場合は、最も主となる権利</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を</a:t>
          </a:r>
          <a:r>
            <a:rPr kumimoji="1" lang="ja-JP"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記入してください。</a:t>
          </a:r>
          <a:endParaRPr kumimoji="0" lang="ja-JP" altLang="ja-JP" sz="1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15</xdr:col>
      <xdr:colOff>336550</xdr:colOff>
      <xdr:row>5</xdr:row>
      <xdr:rowOff>254000</xdr:rowOff>
    </xdr:from>
    <xdr:ext cx="1293813" cy="285750"/>
    <xdr:sp macro="" textlink="">
      <xdr:nvSpPr>
        <xdr:cNvPr id="13" name="正方形/長方形 12">
          <a:extLst>
            <a:ext uri="{FF2B5EF4-FFF2-40B4-BE49-F238E27FC236}">
              <a16:creationId xmlns:a16="http://schemas.microsoft.com/office/drawing/2014/main" id="{F7375765-755C-46CE-A70B-77698CD1AEB8}"/>
            </a:ext>
          </a:extLst>
        </xdr:cNvPr>
        <xdr:cNvSpPr/>
      </xdr:nvSpPr>
      <xdr:spPr>
        <a:xfrm>
          <a:off x="6597650" y="4483100"/>
          <a:ext cx="1293813" cy="285750"/>
        </a:xfrm>
        <a:prstGeom prst="rect">
          <a:avLst/>
        </a:prstGeom>
        <a:solidFill>
          <a:srgbClr val="C0504D">
            <a:lumMod val="20000"/>
            <a:lumOff val="80000"/>
          </a:srgbClr>
        </a:solidFill>
        <a:ln w="25400" cap="flat" cmpd="sng" algn="ctr">
          <a:solidFill>
            <a:srgbClr val="FF0000"/>
          </a:solidFill>
          <a:prstDash val="solid"/>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プルダウン選択</a:t>
          </a:r>
          <a:endParaRPr kumimoji="0" lang="ja-JP" altLang="ja-JP"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15</xdr:col>
      <xdr:colOff>269875</xdr:colOff>
      <xdr:row>8</xdr:row>
      <xdr:rowOff>444500</xdr:rowOff>
    </xdr:from>
    <xdr:ext cx="1293813" cy="285750"/>
    <xdr:sp macro="" textlink="">
      <xdr:nvSpPr>
        <xdr:cNvPr id="14" name="正方形/長方形 13">
          <a:extLst>
            <a:ext uri="{FF2B5EF4-FFF2-40B4-BE49-F238E27FC236}">
              <a16:creationId xmlns:a16="http://schemas.microsoft.com/office/drawing/2014/main" id="{B8F01D26-73C0-4A99-B82A-CD3C4C29E9D7}"/>
            </a:ext>
          </a:extLst>
        </xdr:cNvPr>
        <xdr:cNvSpPr/>
      </xdr:nvSpPr>
      <xdr:spPr>
        <a:xfrm>
          <a:off x="6530975" y="5626100"/>
          <a:ext cx="1293813" cy="285750"/>
        </a:xfrm>
        <a:prstGeom prst="rect">
          <a:avLst/>
        </a:prstGeom>
        <a:solidFill>
          <a:srgbClr val="C0504D">
            <a:lumMod val="20000"/>
            <a:lumOff val="80000"/>
          </a:srgbClr>
        </a:solidFill>
        <a:ln w="25400" cap="flat" cmpd="sng" algn="ctr">
          <a:solidFill>
            <a:srgbClr val="FF0000"/>
          </a:solidFill>
          <a:prstDash val="solid"/>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プルダウン選択</a:t>
          </a:r>
          <a:endParaRPr kumimoji="0" lang="ja-JP" altLang="ja-JP"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15</xdr:col>
      <xdr:colOff>241300</xdr:colOff>
      <xdr:row>12</xdr:row>
      <xdr:rowOff>230188</xdr:rowOff>
    </xdr:from>
    <xdr:ext cx="1293813" cy="285750"/>
    <xdr:sp macro="" textlink="">
      <xdr:nvSpPr>
        <xdr:cNvPr id="15" name="正方形/長方形 14">
          <a:extLst>
            <a:ext uri="{FF2B5EF4-FFF2-40B4-BE49-F238E27FC236}">
              <a16:creationId xmlns:a16="http://schemas.microsoft.com/office/drawing/2014/main" id="{ECB8B78F-75FA-4E3B-853D-8D2BB68563D0}"/>
            </a:ext>
          </a:extLst>
        </xdr:cNvPr>
        <xdr:cNvSpPr/>
      </xdr:nvSpPr>
      <xdr:spPr>
        <a:xfrm>
          <a:off x="6502400" y="7392988"/>
          <a:ext cx="1293813" cy="285750"/>
        </a:xfrm>
        <a:prstGeom prst="rect">
          <a:avLst/>
        </a:prstGeom>
        <a:solidFill>
          <a:srgbClr val="C0504D">
            <a:lumMod val="20000"/>
            <a:lumOff val="80000"/>
          </a:srgbClr>
        </a:solidFill>
        <a:ln w="25400" cap="flat" cmpd="sng" algn="ctr">
          <a:solidFill>
            <a:srgbClr val="FF0000"/>
          </a:solidFill>
          <a:prstDash val="solid"/>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プルダウン選択</a:t>
          </a:r>
          <a:endParaRPr kumimoji="0" lang="ja-JP" altLang="ja-JP"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4</xdr:col>
      <xdr:colOff>139700</xdr:colOff>
      <xdr:row>9</xdr:row>
      <xdr:rowOff>203200</xdr:rowOff>
    </xdr:from>
    <xdr:ext cx="3175000" cy="1295400"/>
    <xdr:sp macro="" textlink="">
      <xdr:nvSpPr>
        <xdr:cNvPr id="16" name="正方形/長方形 15">
          <a:extLst>
            <a:ext uri="{FF2B5EF4-FFF2-40B4-BE49-F238E27FC236}">
              <a16:creationId xmlns:a16="http://schemas.microsoft.com/office/drawing/2014/main" id="{65A784F0-2257-48FA-BFC5-9BBB08DD0CA9}"/>
            </a:ext>
          </a:extLst>
        </xdr:cNvPr>
        <xdr:cNvSpPr/>
      </xdr:nvSpPr>
      <xdr:spPr>
        <a:xfrm>
          <a:off x="1562100" y="6019800"/>
          <a:ext cx="3175000" cy="1295400"/>
        </a:xfrm>
        <a:prstGeom prst="rect">
          <a:avLst/>
        </a:prstGeom>
        <a:solidFill>
          <a:srgbClr val="C0504D">
            <a:lumMod val="20000"/>
            <a:lumOff val="80000"/>
          </a:srgbClr>
        </a:solidFill>
        <a:ln w="25400" cap="flat" cmpd="sng" algn="ctr">
          <a:solidFill>
            <a:srgbClr val="FF0000"/>
          </a:solidFill>
          <a:prstDash val="solid"/>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（２）または（３）に記載した産業財産権の特許等公報を、</a:t>
          </a:r>
          <a:r>
            <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PDF</a:t>
          </a:r>
          <a:r>
            <a:rPr kumimoji="1" lang="ja-JP"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形式等で１ファイルにまとめて、申請フォームから提出してください。</a:t>
          </a:r>
          <a:endParaRPr kumimoji="0" lang="ja-JP" altLang="ja-JP" sz="1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出願公開前の出願明細書は、記入及び提出書類として添付不要です。</a:t>
          </a:r>
          <a:endParaRPr kumimoji="0" lang="ja-JP" altLang="ja-JP" sz="1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0</xdr:col>
      <xdr:colOff>88900</xdr:colOff>
      <xdr:row>7</xdr:row>
      <xdr:rowOff>165100</xdr:rowOff>
    </xdr:from>
    <xdr:ext cx="5921829" cy="283028"/>
    <xdr:sp macro="" textlink="">
      <xdr:nvSpPr>
        <xdr:cNvPr id="17" name="正方形/長方形 16">
          <a:extLst>
            <a:ext uri="{FF2B5EF4-FFF2-40B4-BE49-F238E27FC236}">
              <a16:creationId xmlns:a16="http://schemas.microsoft.com/office/drawing/2014/main" id="{C3FC097B-177B-448D-A833-123B05191BE5}"/>
            </a:ext>
          </a:extLst>
        </xdr:cNvPr>
        <xdr:cNvSpPr/>
      </xdr:nvSpPr>
      <xdr:spPr>
        <a:xfrm>
          <a:off x="88900" y="5029200"/>
          <a:ext cx="5921829" cy="283028"/>
        </a:xfrm>
        <a:prstGeom prst="rect">
          <a:avLst/>
        </a:prstGeom>
        <a:solidFill>
          <a:srgbClr val="C0504D">
            <a:lumMod val="20000"/>
            <a:lumOff val="80000"/>
          </a:srgbClr>
        </a:solidFill>
        <a:ln w="25400" cap="flat" cmpd="sng" algn="ctr">
          <a:solidFill>
            <a:srgbClr val="FF0000"/>
          </a:solidFill>
          <a:prstDash val="solid"/>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許諾を受ける産業財産権が１つ以上ある場合は、最も主となる権利を記入してください。</a:t>
          </a: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3</xdr:col>
      <xdr:colOff>193223</xdr:colOff>
      <xdr:row>4</xdr:row>
      <xdr:rowOff>85634</xdr:rowOff>
    </xdr:from>
    <xdr:to>
      <xdr:col>9</xdr:col>
      <xdr:colOff>379186</xdr:colOff>
      <xdr:row>5</xdr:row>
      <xdr:rowOff>39913</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7537451" y="1181462"/>
          <a:ext cx="4104820" cy="1231536"/>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ja-JP" sz="1200" b="0">
              <a:solidFill>
                <a:schemeClr val="dk1"/>
              </a:solidFill>
              <a:effectLst/>
              <a:latin typeface="+mn-ea"/>
              <a:ea typeface="+mn-ea"/>
              <a:cs typeface="+mn-cs"/>
            </a:rPr>
            <a:t>①安全性の確保</a:t>
          </a:r>
          <a:endParaRPr lang="ja-JP" altLang="ja-JP" sz="1400">
            <a:effectLst/>
            <a:latin typeface="+mn-ea"/>
            <a:ea typeface="+mn-ea"/>
          </a:endParaRPr>
        </a:p>
        <a:p>
          <a:r>
            <a:rPr kumimoji="1" lang="ja-JP" altLang="ja-JP" sz="1200" b="0">
              <a:solidFill>
                <a:schemeClr val="dk1"/>
              </a:solidFill>
              <a:effectLst/>
              <a:latin typeface="+mn-ea"/>
              <a:ea typeface="+mn-ea"/>
              <a:cs typeface="+mn-cs"/>
            </a:rPr>
            <a:t>　　</a:t>
          </a:r>
          <a:r>
            <a:rPr kumimoji="1" lang="ja-JP" altLang="en-US" sz="1200" b="0">
              <a:solidFill>
                <a:schemeClr val="dk1"/>
              </a:solidFill>
              <a:effectLst/>
              <a:latin typeface="+mn-ea"/>
              <a:ea typeface="+mn-ea"/>
              <a:cs typeface="+mn-cs"/>
            </a:rPr>
            <a:t>製品等が</a:t>
          </a:r>
          <a:r>
            <a:rPr kumimoji="1" lang="ja-JP" altLang="ja-JP" sz="1200" b="0">
              <a:solidFill>
                <a:schemeClr val="dk1"/>
              </a:solidFill>
              <a:effectLst/>
              <a:latin typeface="+mn-ea"/>
              <a:ea typeface="+mn-ea"/>
              <a:cs typeface="+mn-cs"/>
            </a:rPr>
            <a:t>安全なものであるか</a:t>
          </a:r>
          <a:endParaRPr lang="ja-JP" altLang="ja-JP" sz="1400">
            <a:effectLst/>
            <a:latin typeface="+mn-ea"/>
            <a:ea typeface="+mn-ea"/>
          </a:endParaRPr>
        </a:p>
        <a:p>
          <a:r>
            <a:rPr kumimoji="1" lang="ja-JP" altLang="ja-JP" sz="1200">
              <a:solidFill>
                <a:schemeClr val="dk1"/>
              </a:solidFill>
              <a:effectLst/>
              <a:latin typeface="+mn-ea"/>
              <a:ea typeface="+mn-ea"/>
              <a:cs typeface="+mn-cs"/>
            </a:rPr>
            <a:t>　　</a:t>
          </a:r>
          <a:r>
            <a:rPr kumimoji="1" lang="ja-JP" altLang="en-US" sz="1200">
              <a:solidFill>
                <a:schemeClr val="dk1"/>
              </a:solidFill>
              <a:effectLst/>
              <a:latin typeface="+mn-ea"/>
              <a:ea typeface="+mn-ea"/>
              <a:cs typeface="+mn-cs"/>
            </a:rPr>
            <a:t>　 </a:t>
          </a:r>
          <a:r>
            <a:rPr kumimoji="1" lang="ja-JP" altLang="ja-JP" sz="1200">
              <a:solidFill>
                <a:schemeClr val="dk1"/>
              </a:solidFill>
              <a:effectLst/>
              <a:latin typeface="+mn-ea"/>
              <a:ea typeface="+mn-ea"/>
              <a:cs typeface="+mn-cs"/>
            </a:rPr>
            <a:t>衛生面、電気的安全性、生物学的安全性</a:t>
          </a:r>
          <a:endParaRPr lang="ja-JP" altLang="ja-JP" sz="1400">
            <a:effectLst/>
            <a:latin typeface="+mn-ea"/>
            <a:ea typeface="+mn-ea"/>
          </a:endParaRPr>
        </a:p>
        <a:p>
          <a:r>
            <a:rPr kumimoji="1" lang="ja-JP" altLang="ja-JP" sz="1200">
              <a:solidFill>
                <a:schemeClr val="dk1"/>
              </a:solidFill>
              <a:effectLst/>
              <a:latin typeface="+mn-ea"/>
              <a:ea typeface="+mn-ea"/>
              <a:cs typeface="+mn-cs"/>
            </a:rPr>
            <a:t>　　</a:t>
          </a:r>
          <a:r>
            <a:rPr kumimoji="1" lang="ja-JP" altLang="en-US" sz="1200">
              <a:solidFill>
                <a:schemeClr val="dk1"/>
              </a:solidFill>
              <a:effectLst/>
              <a:latin typeface="+mn-ea"/>
              <a:ea typeface="+mn-ea"/>
              <a:cs typeface="+mn-cs"/>
            </a:rPr>
            <a:t>　　</a:t>
          </a:r>
          <a:r>
            <a:rPr kumimoji="1" lang="ja-JP" altLang="ja-JP" sz="1200">
              <a:solidFill>
                <a:schemeClr val="dk1"/>
              </a:solidFill>
              <a:effectLst/>
              <a:latin typeface="+mn-ea"/>
              <a:ea typeface="+mn-ea"/>
              <a:cs typeface="+mn-cs"/>
            </a:rPr>
            <a:t>感染リスク、被曝リスク、事故リスク</a:t>
          </a:r>
          <a:r>
            <a:rPr kumimoji="1" lang="ja-JP" altLang="en-US" sz="1200">
              <a:solidFill>
                <a:schemeClr val="dk1"/>
              </a:solidFill>
              <a:effectLst/>
              <a:latin typeface="+mn-ea"/>
              <a:ea typeface="+mn-ea"/>
              <a:cs typeface="+mn-cs"/>
            </a:rPr>
            <a:t>等</a:t>
          </a:r>
          <a:endParaRPr kumimoji="1" lang="en-US" altLang="ja-JP" sz="1400" b="1">
            <a:solidFill>
              <a:sysClr val="windowText" lastClr="000000"/>
            </a:solidFill>
            <a:effectLst/>
            <a:latin typeface="+mn-ea"/>
            <a:ea typeface="+mn-ea"/>
            <a:cs typeface="+mn-cs"/>
          </a:endParaRPr>
        </a:p>
      </xdr:txBody>
    </xdr:sp>
    <xdr:clientData/>
  </xdr:twoCellAnchor>
  <xdr:twoCellAnchor>
    <xdr:from>
      <xdr:col>3</xdr:col>
      <xdr:colOff>169639</xdr:colOff>
      <xdr:row>7</xdr:row>
      <xdr:rowOff>71120</xdr:rowOff>
    </xdr:from>
    <xdr:to>
      <xdr:col>9</xdr:col>
      <xdr:colOff>412206</xdr:colOff>
      <xdr:row>7</xdr:row>
      <xdr:rowOff>1226455</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7513867" y="3953692"/>
          <a:ext cx="4161424" cy="1155335"/>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r>
            <a:rPr kumimoji="1" lang="ja-JP" altLang="ja-JP" sz="1200">
              <a:solidFill>
                <a:schemeClr val="dk1"/>
              </a:solidFill>
              <a:effectLst/>
              <a:latin typeface="+mn-ea"/>
              <a:ea typeface="+mn-ea"/>
              <a:cs typeface="+mn-cs"/>
            </a:rPr>
            <a:t>②信頼性の確保</a:t>
          </a:r>
          <a:endParaRPr lang="ja-JP" altLang="ja-JP" sz="1400">
            <a:effectLst/>
            <a:latin typeface="+mn-ea"/>
            <a:ea typeface="+mn-ea"/>
          </a:endParaRPr>
        </a:p>
        <a:p>
          <a:r>
            <a:rPr kumimoji="1" lang="ja-JP" altLang="ja-JP" sz="1200">
              <a:solidFill>
                <a:schemeClr val="dk1"/>
              </a:solidFill>
              <a:effectLst/>
              <a:latin typeface="+mn-ea"/>
              <a:ea typeface="+mn-ea"/>
              <a:cs typeface="+mn-cs"/>
            </a:rPr>
            <a:t>　　</a:t>
          </a:r>
          <a:r>
            <a:rPr kumimoji="1" lang="ja-JP" altLang="en-US" sz="1200">
              <a:solidFill>
                <a:schemeClr val="dk1"/>
              </a:solidFill>
              <a:effectLst/>
              <a:latin typeface="+mn-ea"/>
              <a:ea typeface="+mn-ea"/>
              <a:cs typeface="+mn-cs"/>
            </a:rPr>
            <a:t>製品等が</a:t>
          </a:r>
          <a:r>
            <a:rPr kumimoji="1" lang="ja-JP" altLang="ja-JP" sz="1200">
              <a:solidFill>
                <a:schemeClr val="dk1"/>
              </a:solidFill>
              <a:effectLst/>
              <a:latin typeface="+mn-ea"/>
              <a:ea typeface="+mn-ea"/>
              <a:cs typeface="+mn-cs"/>
            </a:rPr>
            <a:t>継続的に安定して性能を</a:t>
          </a:r>
          <a:r>
            <a:rPr kumimoji="1" lang="ja-JP" altLang="en-US" sz="1200">
              <a:solidFill>
                <a:schemeClr val="dk1"/>
              </a:solidFill>
              <a:effectLst/>
              <a:latin typeface="+mn-ea"/>
              <a:ea typeface="+mn-ea"/>
              <a:cs typeface="+mn-cs"/>
            </a:rPr>
            <a:t>発揮できるか</a:t>
          </a:r>
          <a:endParaRPr lang="ja-JP" altLang="ja-JP" sz="1400">
            <a:effectLst/>
            <a:latin typeface="+mn-ea"/>
            <a:ea typeface="+mn-ea"/>
          </a:endParaRPr>
        </a:p>
        <a:p>
          <a:r>
            <a:rPr kumimoji="1" lang="ja-JP" altLang="ja-JP" sz="1200">
              <a:solidFill>
                <a:schemeClr val="dk1"/>
              </a:solidFill>
              <a:effectLst/>
              <a:latin typeface="+mn-ea"/>
              <a:ea typeface="+mn-ea"/>
              <a:cs typeface="+mn-cs"/>
            </a:rPr>
            <a:t>　　</a:t>
          </a:r>
          <a:r>
            <a:rPr kumimoji="1" lang="ja-JP" altLang="en-US" sz="1200" baseline="0">
              <a:solidFill>
                <a:schemeClr val="dk1"/>
              </a:solidFill>
              <a:effectLst/>
              <a:latin typeface="+mn-ea"/>
              <a:ea typeface="+mn-ea"/>
              <a:cs typeface="+mn-cs"/>
            </a:rPr>
            <a:t>   </a:t>
          </a:r>
          <a:r>
            <a:rPr kumimoji="1" lang="ja-JP" altLang="ja-JP" sz="1200">
              <a:solidFill>
                <a:schemeClr val="dk1"/>
              </a:solidFill>
              <a:effectLst/>
              <a:latin typeface="+mn-ea"/>
              <a:ea typeface="+mn-ea"/>
              <a:cs typeface="+mn-cs"/>
            </a:rPr>
            <a:t>安定性、正確性・精度、耐久性・強度</a:t>
          </a:r>
          <a:r>
            <a:rPr kumimoji="1" lang="ja-JP" altLang="en-US" sz="1200">
              <a:solidFill>
                <a:schemeClr val="dk1"/>
              </a:solidFill>
              <a:effectLst/>
              <a:latin typeface="+mn-ea"/>
              <a:ea typeface="+mn-ea"/>
              <a:cs typeface="+mn-cs"/>
            </a:rPr>
            <a:t>等</a:t>
          </a:r>
          <a:endParaRPr lang="ja-JP" altLang="ja-JP" sz="1400">
            <a:effectLst/>
            <a:latin typeface="+mn-ea"/>
            <a:ea typeface="+mn-ea"/>
          </a:endParaRPr>
        </a:p>
      </xdr:txBody>
    </xdr:sp>
    <xdr:clientData/>
  </xdr:twoCellAnchor>
  <xdr:twoCellAnchor>
    <xdr:from>
      <xdr:col>3</xdr:col>
      <xdr:colOff>351067</xdr:colOff>
      <xdr:row>15</xdr:row>
      <xdr:rowOff>373742</xdr:rowOff>
    </xdr:from>
    <xdr:to>
      <xdr:col>10</xdr:col>
      <xdr:colOff>127001</xdr:colOff>
      <xdr:row>18</xdr:row>
      <xdr:rowOff>114300</xdr:rowOff>
    </xdr:to>
    <xdr:sp macro="" textlink="">
      <xdr:nvSpPr>
        <xdr:cNvPr id="6" name="正方形/長方形 5">
          <a:extLst>
            <a:ext uri="{FF2B5EF4-FFF2-40B4-BE49-F238E27FC236}">
              <a16:creationId xmlns:a16="http://schemas.microsoft.com/office/drawing/2014/main" id="{00000000-0008-0000-0D00-000006000000}"/>
            </a:ext>
          </a:extLst>
        </xdr:cNvPr>
        <xdr:cNvSpPr/>
      </xdr:nvSpPr>
      <xdr:spPr>
        <a:xfrm>
          <a:off x="7564667" y="9314542"/>
          <a:ext cx="4043134" cy="1188358"/>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1">
              <a:solidFill>
                <a:sysClr val="windowText" lastClr="000000"/>
              </a:solidFill>
            </a:rPr>
            <a:t>　</a:t>
          </a:r>
          <a:r>
            <a:rPr kumimoji="1" lang="en-US" altLang="ja-JP" sz="1200" b="0">
              <a:solidFill>
                <a:sysClr val="windowText" lastClr="000000"/>
              </a:solidFill>
              <a:latin typeface="+mn-ea"/>
              <a:ea typeface="+mn-ea"/>
            </a:rPr>
            <a:t>※</a:t>
          </a:r>
          <a:r>
            <a:rPr kumimoji="1" lang="ja-JP" altLang="en-US" sz="1200" b="0">
              <a:solidFill>
                <a:sysClr val="windowText" lastClr="000000"/>
              </a:solidFill>
              <a:latin typeface="+mn-ea"/>
              <a:ea typeface="+mn-ea"/>
            </a:rPr>
            <a:t>必要に応じて画像や図表等を用いて記載してください</a:t>
          </a:r>
          <a:endParaRPr kumimoji="1" lang="en-US" altLang="ja-JP" sz="1200" b="0">
            <a:solidFill>
              <a:sysClr val="windowText" lastClr="000000"/>
            </a:solidFill>
            <a:latin typeface="+mn-ea"/>
            <a:ea typeface="+mn-ea"/>
          </a:endParaRPr>
        </a:p>
        <a:p>
          <a:pPr algn="l"/>
          <a:endParaRPr kumimoji="1" lang="ja-JP" altLang="en-US" sz="1200" b="0">
            <a:solidFill>
              <a:sysClr val="windowText" lastClr="000000"/>
            </a:solidFill>
            <a:latin typeface="+mn-ea"/>
            <a:ea typeface="+mn-ea"/>
          </a:endParaRPr>
        </a:p>
        <a:p>
          <a:pPr algn="l"/>
          <a:r>
            <a:rPr kumimoji="1" lang="ja-JP" altLang="en-US" sz="1200" b="0">
              <a:solidFill>
                <a:sysClr val="windowText" lastClr="000000"/>
              </a:solidFill>
              <a:latin typeface="+mn-ea"/>
              <a:ea typeface="+mn-ea"/>
            </a:rPr>
            <a:t>　</a:t>
          </a:r>
          <a:r>
            <a:rPr kumimoji="1" lang="en-US" altLang="ja-JP" sz="1200" b="0">
              <a:solidFill>
                <a:sysClr val="windowText" lastClr="000000"/>
              </a:solidFill>
              <a:latin typeface="+mn-ea"/>
              <a:ea typeface="+mn-ea"/>
            </a:rPr>
            <a:t>※</a:t>
          </a:r>
          <a:r>
            <a:rPr kumimoji="1" lang="ja-JP" altLang="en-US" sz="1200" b="0">
              <a:solidFill>
                <a:sysClr val="windowText" lastClr="000000"/>
              </a:solidFill>
              <a:latin typeface="+mn-ea"/>
              <a:ea typeface="+mn-ea"/>
            </a:rPr>
            <a:t>専門用語を使用する場合は文中または文末に</a:t>
          </a:r>
          <a:endParaRPr kumimoji="1" lang="en-US" altLang="ja-JP" sz="1200" b="0">
            <a:solidFill>
              <a:sysClr val="windowText" lastClr="000000"/>
            </a:solidFill>
            <a:latin typeface="+mn-ea"/>
            <a:ea typeface="+mn-ea"/>
          </a:endParaRPr>
        </a:p>
        <a:p>
          <a:pPr algn="l"/>
          <a:r>
            <a:rPr kumimoji="1" lang="ja-JP" altLang="en-US" sz="1200" b="0">
              <a:solidFill>
                <a:sysClr val="windowText" lastClr="000000"/>
              </a:solidFill>
              <a:latin typeface="+mn-ea"/>
              <a:ea typeface="+mn-ea"/>
            </a:rPr>
            <a:t>　　説明を記載してください</a:t>
          </a:r>
        </a:p>
      </xdr:txBody>
    </xdr:sp>
    <xdr:clientData/>
  </xdr:twoCellAnchor>
  <xdr:oneCellAnchor>
    <xdr:from>
      <xdr:col>4</xdr:col>
      <xdr:colOff>0</xdr:colOff>
      <xdr:row>9</xdr:row>
      <xdr:rowOff>0</xdr:rowOff>
    </xdr:from>
    <xdr:ext cx="2376000" cy="1926168"/>
    <xdr:sp macro="" textlink="">
      <xdr:nvSpPr>
        <xdr:cNvPr id="3" name="正方形/長方形 2">
          <a:extLst>
            <a:ext uri="{FF2B5EF4-FFF2-40B4-BE49-F238E27FC236}">
              <a16:creationId xmlns:a16="http://schemas.microsoft.com/office/drawing/2014/main" id="{83C3E3F7-538B-4A58-A776-138C45D686EF}"/>
            </a:ext>
          </a:extLst>
        </xdr:cNvPr>
        <xdr:cNvSpPr/>
      </xdr:nvSpPr>
      <xdr:spPr>
        <a:xfrm>
          <a:off x="7823200" y="6400800"/>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xdr:col>
      <xdr:colOff>520700</xdr:colOff>
      <xdr:row>2</xdr:row>
      <xdr:rowOff>469900</xdr:rowOff>
    </xdr:from>
    <xdr:to>
      <xdr:col>1</xdr:col>
      <xdr:colOff>5198383</xdr:colOff>
      <xdr:row>4</xdr:row>
      <xdr:rowOff>179726</xdr:rowOff>
    </xdr:to>
    <xdr:sp macro="" textlink="">
      <xdr:nvSpPr>
        <xdr:cNvPr id="4" name="正方形/長方形 3">
          <a:extLst>
            <a:ext uri="{FF2B5EF4-FFF2-40B4-BE49-F238E27FC236}">
              <a16:creationId xmlns:a16="http://schemas.microsoft.com/office/drawing/2014/main" id="{886C6BD6-DB55-4491-B976-492FADAD74D8}"/>
            </a:ext>
          </a:extLst>
        </xdr:cNvPr>
        <xdr:cNvSpPr/>
      </xdr:nvSpPr>
      <xdr:spPr>
        <a:xfrm>
          <a:off x="1689100" y="736600"/>
          <a:ext cx="4677683" cy="82742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ct val="100000"/>
            </a:lnSpc>
          </a:pPr>
          <a:r>
            <a:rPr lang="ja-JP" altLang="en-US" b="0">
              <a:solidFill>
                <a:srgbClr val="FF0000"/>
              </a:solidFill>
              <a:effectLst/>
              <a:latin typeface="+mn-ea"/>
              <a:ea typeface="+mn-ea"/>
            </a:rPr>
            <a:t>製品等が安全なものであるかという視点から</a:t>
          </a:r>
        </a:p>
        <a:p>
          <a:pPr algn="l">
            <a:lnSpc>
              <a:spcPct val="100000"/>
            </a:lnSpc>
          </a:pPr>
          <a:r>
            <a:rPr lang="ja-JP" altLang="en-US" b="0">
              <a:solidFill>
                <a:srgbClr val="FF0000"/>
              </a:solidFill>
              <a:effectLst/>
              <a:latin typeface="+mn-ea"/>
              <a:ea typeface="+mn-ea"/>
            </a:rPr>
            <a:t>衛生面、電気的安全性、生物学的安全性、感染リスク、被曝リスク、</a:t>
          </a:r>
          <a:endParaRPr lang="en-US" altLang="ja-JP" b="0">
            <a:solidFill>
              <a:srgbClr val="FF0000"/>
            </a:solidFill>
            <a:effectLst/>
            <a:latin typeface="+mn-ea"/>
            <a:ea typeface="+mn-ea"/>
          </a:endParaRPr>
        </a:p>
        <a:p>
          <a:pPr algn="l">
            <a:lnSpc>
              <a:spcPct val="100000"/>
            </a:lnSpc>
          </a:pPr>
          <a:r>
            <a:rPr lang="ja-JP" altLang="en-US" b="0">
              <a:solidFill>
                <a:srgbClr val="FF0000"/>
              </a:solidFill>
              <a:effectLst/>
              <a:latin typeface="+mn-ea"/>
              <a:ea typeface="+mn-ea"/>
            </a:rPr>
            <a:t>事故リスク等について記載してください</a:t>
          </a:r>
        </a:p>
      </xdr:txBody>
    </xdr:sp>
    <xdr:clientData/>
  </xdr:twoCellAnchor>
  <xdr:twoCellAnchor>
    <xdr:from>
      <xdr:col>1</xdr:col>
      <xdr:colOff>635000</xdr:colOff>
      <xdr:row>6</xdr:row>
      <xdr:rowOff>63500</xdr:rowOff>
    </xdr:from>
    <xdr:to>
      <xdr:col>1</xdr:col>
      <xdr:colOff>5312683</xdr:colOff>
      <xdr:row>7</xdr:row>
      <xdr:rowOff>358773</xdr:rowOff>
    </xdr:to>
    <xdr:sp macro="" textlink="">
      <xdr:nvSpPr>
        <xdr:cNvPr id="7" name="正方形/長方形 6">
          <a:extLst>
            <a:ext uri="{FF2B5EF4-FFF2-40B4-BE49-F238E27FC236}">
              <a16:creationId xmlns:a16="http://schemas.microsoft.com/office/drawing/2014/main" id="{D31426CD-4181-47B3-8A75-41568B568B81}"/>
            </a:ext>
          </a:extLst>
        </xdr:cNvPr>
        <xdr:cNvSpPr/>
      </xdr:nvSpPr>
      <xdr:spPr>
        <a:xfrm>
          <a:off x="1803400" y="3987800"/>
          <a:ext cx="4677683" cy="523873"/>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ct val="100000"/>
            </a:lnSpc>
          </a:pPr>
          <a:r>
            <a:rPr lang="ja-JP" altLang="en-US" b="0">
              <a:solidFill>
                <a:srgbClr val="FF0000"/>
              </a:solidFill>
              <a:effectLst/>
              <a:latin typeface="+mn-ea"/>
              <a:ea typeface="+mn-ea"/>
            </a:rPr>
            <a:t>製品等が継続的に安定して性能を発揮できるかという視点から</a:t>
          </a:r>
        </a:p>
        <a:p>
          <a:pPr algn="l">
            <a:lnSpc>
              <a:spcPct val="100000"/>
            </a:lnSpc>
          </a:pPr>
          <a:r>
            <a:rPr lang="ja-JP" altLang="en-US" b="0">
              <a:solidFill>
                <a:srgbClr val="FF0000"/>
              </a:solidFill>
              <a:effectLst/>
              <a:latin typeface="+mn-ea"/>
              <a:ea typeface="+mn-ea"/>
            </a:rPr>
            <a:t>安定性、正確性・精度、耐久性・強度等について記載してください</a:t>
          </a:r>
        </a:p>
      </xdr:txBody>
    </xdr:sp>
    <xdr:clientData/>
  </xdr:twoCellAnchor>
  <xdr:oneCellAnchor>
    <xdr:from>
      <xdr:col>0</xdr:col>
      <xdr:colOff>276224</xdr:colOff>
      <xdr:row>12</xdr:row>
      <xdr:rowOff>371475</xdr:rowOff>
    </xdr:from>
    <xdr:ext cx="5756275" cy="533400"/>
    <xdr:sp macro="" textlink="">
      <xdr:nvSpPr>
        <xdr:cNvPr id="8" name="正方形/長方形 7">
          <a:extLst>
            <a:ext uri="{FF2B5EF4-FFF2-40B4-BE49-F238E27FC236}">
              <a16:creationId xmlns:a16="http://schemas.microsoft.com/office/drawing/2014/main" id="{AEB89661-BF56-4C49-BDE4-8978BCE1D77E}"/>
            </a:ext>
          </a:extLst>
        </xdr:cNvPr>
        <xdr:cNvSpPr/>
      </xdr:nvSpPr>
      <xdr:spPr>
        <a:xfrm>
          <a:off x="276224" y="8169275"/>
          <a:ext cx="5756275" cy="533400"/>
        </a:xfrm>
        <a:prstGeom prst="rect">
          <a:avLst/>
        </a:prstGeom>
        <a:solidFill>
          <a:srgbClr val="FF0000">
            <a:alpha val="14902"/>
          </a:srgb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r>
            <a:rPr lang="ja-JP" altLang="en-US" b="0">
              <a:solidFill>
                <a:srgbClr val="FF0000"/>
              </a:solidFill>
              <a:effectLst/>
            </a:rPr>
            <a:t>本開発・改良を含む自社の企業活動における法令遵守への取組等について記載してください</a:t>
          </a:r>
          <a:endParaRPr lang="ja-JP" altLang="ja-JP" b="0">
            <a:solidFill>
              <a:srgbClr val="FF0000"/>
            </a:solidFill>
            <a:effectLst/>
          </a:endParaRPr>
        </a:p>
      </xdr:txBody>
    </xdr:sp>
    <xdr:clientData/>
  </xdr:oneCellAnchor>
</xdr:wsDr>
</file>

<file path=xl/drawings/drawing15.xml><?xml version="1.0" encoding="utf-8"?>
<xdr:wsDr xmlns:xdr="http://schemas.openxmlformats.org/drawingml/2006/spreadsheetDrawing" xmlns:a="http://schemas.openxmlformats.org/drawingml/2006/main">
  <xdr:twoCellAnchor editAs="oneCell">
    <xdr:from>
      <xdr:col>25</xdr:col>
      <xdr:colOff>279401</xdr:colOff>
      <xdr:row>19</xdr:row>
      <xdr:rowOff>484791</xdr:rowOff>
    </xdr:from>
    <xdr:to>
      <xdr:col>35</xdr:col>
      <xdr:colOff>192840</xdr:colOff>
      <xdr:row>23</xdr:row>
      <xdr:rowOff>304801</xdr:rowOff>
    </xdr:to>
    <xdr:pic>
      <xdr:nvPicPr>
        <xdr:cNvPr id="16" name="図 15">
          <a:extLst>
            <a:ext uri="{FF2B5EF4-FFF2-40B4-BE49-F238E27FC236}">
              <a16:creationId xmlns:a16="http://schemas.microsoft.com/office/drawing/2014/main" id="{1F3967E6-8CE2-5CB7-432D-14BE802F1ED9}"/>
            </a:ext>
          </a:extLst>
        </xdr:cNvPr>
        <xdr:cNvPicPr>
          <a:picLocks noChangeAspect="1"/>
        </xdr:cNvPicPr>
      </xdr:nvPicPr>
      <xdr:blipFill>
        <a:blip xmlns:r="http://schemas.openxmlformats.org/officeDocument/2006/relationships" r:embed="rId1"/>
        <a:stretch>
          <a:fillRect/>
        </a:stretch>
      </xdr:blipFill>
      <xdr:spPr>
        <a:xfrm>
          <a:off x="9567334" y="9637258"/>
          <a:ext cx="6094106" cy="2834143"/>
        </a:xfrm>
        <a:prstGeom prst="rect">
          <a:avLst/>
        </a:prstGeom>
      </xdr:spPr>
    </xdr:pic>
    <xdr:clientData/>
  </xdr:twoCellAnchor>
  <xdr:twoCellAnchor>
    <xdr:from>
      <xdr:col>25</xdr:col>
      <xdr:colOff>308927</xdr:colOff>
      <xdr:row>4</xdr:row>
      <xdr:rowOff>51258</xdr:rowOff>
    </xdr:from>
    <xdr:to>
      <xdr:col>33</xdr:col>
      <xdr:colOff>264160</xdr:colOff>
      <xdr:row>7</xdr:row>
      <xdr:rowOff>93980</xdr:rowOff>
    </xdr:to>
    <xdr:sp macro="" textlink="">
      <xdr:nvSpPr>
        <xdr:cNvPr id="4" name="正方形/長方形 3">
          <a:extLst>
            <a:ext uri="{FF2B5EF4-FFF2-40B4-BE49-F238E27FC236}">
              <a16:creationId xmlns:a16="http://schemas.microsoft.com/office/drawing/2014/main" id="{00000000-0008-0000-0E00-000004000000}"/>
            </a:ext>
          </a:extLst>
        </xdr:cNvPr>
        <xdr:cNvSpPr/>
      </xdr:nvSpPr>
      <xdr:spPr>
        <a:xfrm>
          <a:off x="9290367" y="884378"/>
          <a:ext cx="4750753" cy="804722"/>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0">
              <a:latin typeface="+mn-ea"/>
              <a:ea typeface="+mn-ea"/>
            </a:rPr>
            <a:t>【</a:t>
          </a:r>
          <a:r>
            <a:rPr kumimoji="1" lang="ja-JP" altLang="en-US" sz="1200" b="0">
              <a:latin typeface="+mn-ea"/>
              <a:ea typeface="+mn-ea"/>
            </a:rPr>
            <a:t>事業終了予定日について</a:t>
          </a:r>
          <a:r>
            <a:rPr kumimoji="1" lang="en-US" altLang="ja-JP" sz="1200" b="0">
              <a:latin typeface="+mn-ea"/>
              <a:ea typeface="+mn-ea"/>
            </a:rPr>
            <a:t>】</a:t>
          </a:r>
        </a:p>
        <a:p>
          <a:pPr algn="l"/>
          <a:r>
            <a:rPr kumimoji="1" lang="ja-JP" altLang="en-US" sz="1200" b="0">
              <a:latin typeface="+mn-ea"/>
              <a:ea typeface="+mn-ea"/>
            </a:rPr>
            <a:t>・</a:t>
          </a:r>
          <a:r>
            <a:rPr kumimoji="1" lang="ja-JP" altLang="en-US" sz="1200" b="0" u="sng">
              <a:solidFill>
                <a:srgbClr val="FF0000"/>
              </a:solidFill>
              <a:latin typeface="+mn-ea"/>
              <a:ea typeface="+mn-ea"/>
            </a:rPr>
            <a:t>令和</a:t>
          </a:r>
          <a:r>
            <a:rPr kumimoji="1" lang="en-US" altLang="ja-JP" sz="1200" b="0" u="sng">
              <a:solidFill>
                <a:srgbClr val="FF0000"/>
              </a:solidFill>
              <a:latin typeface="+mn-ea"/>
              <a:ea typeface="+mn-ea"/>
            </a:rPr>
            <a:t>10</a:t>
          </a:r>
          <a:r>
            <a:rPr kumimoji="1" lang="ja-JP" altLang="en-US" sz="1200" b="0" u="sng">
              <a:solidFill>
                <a:srgbClr val="FF0000"/>
              </a:solidFill>
              <a:latin typeface="+mn-ea"/>
              <a:ea typeface="+mn-ea"/>
            </a:rPr>
            <a:t>年８月</a:t>
          </a:r>
          <a:r>
            <a:rPr kumimoji="1" lang="en-US" altLang="ja-JP" sz="1200" b="0" u="sng">
              <a:solidFill>
                <a:srgbClr val="FF0000"/>
              </a:solidFill>
              <a:latin typeface="+mn-ea"/>
              <a:ea typeface="+mn-ea"/>
            </a:rPr>
            <a:t>31</a:t>
          </a:r>
          <a:r>
            <a:rPr kumimoji="1" lang="ja-JP" altLang="en-US" sz="1200" b="0" u="sng">
              <a:solidFill>
                <a:srgbClr val="FF0000"/>
              </a:solidFill>
              <a:latin typeface="+mn-ea"/>
              <a:ea typeface="+mn-ea"/>
            </a:rPr>
            <a:t>日</a:t>
          </a:r>
          <a:r>
            <a:rPr kumimoji="1" lang="ja-JP" altLang="en-US" sz="1200" b="0" u="sng">
              <a:latin typeface="+mn-ea"/>
              <a:ea typeface="+mn-ea"/>
            </a:rPr>
            <a:t>以前の日付</a:t>
          </a:r>
          <a:r>
            <a:rPr kumimoji="1" lang="ja-JP" altLang="en-US" sz="1200" b="0">
              <a:latin typeface="+mn-ea"/>
              <a:ea typeface="+mn-ea"/>
            </a:rPr>
            <a:t>にすること</a:t>
          </a:r>
          <a:endParaRPr kumimoji="1" lang="en-US" altLang="ja-JP" sz="1200" b="0">
            <a:latin typeface="+mn-ea"/>
            <a:ea typeface="+mn-ea"/>
          </a:endParaRPr>
        </a:p>
        <a:p>
          <a:pPr algn="l"/>
          <a:r>
            <a:rPr kumimoji="1" lang="ja-JP" altLang="en-US" sz="1200" b="0">
              <a:latin typeface="+mn-ea"/>
              <a:ea typeface="+mn-ea"/>
            </a:rPr>
            <a:t>（開発そのものだけでなく、支払い等の処理が全て終わる日付を記入）</a:t>
          </a:r>
          <a:endParaRPr kumimoji="1" lang="en-US" altLang="ja-JP" sz="1200" b="0">
            <a:latin typeface="+mn-ea"/>
            <a:ea typeface="+mn-ea"/>
          </a:endParaRPr>
        </a:p>
      </xdr:txBody>
    </xdr:sp>
    <xdr:clientData/>
  </xdr:twoCellAnchor>
  <xdr:twoCellAnchor>
    <xdr:from>
      <xdr:col>25</xdr:col>
      <xdr:colOff>362250</xdr:colOff>
      <xdr:row>15</xdr:row>
      <xdr:rowOff>614970</xdr:rowOff>
    </xdr:from>
    <xdr:to>
      <xdr:col>27</xdr:col>
      <xdr:colOff>104861</xdr:colOff>
      <xdr:row>16</xdr:row>
      <xdr:rowOff>246512</xdr:rowOff>
    </xdr:to>
    <xdr:sp macro="" textlink="">
      <xdr:nvSpPr>
        <xdr:cNvPr id="7" name="正方形/長方形 6">
          <a:extLst>
            <a:ext uri="{FF2B5EF4-FFF2-40B4-BE49-F238E27FC236}">
              <a16:creationId xmlns:a16="http://schemas.microsoft.com/office/drawing/2014/main" id="{00000000-0008-0000-0E00-000007000000}"/>
            </a:ext>
          </a:extLst>
        </xdr:cNvPr>
        <xdr:cNvSpPr/>
      </xdr:nvSpPr>
      <xdr:spPr>
        <a:xfrm>
          <a:off x="9343690" y="6741450"/>
          <a:ext cx="941491" cy="383382"/>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参考例</a:t>
          </a:r>
          <a:r>
            <a:rPr kumimoji="1" lang="en-US" altLang="ja-JP" sz="1400" b="0">
              <a:solidFill>
                <a:schemeClr val="dk1"/>
              </a:solidFill>
              <a:effectLst/>
              <a:latin typeface="+mn-ea"/>
              <a:ea typeface="+mn-ea"/>
              <a:cs typeface="+mn-cs"/>
            </a:rPr>
            <a:t>】</a:t>
          </a:r>
          <a:endParaRPr lang="ja-JP" altLang="ja-JP" sz="1400" b="0">
            <a:effectLst/>
            <a:latin typeface="+mn-ea"/>
            <a:ea typeface="+mn-ea"/>
          </a:endParaRPr>
        </a:p>
      </xdr:txBody>
    </xdr:sp>
    <xdr:clientData/>
  </xdr:twoCellAnchor>
  <xdr:twoCellAnchor>
    <xdr:from>
      <xdr:col>34</xdr:col>
      <xdr:colOff>418677</xdr:colOff>
      <xdr:row>17</xdr:row>
      <xdr:rowOff>24555</xdr:rowOff>
    </xdr:from>
    <xdr:to>
      <xdr:col>39</xdr:col>
      <xdr:colOff>289560</xdr:colOff>
      <xdr:row>18</xdr:row>
      <xdr:rowOff>564728</xdr:rowOff>
    </xdr:to>
    <xdr:sp macro="" textlink="">
      <xdr:nvSpPr>
        <xdr:cNvPr id="14" name="正方形/長方形 13">
          <a:extLst>
            <a:ext uri="{FF2B5EF4-FFF2-40B4-BE49-F238E27FC236}">
              <a16:creationId xmlns:a16="http://schemas.microsoft.com/office/drawing/2014/main" id="{00000000-0008-0000-0E00-00000E000000}"/>
            </a:ext>
          </a:extLst>
        </xdr:cNvPr>
        <xdr:cNvSpPr/>
      </xdr:nvSpPr>
      <xdr:spPr>
        <a:xfrm>
          <a:off x="14795077" y="7654715"/>
          <a:ext cx="2868083" cy="1292013"/>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200" b="1">
              <a:latin typeface="+mn-ea"/>
              <a:ea typeface="+mn-ea"/>
            </a:rPr>
            <a:t>【</a:t>
          </a:r>
          <a:r>
            <a:rPr kumimoji="1" lang="ja-JP" altLang="en-US" sz="1200" b="1">
              <a:latin typeface="+mn-ea"/>
              <a:ea typeface="+mn-ea"/>
            </a:rPr>
            <a:t>参考例</a:t>
          </a:r>
          <a:r>
            <a:rPr kumimoji="1" lang="en-US" altLang="ja-JP" sz="1200" b="1">
              <a:latin typeface="+mn-ea"/>
              <a:ea typeface="+mn-ea"/>
            </a:rPr>
            <a:t>】</a:t>
          </a:r>
        </a:p>
        <a:p>
          <a:pPr algn="l"/>
          <a:r>
            <a:rPr kumimoji="1" lang="ja-JP" altLang="en-US" sz="1100" b="0">
              <a:latin typeface="+mn-ea"/>
              <a:ea typeface="+mn-ea"/>
            </a:rPr>
            <a:t>（</a:t>
          </a:r>
          <a:r>
            <a:rPr kumimoji="1" lang="en-US" altLang="ja-JP" sz="1100" b="0">
              <a:latin typeface="+mn-ea"/>
              <a:ea typeface="+mn-ea"/>
            </a:rPr>
            <a:t>3-6</a:t>
          </a:r>
          <a:r>
            <a:rPr kumimoji="1" lang="ja-JP" altLang="en-US" sz="1100" b="0">
              <a:latin typeface="+mn-ea"/>
              <a:ea typeface="+mn-ea"/>
            </a:rPr>
            <a:t>）シートで人</a:t>
          </a:r>
          <a:r>
            <a:rPr kumimoji="1" lang="en-US" altLang="ja-JP" sz="1100" b="0">
              <a:latin typeface="+mn-ea"/>
              <a:ea typeface="+mn-ea"/>
            </a:rPr>
            <a:t>-</a:t>
          </a:r>
          <a:r>
            <a:rPr kumimoji="1" lang="ja-JP" altLang="en-US" sz="1100" b="0">
              <a:latin typeface="+mn-ea"/>
              <a:ea typeface="+mn-ea"/>
            </a:rPr>
            <a:t>１に記載している場合は、支出が発生する項目・時期を左記のように</a:t>
          </a:r>
          <a:endParaRPr kumimoji="1" lang="en-US" altLang="ja-JP" sz="1100" b="0">
            <a:latin typeface="+mn-ea"/>
            <a:ea typeface="+mn-ea"/>
          </a:endParaRPr>
        </a:p>
        <a:p>
          <a:pPr algn="l"/>
          <a:r>
            <a:rPr kumimoji="1" lang="ja-JP" altLang="en-US" sz="1100" b="0">
              <a:latin typeface="+mn-ea"/>
              <a:ea typeface="+mn-ea"/>
            </a:rPr>
            <a:t>フロー・スケジュールに示してください。</a:t>
          </a:r>
        </a:p>
      </xdr:txBody>
    </xdr:sp>
    <xdr:clientData/>
  </xdr:twoCellAnchor>
  <xdr:twoCellAnchor>
    <xdr:from>
      <xdr:col>25</xdr:col>
      <xdr:colOff>306916</xdr:colOff>
      <xdr:row>10</xdr:row>
      <xdr:rowOff>273050</xdr:rowOff>
    </xdr:from>
    <xdr:to>
      <xdr:col>37</xdr:col>
      <xdr:colOff>518160</xdr:colOff>
      <xdr:row>14</xdr:row>
      <xdr:rowOff>203200</xdr:rowOff>
    </xdr:to>
    <xdr:sp macro="" textlink="">
      <xdr:nvSpPr>
        <xdr:cNvPr id="15" name="正方形/長方形 14">
          <a:extLst>
            <a:ext uri="{FF2B5EF4-FFF2-40B4-BE49-F238E27FC236}">
              <a16:creationId xmlns:a16="http://schemas.microsoft.com/office/drawing/2014/main" id="{00000000-0008-0000-0E00-00000F000000}"/>
            </a:ext>
          </a:extLst>
        </xdr:cNvPr>
        <xdr:cNvSpPr/>
      </xdr:nvSpPr>
      <xdr:spPr>
        <a:xfrm>
          <a:off x="9288356" y="3016250"/>
          <a:ext cx="7404524" cy="256159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ja-JP" sz="1200" b="0" u="sng">
              <a:solidFill>
                <a:schemeClr val="dk1"/>
              </a:solidFill>
              <a:effectLst/>
              <a:latin typeface="+mn-ea"/>
              <a:ea typeface="+mn-ea"/>
              <a:cs typeface="+mn-cs"/>
            </a:rPr>
            <a:t>「</a:t>
          </a:r>
          <a:r>
            <a:rPr lang="en-US" altLang="ja-JP" sz="1200" b="0" u="sng">
              <a:solidFill>
                <a:schemeClr val="dk1"/>
              </a:solidFill>
              <a:effectLst/>
              <a:latin typeface="+mn-ea"/>
              <a:ea typeface="+mn-ea"/>
              <a:cs typeface="+mn-cs"/>
            </a:rPr>
            <a:t>Ⅱ.</a:t>
          </a:r>
          <a:r>
            <a:rPr lang="ja-JP" altLang="ja-JP" sz="1200" b="0" u="sng">
              <a:solidFill>
                <a:schemeClr val="dk1"/>
              </a:solidFill>
              <a:effectLst/>
              <a:latin typeface="+mn-ea"/>
              <a:ea typeface="+mn-ea"/>
              <a:cs typeface="+mn-cs"/>
            </a:rPr>
            <a:t>　資金計画」の２</a:t>
          </a:r>
          <a:r>
            <a:rPr lang="en-US" altLang="ja-JP" sz="1200" b="0" u="sng">
              <a:solidFill>
                <a:schemeClr val="dk1"/>
              </a:solidFill>
              <a:effectLst/>
              <a:latin typeface="+mn-ea"/>
              <a:ea typeface="+mn-ea"/>
              <a:cs typeface="+mn-cs"/>
            </a:rPr>
            <a:t>.</a:t>
          </a:r>
          <a:r>
            <a:rPr lang="ja-JP" altLang="ja-JP" sz="1200" b="0" u="sng">
              <a:solidFill>
                <a:schemeClr val="dk1"/>
              </a:solidFill>
              <a:effectLst/>
              <a:latin typeface="+mn-ea"/>
              <a:ea typeface="+mn-ea"/>
              <a:cs typeface="+mn-cs"/>
            </a:rPr>
            <a:t>資金支出明細に記載した全ての支出番号について、作業項目と紐付けて記載してください。</a:t>
          </a:r>
          <a:endParaRPr lang="en-US" altLang="ja-JP" sz="1200" b="0" u="sng">
            <a:solidFill>
              <a:schemeClr val="dk1"/>
            </a:solidFill>
            <a:effectLst/>
            <a:latin typeface="+mn-ea"/>
            <a:ea typeface="+mn-ea"/>
            <a:cs typeface="+mn-cs"/>
          </a:endParaRPr>
        </a:p>
        <a:p>
          <a:endParaRPr lang="ja-JP" altLang="ja-JP" sz="1400" b="0">
            <a:effectLst/>
            <a:latin typeface="+mn-ea"/>
            <a:ea typeface="+mn-ea"/>
          </a:endParaRPr>
        </a:p>
        <a:p>
          <a:r>
            <a:rPr lang="ja-JP" altLang="ja-JP" sz="1200" b="0">
              <a:solidFill>
                <a:schemeClr val="dk1"/>
              </a:solidFill>
              <a:effectLst/>
              <a:latin typeface="+mn-ea"/>
              <a:ea typeface="+mn-ea"/>
              <a:cs typeface="+mn-cs"/>
            </a:rPr>
            <a:t>　　原材料・副資材費　：　原</a:t>
          </a:r>
          <a:r>
            <a:rPr lang="en-US" altLang="ja-JP" sz="1200" b="0">
              <a:solidFill>
                <a:schemeClr val="dk1"/>
              </a:solidFill>
              <a:effectLst/>
              <a:latin typeface="+mn-ea"/>
              <a:ea typeface="+mn-ea"/>
              <a:cs typeface="+mn-cs"/>
            </a:rPr>
            <a:t>-1</a:t>
          </a:r>
          <a:r>
            <a:rPr lang="ja-JP" altLang="ja-JP" sz="1200" b="0">
              <a:solidFill>
                <a:schemeClr val="dk1"/>
              </a:solidFill>
              <a:effectLst/>
              <a:latin typeface="+mn-ea"/>
              <a:ea typeface="+mn-ea"/>
              <a:cs typeface="+mn-cs"/>
            </a:rPr>
            <a:t>、原</a:t>
          </a:r>
          <a:r>
            <a:rPr lang="en-US" altLang="ja-JP" sz="1200" b="0">
              <a:solidFill>
                <a:schemeClr val="dk1"/>
              </a:solidFill>
              <a:effectLst/>
              <a:latin typeface="+mn-ea"/>
              <a:ea typeface="+mn-ea"/>
              <a:cs typeface="+mn-cs"/>
            </a:rPr>
            <a:t>-2</a:t>
          </a:r>
          <a:r>
            <a:rPr lang="ja-JP" altLang="ja-JP" sz="1200" b="0">
              <a:solidFill>
                <a:schemeClr val="dk1"/>
              </a:solidFill>
              <a:effectLst/>
              <a:latin typeface="+mn-ea"/>
              <a:ea typeface="+mn-ea"/>
              <a:cs typeface="+mn-cs"/>
            </a:rPr>
            <a:t>、原</a:t>
          </a:r>
          <a:r>
            <a:rPr lang="en-US" altLang="ja-JP" sz="1200" b="0">
              <a:solidFill>
                <a:schemeClr val="dk1"/>
              </a:solidFill>
              <a:effectLst/>
              <a:latin typeface="+mn-ea"/>
              <a:ea typeface="+mn-ea"/>
              <a:cs typeface="+mn-cs"/>
            </a:rPr>
            <a:t>-3 </a:t>
          </a:r>
          <a:r>
            <a:rPr lang="ja-JP" altLang="ja-JP" sz="1200" b="0">
              <a:solidFill>
                <a:schemeClr val="dk1"/>
              </a:solidFill>
              <a:effectLst/>
              <a:latin typeface="+mn-ea"/>
              <a:ea typeface="+mn-ea"/>
              <a:cs typeface="+mn-cs"/>
            </a:rPr>
            <a:t>・・・</a:t>
          </a:r>
          <a:endParaRPr lang="ja-JP" altLang="ja-JP" sz="1400" b="0">
            <a:effectLst/>
            <a:latin typeface="+mn-ea"/>
            <a:ea typeface="+mn-ea"/>
          </a:endParaRPr>
        </a:p>
        <a:p>
          <a:pPr eaLnBrk="1" fontAlgn="auto" latinLnBrk="0" hangingPunct="1"/>
          <a:r>
            <a:rPr lang="ja-JP" altLang="ja-JP" sz="1200" b="0">
              <a:solidFill>
                <a:schemeClr val="dk1"/>
              </a:solidFill>
              <a:effectLst/>
              <a:latin typeface="+mn-ea"/>
              <a:ea typeface="+mn-ea"/>
              <a:cs typeface="+mn-cs"/>
            </a:rPr>
            <a:t>　　機械装置・工具器具費　：　機</a:t>
          </a:r>
          <a:r>
            <a:rPr lang="en-US" altLang="ja-JP" sz="1200" b="0">
              <a:solidFill>
                <a:schemeClr val="dk1"/>
              </a:solidFill>
              <a:effectLst/>
              <a:latin typeface="+mn-ea"/>
              <a:ea typeface="+mn-ea"/>
              <a:cs typeface="+mn-cs"/>
            </a:rPr>
            <a:t>-1</a:t>
          </a:r>
          <a:r>
            <a:rPr lang="ja-JP" altLang="ja-JP" sz="1200" b="0">
              <a:solidFill>
                <a:schemeClr val="dk1"/>
              </a:solidFill>
              <a:effectLst/>
              <a:latin typeface="+mn-ea"/>
              <a:ea typeface="+mn-ea"/>
              <a:cs typeface="+mn-cs"/>
            </a:rPr>
            <a:t>、機</a:t>
          </a:r>
          <a:r>
            <a:rPr lang="en-US" altLang="ja-JP" sz="1200" b="0">
              <a:solidFill>
                <a:schemeClr val="dk1"/>
              </a:solidFill>
              <a:effectLst/>
              <a:latin typeface="+mn-ea"/>
              <a:ea typeface="+mn-ea"/>
              <a:cs typeface="+mn-cs"/>
            </a:rPr>
            <a:t>-2</a:t>
          </a:r>
          <a:r>
            <a:rPr lang="ja-JP" altLang="ja-JP" sz="1200" b="0">
              <a:solidFill>
                <a:schemeClr val="dk1"/>
              </a:solidFill>
              <a:effectLst/>
              <a:latin typeface="+mn-ea"/>
              <a:ea typeface="+mn-ea"/>
              <a:cs typeface="+mn-cs"/>
            </a:rPr>
            <a:t>、機</a:t>
          </a:r>
          <a:r>
            <a:rPr lang="en-US" altLang="ja-JP" sz="1200" b="0">
              <a:solidFill>
                <a:schemeClr val="dk1"/>
              </a:solidFill>
              <a:effectLst/>
              <a:latin typeface="+mn-ea"/>
              <a:ea typeface="+mn-ea"/>
              <a:cs typeface="+mn-cs"/>
            </a:rPr>
            <a:t>-3 </a:t>
          </a:r>
          <a:r>
            <a:rPr lang="ja-JP" altLang="ja-JP" sz="1200" b="0">
              <a:solidFill>
                <a:schemeClr val="dk1"/>
              </a:solidFill>
              <a:effectLst/>
              <a:latin typeface="+mn-ea"/>
              <a:ea typeface="+mn-ea"/>
              <a:cs typeface="+mn-cs"/>
            </a:rPr>
            <a:t>・・・</a:t>
          </a:r>
          <a:endParaRPr lang="ja-JP" altLang="ja-JP" sz="1400" b="0">
            <a:effectLst/>
            <a:latin typeface="+mn-ea"/>
            <a:ea typeface="+mn-ea"/>
          </a:endParaRPr>
        </a:p>
        <a:p>
          <a:pPr eaLnBrk="1" fontAlgn="auto" latinLnBrk="0" hangingPunct="1"/>
          <a:r>
            <a:rPr lang="ja-JP" altLang="ja-JP" sz="1200" b="0">
              <a:solidFill>
                <a:schemeClr val="dk1"/>
              </a:solidFill>
              <a:effectLst/>
              <a:latin typeface="+mn-ea"/>
              <a:ea typeface="+mn-ea"/>
              <a:cs typeface="+mn-cs"/>
            </a:rPr>
            <a:t>　　委託・外注費　：　委</a:t>
          </a:r>
          <a:r>
            <a:rPr lang="en-US" altLang="ja-JP" sz="1200" b="0">
              <a:solidFill>
                <a:schemeClr val="dk1"/>
              </a:solidFill>
              <a:effectLst/>
              <a:latin typeface="+mn-ea"/>
              <a:ea typeface="+mn-ea"/>
              <a:cs typeface="+mn-cs"/>
            </a:rPr>
            <a:t>-1</a:t>
          </a:r>
          <a:r>
            <a:rPr lang="ja-JP" altLang="ja-JP" sz="1200" b="0">
              <a:solidFill>
                <a:schemeClr val="dk1"/>
              </a:solidFill>
              <a:effectLst/>
              <a:latin typeface="+mn-ea"/>
              <a:ea typeface="+mn-ea"/>
              <a:cs typeface="+mn-cs"/>
            </a:rPr>
            <a:t>、委</a:t>
          </a:r>
          <a:r>
            <a:rPr lang="en-US" altLang="ja-JP" sz="1200" b="0">
              <a:solidFill>
                <a:schemeClr val="dk1"/>
              </a:solidFill>
              <a:effectLst/>
              <a:latin typeface="+mn-ea"/>
              <a:ea typeface="+mn-ea"/>
              <a:cs typeface="+mn-cs"/>
            </a:rPr>
            <a:t>-2</a:t>
          </a:r>
          <a:r>
            <a:rPr lang="ja-JP" altLang="ja-JP" sz="1200" b="0">
              <a:solidFill>
                <a:schemeClr val="dk1"/>
              </a:solidFill>
              <a:effectLst/>
              <a:latin typeface="+mn-ea"/>
              <a:ea typeface="+mn-ea"/>
              <a:cs typeface="+mn-cs"/>
            </a:rPr>
            <a:t>、委</a:t>
          </a:r>
          <a:r>
            <a:rPr lang="en-US" altLang="ja-JP" sz="1200" b="0">
              <a:solidFill>
                <a:schemeClr val="dk1"/>
              </a:solidFill>
              <a:effectLst/>
              <a:latin typeface="+mn-ea"/>
              <a:ea typeface="+mn-ea"/>
              <a:cs typeface="+mn-cs"/>
            </a:rPr>
            <a:t>- </a:t>
          </a:r>
          <a:r>
            <a:rPr lang="ja-JP" altLang="ja-JP" sz="1200" b="0">
              <a:solidFill>
                <a:schemeClr val="dk1"/>
              </a:solidFill>
              <a:effectLst/>
              <a:latin typeface="+mn-ea"/>
              <a:ea typeface="+mn-ea"/>
              <a:cs typeface="+mn-cs"/>
            </a:rPr>
            <a:t>・・・</a:t>
          </a:r>
          <a:endParaRPr lang="ja-JP" altLang="ja-JP" sz="1400" b="0">
            <a:effectLst/>
            <a:latin typeface="+mn-ea"/>
            <a:ea typeface="+mn-ea"/>
          </a:endParaRPr>
        </a:p>
        <a:p>
          <a:pPr eaLnBrk="1" fontAlgn="auto" latinLnBrk="0" hangingPunct="1"/>
          <a:r>
            <a:rPr lang="ja-JP" altLang="ja-JP" sz="1200" b="0">
              <a:solidFill>
                <a:schemeClr val="dk1"/>
              </a:solidFill>
              <a:effectLst/>
              <a:latin typeface="+mn-ea"/>
              <a:ea typeface="+mn-ea"/>
              <a:cs typeface="+mn-cs"/>
            </a:rPr>
            <a:t>　　産業財産権出願・導入費　：　産</a:t>
          </a:r>
          <a:r>
            <a:rPr lang="en-US" altLang="ja-JP" sz="1200" b="0">
              <a:solidFill>
                <a:schemeClr val="dk1"/>
              </a:solidFill>
              <a:effectLst/>
              <a:latin typeface="+mn-ea"/>
              <a:ea typeface="+mn-ea"/>
              <a:cs typeface="+mn-cs"/>
            </a:rPr>
            <a:t>-1</a:t>
          </a:r>
          <a:r>
            <a:rPr lang="ja-JP" altLang="ja-JP" sz="1200" b="0">
              <a:solidFill>
                <a:schemeClr val="dk1"/>
              </a:solidFill>
              <a:effectLst/>
              <a:latin typeface="+mn-ea"/>
              <a:ea typeface="+mn-ea"/>
              <a:cs typeface="+mn-cs"/>
            </a:rPr>
            <a:t>、産</a:t>
          </a:r>
          <a:r>
            <a:rPr lang="en-US" altLang="ja-JP" sz="1200" b="0">
              <a:solidFill>
                <a:schemeClr val="dk1"/>
              </a:solidFill>
              <a:effectLst/>
              <a:latin typeface="+mn-ea"/>
              <a:ea typeface="+mn-ea"/>
              <a:cs typeface="+mn-cs"/>
            </a:rPr>
            <a:t>-2</a:t>
          </a:r>
          <a:r>
            <a:rPr lang="ja-JP" altLang="ja-JP" sz="1200" b="0">
              <a:solidFill>
                <a:schemeClr val="dk1"/>
              </a:solidFill>
              <a:effectLst/>
              <a:latin typeface="+mn-ea"/>
              <a:ea typeface="+mn-ea"/>
              <a:cs typeface="+mn-cs"/>
            </a:rPr>
            <a:t>、産</a:t>
          </a:r>
          <a:r>
            <a:rPr lang="en-US" altLang="ja-JP" sz="1200" b="0">
              <a:solidFill>
                <a:schemeClr val="dk1"/>
              </a:solidFill>
              <a:effectLst/>
              <a:latin typeface="+mn-ea"/>
              <a:ea typeface="+mn-ea"/>
              <a:cs typeface="+mn-cs"/>
            </a:rPr>
            <a:t>-3 </a:t>
          </a:r>
          <a:r>
            <a:rPr lang="ja-JP" altLang="ja-JP" sz="1200" b="0">
              <a:solidFill>
                <a:schemeClr val="dk1"/>
              </a:solidFill>
              <a:effectLst/>
              <a:latin typeface="+mn-ea"/>
              <a:ea typeface="+mn-ea"/>
              <a:cs typeface="+mn-cs"/>
            </a:rPr>
            <a:t>・・・</a:t>
          </a:r>
          <a:endParaRPr lang="ja-JP" altLang="ja-JP" sz="1400" b="0">
            <a:effectLst/>
            <a:latin typeface="+mn-ea"/>
            <a:ea typeface="+mn-ea"/>
          </a:endParaRPr>
        </a:p>
        <a:p>
          <a:pPr eaLnBrk="1" fontAlgn="auto" latinLnBrk="0" hangingPunct="1"/>
          <a:r>
            <a:rPr lang="ja-JP" altLang="ja-JP" sz="1200" b="0">
              <a:solidFill>
                <a:schemeClr val="dk1"/>
              </a:solidFill>
              <a:effectLst/>
              <a:latin typeface="+mn-ea"/>
              <a:ea typeface="+mn-ea"/>
              <a:cs typeface="+mn-cs"/>
            </a:rPr>
            <a:t>　　専門家指導費　：　専</a:t>
          </a:r>
          <a:r>
            <a:rPr lang="en-US" altLang="ja-JP" sz="1200" b="0">
              <a:solidFill>
                <a:schemeClr val="dk1"/>
              </a:solidFill>
              <a:effectLst/>
              <a:latin typeface="+mn-ea"/>
              <a:ea typeface="+mn-ea"/>
              <a:cs typeface="+mn-cs"/>
            </a:rPr>
            <a:t>-1</a:t>
          </a:r>
          <a:r>
            <a:rPr lang="ja-JP" altLang="ja-JP" sz="1200" b="0">
              <a:solidFill>
                <a:schemeClr val="dk1"/>
              </a:solidFill>
              <a:effectLst/>
              <a:latin typeface="+mn-ea"/>
              <a:ea typeface="+mn-ea"/>
              <a:cs typeface="+mn-cs"/>
            </a:rPr>
            <a:t>、専</a:t>
          </a:r>
          <a:r>
            <a:rPr lang="en-US" altLang="ja-JP" sz="1200" b="0">
              <a:solidFill>
                <a:schemeClr val="dk1"/>
              </a:solidFill>
              <a:effectLst/>
              <a:latin typeface="+mn-ea"/>
              <a:ea typeface="+mn-ea"/>
              <a:cs typeface="+mn-cs"/>
            </a:rPr>
            <a:t>-2</a:t>
          </a:r>
          <a:r>
            <a:rPr lang="ja-JP" altLang="ja-JP" sz="1200" b="0">
              <a:solidFill>
                <a:schemeClr val="dk1"/>
              </a:solidFill>
              <a:effectLst/>
              <a:latin typeface="+mn-ea"/>
              <a:ea typeface="+mn-ea"/>
              <a:cs typeface="+mn-cs"/>
            </a:rPr>
            <a:t>、専</a:t>
          </a:r>
          <a:r>
            <a:rPr lang="en-US" altLang="ja-JP" sz="1200" b="0">
              <a:solidFill>
                <a:schemeClr val="dk1"/>
              </a:solidFill>
              <a:effectLst/>
              <a:latin typeface="+mn-ea"/>
              <a:ea typeface="+mn-ea"/>
              <a:cs typeface="+mn-cs"/>
            </a:rPr>
            <a:t>-3 </a:t>
          </a:r>
          <a:r>
            <a:rPr lang="ja-JP" altLang="ja-JP" sz="1200" b="0">
              <a:solidFill>
                <a:schemeClr val="dk1"/>
              </a:solidFill>
              <a:effectLst/>
              <a:latin typeface="+mn-ea"/>
              <a:ea typeface="+mn-ea"/>
              <a:cs typeface="+mn-cs"/>
            </a:rPr>
            <a:t>・・・</a:t>
          </a:r>
          <a:endParaRPr lang="ja-JP" altLang="ja-JP" sz="1400" b="0">
            <a:effectLst/>
            <a:latin typeface="+mn-ea"/>
            <a:ea typeface="+mn-ea"/>
          </a:endParaRPr>
        </a:p>
        <a:p>
          <a:pPr eaLnBrk="1" fontAlgn="auto" latinLnBrk="0" hangingPunct="1"/>
          <a:r>
            <a:rPr lang="ja-JP" altLang="ja-JP" sz="1200" b="0">
              <a:solidFill>
                <a:schemeClr val="dk1"/>
              </a:solidFill>
              <a:effectLst/>
              <a:latin typeface="+mn-ea"/>
              <a:ea typeface="+mn-ea"/>
              <a:cs typeface="+mn-cs"/>
            </a:rPr>
            <a:t>　　直接人件費　：　人</a:t>
          </a:r>
          <a:r>
            <a:rPr lang="en-US" altLang="ja-JP" sz="1200" b="0">
              <a:solidFill>
                <a:schemeClr val="dk1"/>
              </a:solidFill>
              <a:effectLst/>
              <a:latin typeface="+mn-ea"/>
              <a:ea typeface="+mn-ea"/>
              <a:cs typeface="+mn-cs"/>
            </a:rPr>
            <a:t>-1</a:t>
          </a:r>
          <a:r>
            <a:rPr lang="ja-JP" altLang="ja-JP" sz="1200" b="0">
              <a:solidFill>
                <a:schemeClr val="dk1"/>
              </a:solidFill>
              <a:effectLst/>
              <a:latin typeface="+mn-ea"/>
              <a:ea typeface="+mn-ea"/>
              <a:cs typeface="+mn-cs"/>
            </a:rPr>
            <a:t>、人</a:t>
          </a:r>
          <a:r>
            <a:rPr lang="en-US" altLang="ja-JP" sz="1200" b="0">
              <a:solidFill>
                <a:schemeClr val="dk1"/>
              </a:solidFill>
              <a:effectLst/>
              <a:latin typeface="+mn-ea"/>
              <a:ea typeface="+mn-ea"/>
              <a:cs typeface="+mn-cs"/>
            </a:rPr>
            <a:t>-2</a:t>
          </a:r>
          <a:r>
            <a:rPr lang="ja-JP" altLang="ja-JP" sz="1200" b="0">
              <a:solidFill>
                <a:schemeClr val="dk1"/>
              </a:solidFill>
              <a:effectLst/>
              <a:latin typeface="+mn-ea"/>
              <a:ea typeface="+mn-ea"/>
              <a:cs typeface="+mn-cs"/>
            </a:rPr>
            <a:t>、人</a:t>
          </a:r>
          <a:r>
            <a:rPr lang="en-US" altLang="ja-JP" sz="1200" b="0">
              <a:solidFill>
                <a:schemeClr val="dk1"/>
              </a:solidFill>
              <a:effectLst/>
              <a:latin typeface="+mn-ea"/>
              <a:ea typeface="+mn-ea"/>
              <a:cs typeface="+mn-cs"/>
            </a:rPr>
            <a:t>-3</a:t>
          </a:r>
          <a:r>
            <a:rPr lang="ja-JP" altLang="ja-JP" sz="1200" b="0">
              <a:solidFill>
                <a:schemeClr val="dk1"/>
              </a:solidFill>
              <a:effectLst/>
              <a:latin typeface="+mn-ea"/>
              <a:ea typeface="+mn-ea"/>
              <a:cs typeface="+mn-cs"/>
            </a:rPr>
            <a:t>　・・・</a:t>
          </a:r>
          <a:br>
            <a:rPr lang="en-US" altLang="ja-JP" sz="1200" b="0">
              <a:solidFill>
                <a:schemeClr val="dk1"/>
              </a:solidFill>
              <a:effectLst/>
              <a:latin typeface="+mn-ea"/>
              <a:ea typeface="+mn-ea"/>
              <a:cs typeface="+mn-cs"/>
            </a:rPr>
          </a:br>
          <a:r>
            <a:rPr lang="ja-JP" altLang="en-US" sz="1200" b="0">
              <a:solidFill>
                <a:schemeClr val="dk1"/>
              </a:solidFill>
              <a:effectLst/>
              <a:latin typeface="+mn-ea"/>
              <a:ea typeface="+mn-ea"/>
              <a:cs typeface="+mn-cs"/>
            </a:rPr>
            <a:t>　　規格認証・登録費：規</a:t>
          </a:r>
          <a:r>
            <a:rPr lang="en-US" altLang="ja-JP" sz="1200" b="0">
              <a:solidFill>
                <a:schemeClr val="dk1"/>
              </a:solidFill>
              <a:effectLst/>
              <a:latin typeface="+mn-ea"/>
              <a:ea typeface="+mn-ea"/>
              <a:cs typeface="+mn-cs"/>
            </a:rPr>
            <a:t>-1</a:t>
          </a:r>
          <a:r>
            <a:rPr lang="ja-JP" altLang="en-US" sz="1200" b="0">
              <a:solidFill>
                <a:schemeClr val="dk1"/>
              </a:solidFill>
              <a:effectLst/>
              <a:latin typeface="+mn-ea"/>
              <a:ea typeface="+mn-ea"/>
              <a:cs typeface="+mn-cs"/>
            </a:rPr>
            <a:t>、規</a:t>
          </a:r>
          <a:r>
            <a:rPr lang="en-US" altLang="ja-JP" sz="1200" b="0">
              <a:solidFill>
                <a:schemeClr val="dk1"/>
              </a:solidFill>
              <a:effectLst/>
              <a:latin typeface="+mn-ea"/>
              <a:ea typeface="+mn-ea"/>
              <a:cs typeface="+mn-cs"/>
            </a:rPr>
            <a:t>-2</a:t>
          </a:r>
          <a:r>
            <a:rPr lang="ja-JP" altLang="en-US" sz="1200" b="0">
              <a:solidFill>
                <a:schemeClr val="dk1"/>
              </a:solidFill>
              <a:effectLst/>
              <a:latin typeface="+mn-ea"/>
              <a:ea typeface="+mn-ea"/>
              <a:cs typeface="+mn-cs"/>
            </a:rPr>
            <a:t>、規</a:t>
          </a:r>
          <a:r>
            <a:rPr lang="en-US" altLang="ja-JP" sz="1200" b="0">
              <a:solidFill>
                <a:schemeClr val="dk1"/>
              </a:solidFill>
              <a:effectLst/>
              <a:latin typeface="+mn-ea"/>
              <a:ea typeface="+mn-ea"/>
              <a:cs typeface="+mn-cs"/>
            </a:rPr>
            <a:t>-3 </a:t>
          </a:r>
          <a:r>
            <a:rPr lang="ja-JP" altLang="en-US" sz="1200" b="0">
              <a:solidFill>
                <a:schemeClr val="dk1"/>
              </a:solidFill>
              <a:effectLst/>
              <a:latin typeface="+mn-ea"/>
              <a:ea typeface="+mn-ea"/>
              <a:cs typeface="+mn-cs"/>
            </a:rPr>
            <a:t>・・・</a:t>
          </a:r>
          <a:endParaRPr lang="en-US" altLang="ja-JP" sz="1200" b="0">
            <a:solidFill>
              <a:schemeClr val="dk1"/>
            </a:solidFill>
            <a:effectLst/>
            <a:latin typeface="+mn-ea"/>
            <a:ea typeface="+mn-ea"/>
            <a:cs typeface="+mn-cs"/>
          </a:endParaRPr>
        </a:p>
      </xdr:txBody>
    </xdr:sp>
    <xdr:clientData/>
  </xdr:twoCellAnchor>
  <xdr:twoCellAnchor>
    <xdr:from>
      <xdr:col>25</xdr:col>
      <xdr:colOff>316230</xdr:colOff>
      <xdr:row>1</xdr:row>
      <xdr:rowOff>3810</xdr:rowOff>
    </xdr:from>
    <xdr:to>
      <xdr:col>28</xdr:col>
      <xdr:colOff>457200</xdr:colOff>
      <xdr:row>3</xdr:row>
      <xdr:rowOff>81280</xdr:rowOff>
    </xdr:to>
    <xdr:sp macro="" textlink="">
      <xdr:nvSpPr>
        <xdr:cNvPr id="17" name="正方形/長方形 16">
          <a:extLst>
            <a:ext uri="{FF2B5EF4-FFF2-40B4-BE49-F238E27FC236}">
              <a16:creationId xmlns:a16="http://schemas.microsoft.com/office/drawing/2014/main" id="{00000000-0008-0000-0E00-000011000000}"/>
            </a:ext>
          </a:extLst>
        </xdr:cNvPr>
        <xdr:cNvSpPr/>
      </xdr:nvSpPr>
      <xdr:spPr>
        <a:xfrm>
          <a:off x="9297670" y="257810"/>
          <a:ext cx="1939290" cy="463550"/>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0">
              <a:solidFill>
                <a:schemeClr val="dk1"/>
              </a:solidFill>
              <a:effectLst/>
              <a:latin typeface="+mn-ea"/>
              <a:ea typeface="+mn-ea"/>
              <a:cs typeface="+mn-cs"/>
            </a:rPr>
            <a:t>オレンジ色のセルには</a:t>
          </a:r>
          <a:endParaRPr lang="en-US" altLang="ja-JP" sz="1100" b="0">
            <a:solidFill>
              <a:schemeClr val="dk1"/>
            </a:solidFill>
            <a:effectLst/>
            <a:latin typeface="+mn-ea"/>
            <a:ea typeface="+mn-ea"/>
            <a:cs typeface="+mn-cs"/>
          </a:endParaRPr>
        </a:p>
        <a:p>
          <a:r>
            <a:rPr lang="ja-JP" altLang="en-US" sz="1100" b="0">
              <a:solidFill>
                <a:schemeClr val="dk1"/>
              </a:solidFill>
              <a:effectLst/>
              <a:latin typeface="+mn-ea"/>
              <a:ea typeface="+mn-ea"/>
              <a:cs typeface="+mn-cs"/>
            </a:rPr>
            <a:t>必ず数値を入力してください</a:t>
          </a:r>
          <a:endParaRPr lang="ja-JP" altLang="ja-JP" b="0">
            <a:effectLst/>
            <a:latin typeface="+mn-ea"/>
            <a:ea typeface="+mn-ea"/>
          </a:endParaRPr>
        </a:p>
      </xdr:txBody>
    </xdr:sp>
    <xdr:clientData/>
  </xdr:twoCellAnchor>
  <xdr:twoCellAnchor>
    <xdr:from>
      <xdr:col>25</xdr:col>
      <xdr:colOff>306387</xdr:colOff>
      <xdr:row>7</xdr:row>
      <xdr:rowOff>255728</xdr:rowOff>
    </xdr:from>
    <xdr:to>
      <xdr:col>37</xdr:col>
      <xdr:colOff>482600</xdr:colOff>
      <xdr:row>10</xdr:row>
      <xdr:rowOff>44450</xdr:rowOff>
    </xdr:to>
    <xdr:sp macro="" textlink="">
      <xdr:nvSpPr>
        <xdr:cNvPr id="18" name="正方形/長方形 17">
          <a:extLst>
            <a:ext uri="{FF2B5EF4-FFF2-40B4-BE49-F238E27FC236}">
              <a16:creationId xmlns:a16="http://schemas.microsoft.com/office/drawing/2014/main" id="{00000000-0008-0000-0E00-000012000000}"/>
            </a:ext>
          </a:extLst>
        </xdr:cNvPr>
        <xdr:cNvSpPr/>
      </xdr:nvSpPr>
      <xdr:spPr>
        <a:xfrm>
          <a:off x="9594320" y="1855928"/>
          <a:ext cx="7593013" cy="940189"/>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0">
              <a:latin typeface="+mn-ea"/>
              <a:ea typeface="+mn-ea"/>
            </a:rPr>
            <a:t>【</a:t>
          </a:r>
          <a:r>
            <a:rPr kumimoji="1" lang="ja-JP" altLang="en-US" sz="1200" b="0">
              <a:latin typeface="+mn-ea"/>
              <a:ea typeface="+mn-ea"/>
            </a:rPr>
            <a:t>市場投入時期について</a:t>
          </a:r>
          <a:r>
            <a:rPr kumimoji="1" lang="en-US" altLang="ja-JP" sz="1200" b="0">
              <a:latin typeface="+mn-ea"/>
              <a:ea typeface="+mn-ea"/>
            </a:rPr>
            <a:t>】</a:t>
          </a:r>
        </a:p>
        <a:p>
          <a:pPr algn="l"/>
          <a:r>
            <a:rPr kumimoji="1" lang="ja-JP" altLang="en-US" sz="1200" b="0">
              <a:latin typeface="+mn-ea"/>
              <a:ea typeface="+mn-ea"/>
            </a:rPr>
            <a:t>・</a:t>
          </a:r>
          <a:r>
            <a:rPr kumimoji="1" lang="ja-JP" altLang="en-US" sz="1200" b="0" u="sng">
              <a:latin typeface="+mn-ea"/>
              <a:ea typeface="+mn-ea"/>
            </a:rPr>
            <a:t>事業終了予定日以降の日付</a:t>
          </a:r>
          <a:r>
            <a:rPr kumimoji="1" lang="ja-JP" altLang="en-US" sz="1200" b="0">
              <a:latin typeface="+mn-ea"/>
              <a:ea typeface="+mn-ea"/>
            </a:rPr>
            <a:t>にすること</a:t>
          </a:r>
          <a:endParaRPr kumimoji="1" lang="en-US" altLang="ja-JP" sz="1200" b="0">
            <a:latin typeface="+mn-ea"/>
            <a:ea typeface="+mn-ea"/>
          </a:endParaRPr>
        </a:p>
        <a:p>
          <a:pPr algn="l"/>
          <a:r>
            <a:rPr kumimoji="1" lang="ja-JP" altLang="en-US" sz="1200" b="0">
              <a:latin typeface="+mn-ea"/>
              <a:ea typeface="+mn-ea"/>
            </a:rPr>
            <a:t>（助成事業が完了するまでは、市場投入（販売）することはできませんのでご注意ください。）　</a:t>
          </a:r>
          <a:endParaRPr kumimoji="1" lang="en-US" altLang="ja-JP" sz="1200" b="0">
            <a:latin typeface="+mn-ea"/>
            <a:ea typeface="+mn-ea"/>
          </a:endParaRPr>
        </a:p>
      </xdr:txBody>
    </xdr:sp>
    <xdr:clientData/>
  </xdr:twoCellAnchor>
  <xdr:twoCellAnchor editAs="oneCell">
    <xdr:from>
      <xdr:col>25</xdr:col>
      <xdr:colOff>365760</xdr:colOff>
      <xdr:row>16</xdr:row>
      <xdr:rowOff>314961</xdr:rowOff>
    </xdr:from>
    <xdr:to>
      <xdr:col>34</xdr:col>
      <xdr:colOff>254711</xdr:colOff>
      <xdr:row>19</xdr:row>
      <xdr:rowOff>101601</xdr:rowOff>
    </xdr:to>
    <xdr:pic>
      <xdr:nvPicPr>
        <xdr:cNvPr id="23" name="図 22">
          <a:extLst>
            <a:ext uri="{FF2B5EF4-FFF2-40B4-BE49-F238E27FC236}">
              <a16:creationId xmlns:a16="http://schemas.microsoft.com/office/drawing/2014/main" id="{00000000-0008-0000-0E00-000017000000}"/>
            </a:ext>
          </a:extLst>
        </xdr:cNvPr>
        <xdr:cNvPicPr>
          <a:picLocks noChangeAspect="1"/>
        </xdr:cNvPicPr>
      </xdr:nvPicPr>
      <xdr:blipFill>
        <a:blip xmlns:r="http://schemas.openxmlformats.org/officeDocument/2006/relationships" r:embed="rId2"/>
        <a:stretch>
          <a:fillRect/>
        </a:stretch>
      </xdr:blipFill>
      <xdr:spPr>
        <a:xfrm>
          <a:off x="9347200" y="7193281"/>
          <a:ext cx="5283911" cy="2042160"/>
        </a:xfrm>
        <a:prstGeom prst="rect">
          <a:avLst/>
        </a:prstGeom>
      </xdr:spPr>
    </xdr:pic>
    <xdr:clientData/>
  </xdr:twoCellAnchor>
  <xdr:twoCellAnchor>
    <xdr:from>
      <xdr:col>25</xdr:col>
      <xdr:colOff>482600</xdr:colOff>
      <xdr:row>18</xdr:row>
      <xdr:rowOff>581025</xdr:rowOff>
    </xdr:from>
    <xdr:to>
      <xdr:col>36</xdr:col>
      <xdr:colOff>183091</xdr:colOff>
      <xdr:row>21</xdr:row>
      <xdr:rowOff>558800</xdr:rowOff>
    </xdr:to>
    <xdr:cxnSp macro="">
      <xdr:nvCxnSpPr>
        <xdr:cNvPr id="13" name="直線矢印コネクタ 12">
          <a:extLst>
            <a:ext uri="{FF2B5EF4-FFF2-40B4-BE49-F238E27FC236}">
              <a16:creationId xmlns:a16="http://schemas.microsoft.com/office/drawing/2014/main" id="{00000000-0008-0000-0E00-00000D000000}"/>
            </a:ext>
          </a:extLst>
        </xdr:cNvPr>
        <xdr:cNvCxnSpPr/>
      </xdr:nvCxnSpPr>
      <xdr:spPr>
        <a:xfrm flipH="1">
          <a:off x="9664700" y="8937625"/>
          <a:ext cx="6545791" cy="222567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579120</xdr:colOff>
      <xdr:row>17</xdr:row>
      <xdr:rowOff>670562</xdr:rowOff>
    </xdr:from>
    <xdr:to>
      <xdr:col>34</xdr:col>
      <xdr:colOff>418677</xdr:colOff>
      <xdr:row>17</xdr:row>
      <xdr:rowOff>701040</xdr:rowOff>
    </xdr:to>
    <xdr:cxnSp macro="">
      <xdr:nvCxnSpPr>
        <xdr:cNvPr id="12" name="直線矢印コネクタ 11">
          <a:extLst>
            <a:ext uri="{FF2B5EF4-FFF2-40B4-BE49-F238E27FC236}">
              <a16:creationId xmlns:a16="http://schemas.microsoft.com/office/drawing/2014/main" id="{00000000-0008-0000-0E00-00000C000000}"/>
            </a:ext>
          </a:extLst>
        </xdr:cNvPr>
        <xdr:cNvCxnSpPr>
          <a:stCxn id="14" idx="1"/>
        </xdr:cNvCxnSpPr>
      </xdr:nvCxnSpPr>
      <xdr:spPr>
        <a:xfrm flipH="1">
          <a:off x="11958320" y="8300722"/>
          <a:ext cx="2836757" cy="30478"/>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149678</xdr:colOff>
      <xdr:row>15</xdr:row>
      <xdr:rowOff>507082</xdr:rowOff>
    </xdr:from>
    <xdr:to>
      <xdr:col>34</xdr:col>
      <xdr:colOff>491640</xdr:colOff>
      <xdr:row>17</xdr:row>
      <xdr:rowOff>244928</xdr:rowOff>
    </xdr:to>
    <xdr:cxnSp macro="">
      <xdr:nvCxnSpPr>
        <xdr:cNvPr id="6" name="直線矢印コネクタ 5">
          <a:extLst>
            <a:ext uri="{FF2B5EF4-FFF2-40B4-BE49-F238E27FC236}">
              <a16:creationId xmlns:a16="http://schemas.microsoft.com/office/drawing/2014/main" id="{00000000-0008-0000-0E00-000006000000}"/>
            </a:ext>
          </a:extLst>
        </xdr:cNvPr>
        <xdr:cNvCxnSpPr>
          <a:stCxn id="9" idx="2"/>
        </xdr:cNvCxnSpPr>
      </xdr:nvCxnSpPr>
      <xdr:spPr>
        <a:xfrm flipH="1">
          <a:off x="12613821" y="6616689"/>
          <a:ext cx="2845676" cy="123463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259926</xdr:colOff>
      <xdr:row>15</xdr:row>
      <xdr:rowOff>458929</xdr:rowOff>
    </xdr:from>
    <xdr:to>
      <xdr:col>29</xdr:col>
      <xdr:colOff>589546</xdr:colOff>
      <xdr:row>17</xdr:row>
      <xdr:rowOff>246803</xdr:rowOff>
    </xdr:to>
    <xdr:cxnSp macro="">
      <xdr:nvCxnSpPr>
        <xdr:cNvPr id="5" name="直線矢印コネクタ 4">
          <a:extLst>
            <a:ext uri="{FF2B5EF4-FFF2-40B4-BE49-F238E27FC236}">
              <a16:creationId xmlns:a16="http://schemas.microsoft.com/office/drawing/2014/main" id="{00000000-0008-0000-0E00-000005000000}"/>
            </a:ext>
          </a:extLst>
        </xdr:cNvPr>
        <xdr:cNvCxnSpPr/>
      </xdr:nvCxnSpPr>
      <xdr:spPr>
        <a:xfrm flipH="1">
          <a:off x="10440246" y="6585409"/>
          <a:ext cx="1528500" cy="1291554"/>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100916</xdr:colOff>
      <xdr:row>17</xdr:row>
      <xdr:rowOff>284480</xdr:rowOff>
    </xdr:from>
    <xdr:to>
      <xdr:col>29</xdr:col>
      <xdr:colOff>572770</xdr:colOff>
      <xdr:row>18</xdr:row>
      <xdr:rowOff>136477</xdr:rowOff>
    </xdr:to>
    <xdr:sp macro="" textlink="">
      <xdr:nvSpPr>
        <xdr:cNvPr id="10" name="角丸四角形 9">
          <a:extLst>
            <a:ext uri="{FF2B5EF4-FFF2-40B4-BE49-F238E27FC236}">
              <a16:creationId xmlns:a16="http://schemas.microsoft.com/office/drawing/2014/main" id="{00000000-0008-0000-0E00-00000A000000}"/>
            </a:ext>
          </a:extLst>
        </xdr:cNvPr>
        <xdr:cNvSpPr/>
      </xdr:nvSpPr>
      <xdr:spPr>
        <a:xfrm>
          <a:off x="11480116" y="7914640"/>
          <a:ext cx="471854" cy="60383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276327</xdr:colOff>
      <xdr:row>14</xdr:row>
      <xdr:rowOff>607362</xdr:rowOff>
    </xdr:from>
    <xdr:to>
      <xdr:col>32</xdr:col>
      <xdr:colOff>137160</xdr:colOff>
      <xdr:row>15</xdr:row>
      <xdr:rowOff>486445</xdr:rowOff>
    </xdr:to>
    <xdr:sp macro="" textlink="">
      <xdr:nvSpPr>
        <xdr:cNvPr id="8" name="正方形/長方形 7">
          <a:extLst>
            <a:ext uri="{FF2B5EF4-FFF2-40B4-BE49-F238E27FC236}">
              <a16:creationId xmlns:a16="http://schemas.microsoft.com/office/drawing/2014/main" id="{00000000-0008-0000-0E00-000008000000}"/>
            </a:ext>
          </a:extLst>
        </xdr:cNvPr>
        <xdr:cNvSpPr/>
      </xdr:nvSpPr>
      <xdr:spPr>
        <a:xfrm>
          <a:off x="10456647" y="5982002"/>
          <a:ext cx="2858033" cy="630923"/>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0">
              <a:latin typeface="+mn-ea"/>
              <a:ea typeface="+mn-ea"/>
            </a:rPr>
            <a:t>作業項目には、本事業の全体像がわかるように、支出が発生しない作業も記入してください</a:t>
          </a:r>
          <a:r>
            <a:rPr kumimoji="1" lang="ja-JP" altLang="en-US" sz="1100" b="0">
              <a:latin typeface="HG丸ｺﾞｼｯｸM-PRO" panose="020F0600000000000000" pitchFamily="50" charset="-128"/>
              <a:ea typeface="HG丸ｺﾞｼｯｸM-PRO" panose="020F0600000000000000" pitchFamily="50" charset="-128"/>
            </a:rPr>
            <a:t>。</a:t>
          </a:r>
        </a:p>
      </xdr:txBody>
    </xdr:sp>
    <xdr:clientData/>
  </xdr:twoCellAnchor>
  <xdr:twoCellAnchor>
    <xdr:from>
      <xdr:col>32</xdr:col>
      <xdr:colOff>207491</xdr:colOff>
      <xdr:row>14</xdr:row>
      <xdr:rowOff>615019</xdr:rowOff>
    </xdr:from>
    <xdr:to>
      <xdr:col>37</xdr:col>
      <xdr:colOff>149860</xdr:colOff>
      <xdr:row>15</xdr:row>
      <xdr:rowOff>503907</xdr:rowOff>
    </xdr:to>
    <xdr:sp macro="" textlink="">
      <xdr:nvSpPr>
        <xdr:cNvPr id="9" name="正方形/長方形 8">
          <a:extLst>
            <a:ext uri="{FF2B5EF4-FFF2-40B4-BE49-F238E27FC236}">
              <a16:creationId xmlns:a16="http://schemas.microsoft.com/office/drawing/2014/main" id="{00000000-0008-0000-0E00-000009000000}"/>
            </a:ext>
          </a:extLst>
        </xdr:cNvPr>
        <xdr:cNvSpPr/>
      </xdr:nvSpPr>
      <xdr:spPr>
        <a:xfrm>
          <a:off x="13385011" y="5989659"/>
          <a:ext cx="2939569" cy="640728"/>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0">
              <a:latin typeface="+mn-ea"/>
              <a:ea typeface="+mn-ea"/>
            </a:rPr>
            <a:t>自社作業に該当する期間には○を、他社作業には●を選択してください。</a:t>
          </a:r>
        </a:p>
      </xdr:txBody>
    </xdr:sp>
    <xdr:clientData/>
  </xdr:twoCellAnchor>
  <xdr:oneCellAnchor>
    <xdr:from>
      <xdr:col>40</xdr:col>
      <xdr:colOff>0</xdr:colOff>
      <xdr:row>8</xdr:row>
      <xdr:rowOff>0</xdr:rowOff>
    </xdr:from>
    <xdr:ext cx="2376000" cy="1926168"/>
    <xdr:sp macro="" textlink="">
      <xdr:nvSpPr>
        <xdr:cNvPr id="3" name="正方形/長方形 2">
          <a:extLst>
            <a:ext uri="{FF2B5EF4-FFF2-40B4-BE49-F238E27FC236}">
              <a16:creationId xmlns:a16="http://schemas.microsoft.com/office/drawing/2014/main" id="{AF758638-93F9-4FF3-B8E2-037CFFACB6B9}"/>
            </a:ext>
          </a:extLst>
        </xdr:cNvPr>
        <xdr:cNvSpPr/>
      </xdr:nvSpPr>
      <xdr:spPr>
        <a:xfrm>
          <a:off x="18516600" y="2032000"/>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25</xdr:col>
      <xdr:colOff>257813</xdr:colOff>
      <xdr:row>21</xdr:row>
      <xdr:rowOff>651087</xdr:rowOff>
    </xdr:from>
    <xdr:to>
      <xdr:col>25</xdr:col>
      <xdr:colOff>541867</xdr:colOff>
      <xdr:row>22</xdr:row>
      <xdr:rowOff>194733</xdr:rowOff>
    </xdr:to>
    <xdr:sp macro="" textlink="">
      <xdr:nvSpPr>
        <xdr:cNvPr id="2" name="角丸四角形 10">
          <a:extLst>
            <a:ext uri="{FF2B5EF4-FFF2-40B4-BE49-F238E27FC236}">
              <a16:creationId xmlns:a16="http://schemas.microsoft.com/office/drawing/2014/main" id="{3F7914FF-C7A4-4278-BE1E-B8397A248371}"/>
            </a:ext>
          </a:extLst>
        </xdr:cNvPr>
        <xdr:cNvSpPr/>
      </xdr:nvSpPr>
      <xdr:spPr>
        <a:xfrm>
          <a:off x="9436738" y="13506662"/>
          <a:ext cx="290404" cy="29294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136072</xdr:colOff>
      <xdr:row>1</xdr:row>
      <xdr:rowOff>149678</xdr:rowOff>
    </xdr:from>
    <xdr:ext cx="5588000" cy="546100"/>
    <xdr:sp macro="" textlink="">
      <xdr:nvSpPr>
        <xdr:cNvPr id="11" name="正方形/長方形 10">
          <a:extLst>
            <a:ext uri="{FF2B5EF4-FFF2-40B4-BE49-F238E27FC236}">
              <a16:creationId xmlns:a16="http://schemas.microsoft.com/office/drawing/2014/main" id="{10E23947-D57A-4ABC-B0E9-FD2729477FFF}"/>
            </a:ext>
          </a:extLst>
        </xdr:cNvPr>
        <xdr:cNvSpPr/>
      </xdr:nvSpPr>
      <xdr:spPr>
        <a:xfrm>
          <a:off x="3306536" y="408214"/>
          <a:ext cx="5588000" cy="546100"/>
        </a:xfrm>
        <a:prstGeom prst="rect">
          <a:avLst/>
        </a:prstGeom>
        <a:solidFill>
          <a:srgbClr val="C0504D">
            <a:lumMod val="20000"/>
            <a:lumOff val="80000"/>
          </a:srgbClr>
        </a:solidFill>
        <a:ln w="25400" cap="flat" cmpd="sng" algn="ctr">
          <a:solidFill>
            <a:srgbClr val="FF0000"/>
          </a:solidFill>
          <a:prstDash val="solid"/>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「事業終了予定日」は</a:t>
          </a:r>
          <a:r>
            <a:rPr kumimoji="1" lang="ja-JP" altLang="ja-JP" sz="11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令和</a:t>
          </a:r>
          <a:r>
            <a:rPr kumimoji="1" lang="en-US" altLang="ja-JP" sz="11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10</a:t>
          </a:r>
          <a:r>
            <a:rPr kumimoji="1" lang="ja-JP" altLang="ja-JP" sz="11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年</a:t>
          </a:r>
          <a:r>
            <a:rPr kumimoji="1" lang="ja-JP" altLang="en-US" sz="11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８</a:t>
          </a:r>
          <a:r>
            <a:rPr kumimoji="1" lang="ja-JP" altLang="ja-JP" sz="11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月</a:t>
          </a:r>
          <a:r>
            <a:rPr kumimoji="1" lang="en-US" altLang="ja-JP" sz="11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31</a:t>
          </a:r>
          <a:r>
            <a:rPr kumimoji="1" lang="ja-JP" altLang="ja-JP" sz="11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日以前の日付</a:t>
          </a:r>
          <a:r>
            <a:rPr kumimoji="1" lang="ja-JP"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にす</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ること</a:t>
          </a:r>
          <a:endParaRPr kumimoji="0" lang="ja-JP" altLang="ja-JP" sz="1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（開発そのものだけでなく、支払い等の処理が全て終わる日付を記入）</a:t>
          </a:r>
          <a:endParaRPr kumimoji="0" lang="ja-JP" altLang="ja-JP" sz="1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1</xdr:col>
      <xdr:colOff>136071</xdr:colOff>
      <xdr:row>8</xdr:row>
      <xdr:rowOff>68037</xdr:rowOff>
    </xdr:from>
    <xdr:ext cx="2381250" cy="546100"/>
    <xdr:sp macro="" textlink="">
      <xdr:nvSpPr>
        <xdr:cNvPr id="19" name="正方形/長方形 18">
          <a:extLst>
            <a:ext uri="{FF2B5EF4-FFF2-40B4-BE49-F238E27FC236}">
              <a16:creationId xmlns:a16="http://schemas.microsoft.com/office/drawing/2014/main" id="{5A5072E7-92AA-4610-B3E3-AAB1D216ACA1}"/>
            </a:ext>
          </a:extLst>
        </xdr:cNvPr>
        <xdr:cNvSpPr/>
      </xdr:nvSpPr>
      <xdr:spPr>
        <a:xfrm>
          <a:off x="517071" y="2109108"/>
          <a:ext cx="2381250" cy="546100"/>
        </a:xfrm>
        <a:prstGeom prst="rect">
          <a:avLst/>
        </a:prstGeom>
        <a:solidFill>
          <a:srgbClr val="C0504D">
            <a:lumMod val="20000"/>
            <a:lumOff val="80000"/>
          </a:srgbClr>
        </a:solidFill>
        <a:ln w="25400" cap="flat" cmpd="sng" algn="ctr">
          <a:solidFill>
            <a:srgbClr val="FF0000"/>
          </a:solidFill>
          <a:prstDash val="solid"/>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本助成事業の全体像が分かるよう、</a:t>
          </a:r>
          <a:endParaRPr kumimoji="0" lang="ja-JP" altLang="ja-JP" sz="1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経費が発生しない作業も記入</a:t>
          </a:r>
          <a:endParaRPr kumimoji="0" lang="ja-JP" altLang="ja-JP" sz="1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5</xdr:col>
      <xdr:colOff>244928</xdr:colOff>
      <xdr:row>7</xdr:row>
      <xdr:rowOff>377825</xdr:rowOff>
    </xdr:from>
    <xdr:ext cx="4871358" cy="476250"/>
    <xdr:sp macro="" textlink="">
      <xdr:nvSpPr>
        <xdr:cNvPr id="20" name="正方形/長方形 19">
          <a:extLst>
            <a:ext uri="{FF2B5EF4-FFF2-40B4-BE49-F238E27FC236}">
              <a16:creationId xmlns:a16="http://schemas.microsoft.com/office/drawing/2014/main" id="{22EA26E3-571D-4119-821E-BF0A2CB881F3}"/>
            </a:ext>
          </a:extLst>
        </xdr:cNvPr>
        <xdr:cNvSpPr/>
      </xdr:nvSpPr>
      <xdr:spPr>
        <a:xfrm>
          <a:off x="3714749" y="1983468"/>
          <a:ext cx="4871358" cy="476250"/>
        </a:xfrm>
        <a:prstGeom prst="rect">
          <a:avLst/>
        </a:prstGeom>
        <a:solidFill>
          <a:srgbClr val="C0504D">
            <a:lumMod val="20000"/>
            <a:lumOff val="80000"/>
          </a:srgbClr>
        </a:solidFill>
        <a:ln w="25400" cap="flat" cmpd="sng" algn="ctr">
          <a:solidFill>
            <a:srgbClr val="FF0000"/>
          </a:solidFill>
          <a:prstDash val="solid"/>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「市場投入時期」は</a:t>
          </a:r>
          <a:r>
            <a:rPr kumimoji="1" lang="ja-JP" altLang="en-US" sz="11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本事業終了予定日の翌日以降の日付</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（助成事業が完了するまでは、販売することはできませんのでご注意ください。）　</a:t>
          </a:r>
        </a:p>
      </xdr:txBody>
    </xdr:sp>
    <xdr:clientData/>
  </xdr:oneCellAnchor>
  <xdr:oneCellAnchor>
    <xdr:from>
      <xdr:col>6</xdr:col>
      <xdr:colOff>122464</xdr:colOff>
      <xdr:row>11</xdr:row>
      <xdr:rowOff>258536</xdr:rowOff>
    </xdr:from>
    <xdr:ext cx="5080000" cy="319314"/>
    <xdr:sp macro="" textlink="">
      <xdr:nvSpPr>
        <xdr:cNvPr id="21" name="正方形/長方形 20">
          <a:extLst>
            <a:ext uri="{FF2B5EF4-FFF2-40B4-BE49-F238E27FC236}">
              <a16:creationId xmlns:a16="http://schemas.microsoft.com/office/drawing/2014/main" id="{02953FE7-78BC-4FC5-8C68-9A6AED010452}"/>
            </a:ext>
          </a:extLst>
        </xdr:cNvPr>
        <xdr:cNvSpPr/>
      </xdr:nvSpPr>
      <xdr:spPr>
        <a:xfrm>
          <a:off x="3891643" y="3374572"/>
          <a:ext cx="5080000" cy="31931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r>
            <a:rPr lang="ja-JP" altLang="en-US" sz="1100" b="0">
              <a:solidFill>
                <a:srgbClr val="FF0000"/>
              </a:solidFill>
              <a:effectLst/>
              <a:latin typeface="+mn-lt"/>
              <a:ea typeface="+mn-ea"/>
              <a:cs typeface="+mn-cs"/>
            </a:rPr>
            <a:t>自社作業は「○」、他社作業は「●」、両方の場合は「○●」を選択してください。</a:t>
          </a:r>
          <a:endParaRPr lang="ja-JP" altLang="ja-JP" b="0">
            <a:solidFill>
              <a:srgbClr val="FF0000"/>
            </a:solidFill>
            <a:effectLst/>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22</xdr:col>
      <xdr:colOff>9525</xdr:colOff>
      <xdr:row>6</xdr:row>
      <xdr:rowOff>200025</xdr:rowOff>
    </xdr:from>
    <xdr:to>
      <xdr:col>24</xdr:col>
      <xdr:colOff>117675</xdr:colOff>
      <xdr:row>7</xdr:row>
      <xdr:rowOff>170475</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4143375" y="1762125"/>
          <a:ext cx="432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1</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31</xdr:col>
      <xdr:colOff>123825</xdr:colOff>
      <xdr:row>6</xdr:row>
      <xdr:rowOff>200024</xdr:rowOff>
    </xdr:from>
    <xdr:to>
      <xdr:col>34</xdr:col>
      <xdr:colOff>108149</xdr:colOff>
      <xdr:row>7</xdr:row>
      <xdr:rowOff>180975</xdr:rowOff>
    </xdr:to>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5715000" y="1762124"/>
          <a:ext cx="470099" cy="190501"/>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2</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12</xdr:col>
      <xdr:colOff>19050</xdr:colOff>
      <xdr:row>13</xdr:row>
      <xdr:rowOff>47625</xdr:rowOff>
    </xdr:from>
    <xdr:to>
      <xdr:col>14</xdr:col>
      <xdr:colOff>127200</xdr:colOff>
      <xdr:row>13</xdr:row>
      <xdr:rowOff>227625</xdr:rowOff>
    </xdr:to>
    <xdr:sp macro="" textlink="">
      <xdr:nvSpPr>
        <xdr:cNvPr id="4" name="テキスト ボックス 3">
          <a:extLst>
            <a:ext uri="{FF2B5EF4-FFF2-40B4-BE49-F238E27FC236}">
              <a16:creationId xmlns:a16="http://schemas.microsoft.com/office/drawing/2014/main" id="{00000000-0008-0000-1000-000004000000}"/>
            </a:ext>
          </a:extLst>
        </xdr:cNvPr>
        <xdr:cNvSpPr txBox="1"/>
      </xdr:nvSpPr>
      <xdr:spPr>
        <a:xfrm>
          <a:off x="2200275" y="3362325"/>
          <a:ext cx="765375"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4</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35</xdr:col>
      <xdr:colOff>47625</xdr:colOff>
      <xdr:row>16</xdr:row>
      <xdr:rowOff>47625</xdr:rowOff>
    </xdr:from>
    <xdr:to>
      <xdr:col>38</xdr:col>
      <xdr:colOff>114300</xdr:colOff>
      <xdr:row>16</xdr:row>
      <xdr:rowOff>238125</xdr:rowOff>
    </xdr:to>
    <xdr:sp macro="" textlink="">
      <xdr:nvSpPr>
        <xdr:cNvPr id="5" name="テキスト ボックス 4">
          <a:extLst>
            <a:ext uri="{FF2B5EF4-FFF2-40B4-BE49-F238E27FC236}">
              <a16:creationId xmlns:a16="http://schemas.microsoft.com/office/drawing/2014/main" id="{00000000-0008-0000-1000-000005000000}"/>
            </a:ext>
          </a:extLst>
        </xdr:cNvPr>
        <xdr:cNvSpPr txBox="1"/>
      </xdr:nvSpPr>
      <xdr:spPr>
        <a:xfrm>
          <a:off x="6286500" y="3895725"/>
          <a:ext cx="552450" cy="1905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6</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68848</xdr:colOff>
      <xdr:row>26</xdr:row>
      <xdr:rowOff>23371</xdr:rowOff>
    </xdr:from>
    <xdr:to>
      <xdr:col>1</xdr:col>
      <xdr:colOff>84666</xdr:colOff>
      <xdr:row>27</xdr:row>
      <xdr:rowOff>222252</xdr:rowOff>
    </xdr:to>
    <xdr:sp macro="" textlink="">
      <xdr:nvSpPr>
        <xdr:cNvPr id="6" name="テキスト ボックス 5">
          <a:extLst>
            <a:ext uri="{FF2B5EF4-FFF2-40B4-BE49-F238E27FC236}">
              <a16:creationId xmlns:a16="http://schemas.microsoft.com/office/drawing/2014/main" id="{00000000-0008-0000-1000-000006000000}"/>
            </a:ext>
          </a:extLst>
        </xdr:cNvPr>
        <xdr:cNvSpPr txBox="1"/>
      </xdr:nvSpPr>
      <xdr:spPr>
        <a:xfrm rot="5400000">
          <a:off x="-70309" y="6363303"/>
          <a:ext cx="465581" cy="187268"/>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lIns="36000" tIns="36000" rIns="36000" bIns="36000"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5</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89955</xdr:colOff>
      <xdr:row>29</xdr:row>
      <xdr:rowOff>0</xdr:rowOff>
    </xdr:from>
    <xdr:to>
      <xdr:col>3</xdr:col>
      <xdr:colOff>10780</xdr:colOff>
      <xdr:row>29</xdr:row>
      <xdr:rowOff>180000</xdr:rowOff>
    </xdr:to>
    <xdr:sp macro="" textlink="">
      <xdr:nvSpPr>
        <xdr:cNvPr id="7" name="テキスト ボックス 6">
          <a:extLst>
            <a:ext uri="{FF2B5EF4-FFF2-40B4-BE49-F238E27FC236}">
              <a16:creationId xmlns:a16="http://schemas.microsoft.com/office/drawing/2014/main" id="{00000000-0008-0000-1000-000007000000}"/>
            </a:ext>
          </a:extLst>
        </xdr:cNvPr>
        <xdr:cNvSpPr txBox="1"/>
      </xdr:nvSpPr>
      <xdr:spPr>
        <a:xfrm>
          <a:off x="89955" y="6924675"/>
          <a:ext cx="4447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1</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89955</xdr:colOff>
      <xdr:row>31</xdr:row>
      <xdr:rowOff>158538</xdr:rowOff>
    </xdr:from>
    <xdr:to>
      <xdr:col>3</xdr:col>
      <xdr:colOff>10780</xdr:colOff>
      <xdr:row>32</xdr:row>
      <xdr:rowOff>148038</xdr:rowOff>
    </xdr:to>
    <xdr:sp macro="" textlink="">
      <xdr:nvSpPr>
        <xdr:cNvPr id="8" name="テキスト ボックス 7">
          <a:extLst>
            <a:ext uri="{FF2B5EF4-FFF2-40B4-BE49-F238E27FC236}">
              <a16:creationId xmlns:a16="http://schemas.microsoft.com/office/drawing/2014/main" id="{00000000-0008-0000-1000-000008000000}"/>
            </a:ext>
          </a:extLst>
        </xdr:cNvPr>
        <xdr:cNvSpPr txBox="1"/>
      </xdr:nvSpPr>
      <xdr:spPr>
        <a:xfrm>
          <a:off x="89955" y="7848974"/>
          <a:ext cx="401077" cy="181602"/>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2</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89955</xdr:colOff>
      <xdr:row>35</xdr:row>
      <xdr:rowOff>38418</xdr:rowOff>
    </xdr:from>
    <xdr:to>
      <xdr:col>3</xdr:col>
      <xdr:colOff>10780</xdr:colOff>
      <xdr:row>36</xdr:row>
      <xdr:rowOff>13618</xdr:rowOff>
    </xdr:to>
    <xdr:sp macro="" textlink="">
      <xdr:nvSpPr>
        <xdr:cNvPr id="9" name="テキスト ボックス 8">
          <a:extLst>
            <a:ext uri="{FF2B5EF4-FFF2-40B4-BE49-F238E27FC236}">
              <a16:creationId xmlns:a16="http://schemas.microsoft.com/office/drawing/2014/main" id="{00000000-0008-0000-1000-000009000000}"/>
            </a:ext>
          </a:extLst>
        </xdr:cNvPr>
        <xdr:cNvSpPr txBox="1"/>
      </xdr:nvSpPr>
      <xdr:spPr>
        <a:xfrm>
          <a:off x="89955" y="8305158"/>
          <a:ext cx="401077" cy="1673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3</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102655</xdr:colOff>
      <xdr:row>39</xdr:row>
      <xdr:rowOff>41353</xdr:rowOff>
    </xdr:from>
    <xdr:to>
      <xdr:col>3</xdr:col>
      <xdr:colOff>23480</xdr:colOff>
      <xdr:row>40</xdr:row>
      <xdr:rowOff>20020</xdr:rowOff>
    </xdr:to>
    <xdr:sp macro="" textlink="">
      <xdr:nvSpPr>
        <xdr:cNvPr id="10" name="テキスト ボックス 9">
          <a:extLst>
            <a:ext uri="{FF2B5EF4-FFF2-40B4-BE49-F238E27FC236}">
              <a16:creationId xmlns:a16="http://schemas.microsoft.com/office/drawing/2014/main" id="{00000000-0008-0000-1000-00000A000000}"/>
            </a:ext>
          </a:extLst>
        </xdr:cNvPr>
        <xdr:cNvSpPr txBox="1"/>
      </xdr:nvSpPr>
      <xdr:spPr>
        <a:xfrm>
          <a:off x="102655" y="8781941"/>
          <a:ext cx="401077" cy="170768"/>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4</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60</xdr:col>
      <xdr:colOff>128764</xdr:colOff>
      <xdr:row>16</xdr:row>
      <xdr:rowOff>24341</xdr:rowOff>
    </xdr:from>
    <xdr:to>
      <xdr:col>63</xdr:col>
      <xdr:colOff>134056</xdr:colOff>
      <xdr:row>16</xdr:row>
      <xdr:rowOff>282927</xdr:rowOff>
    </xdr:to>
    <xdr:sp macro="" textlink="">
      <xdr:nvSpPr>
        <xdr:cNvPr id="13" name="右矢印 12">
          <a:extLst>
            <a:ext uri="{FF2B5EF4-FFF2-40B4-BE49-F238E27FC236}">
              <a16:creationId xmlns:a16="http://schemas.microsoft.com/office/drawing/2014/main" id="{00000000-0008-0000-1000-00000D000000}"/>
            </a:ext>
          </a:extLst>
        </xdr:cNvPr>
        <xdr:cNvSpPr/>
      </xdr:nvSpPr>
      <xdr:spPr>
        <a:xfrm>
          <a:off x="8148814" y="3872441"/>
          <a:ext cx="500592" cy="258586"/>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104775</xdr:colOff>
      <xdr:row>7</xdr:row>
      <xdr:rowOff>0</xdr:rowOff>
    </xdr:from>
    <xdr:to>
      <xdr:col>44</xdr:col>
      <xdr:colOff>108150</xdr:colOff>
      <xdr:row>7</xdr:row>
      <xdr:rowOff>180000</xdr:rowOff>
    </xdr:to>
    <xdr:sp macro="" textlink="">
      <xdr:nvSpPr>
        <xdr:cNvPr id="14" name="テキスト ボックス 13">
          <a:extLst>
            <a:ext uri="{FF2B5EF4-FFF2-40B4-BE49-F238E27FC236}">
              <a16:creationId xmlns:a16="http://schemas.microsoft.com/office/drawing/2014/main" id="{00000000-0008-0000-1000-00000E000000}"/>
            </a:ext>
          </a:extLst>
        </xdr:cNvPr>
        <xdr:cNvSpPr txBox="1"/>
      </xdr:nvSpPr>
      <xdr:spPr>
        <a:xfrm>
          <a:off x="7315200" y="1771650"/>
          <a:ext cx="4891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3</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60</xdr:col>
      <xdr:colOff>142875</xdr:colOff>
      <xdr:row>22</xdr:row>
      <xdr:rowOff>0</xdr:rowOff>
    </xdr:from>
    <xdr:to>
      <xdr:col>64</xdr:col>
      <xdr:colOff>0</xdr:colOff>
      <xdr:row>22</xdr:row>
      <xdr:rowOff>257175</xdr:rowOff>
    </xdr:to>
    <xdr:sp macro="" textlink="">
      <xdr:nvSpPr>
        <xdr:cNvPr id="15" name="右矢印 14">
          <a:extLst>
            <a:ext uri="{FF2B5EF4-FFF2-40B4-BE49-F238E27FC236}">
              <a16:creationId xmlns:a16="http://schemas.microsoft.com/office/drawing/2014/main" id="{00000000-0008-0000-1000-00000F000000}"/>
            </a:ext>
          </a:extLst>
        </xdr:cNvPr>
        <xdr:cNvSpPr/>
      </xdr:nvSpPr>
      <xdr:spPr>
        <a:xfrm>
          <a:off x="8162925" y="5133975"/>
          <a:ext cx="514350" cy="2571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101981</xdr:colOff>
      <xdr:row>24</xdr:row>
      <xdr:rowOff>129499</xdr:rowOff>
    </xdr:from>
    <xdr:to>
      <xdr:col>66</xdr:col>
      <xdr:colOff>116958</xdr:colOff>
      <xdr:row>29</xdr:row>
      <xdr:rowOff>15358</xdr:rowOff>
    </xdr:to>
    <xdr:cxnSp macro="">
      <xdr:nvCxnSpPr>
        <xdr:cNvPr id="16" name="直線矢印コネクタ 15">
          <a:extLst>
            <a:ext uri="{FF2B5EF4-FFF2-40B4-BE49-F238E27FC236}">
              <a16:creationId xmlns:a16="http://schemas.microsoft.com/office/drawing/2014/main" id="{00000000-0008-0000-1000-000010000000}"/>
            </a:ext>
          </a:extLst>
        </xdr:cNvPr>
        <xdr:cNvCxnSpPr/>
      </xdr:nvCxnSpPr>
      <xdr:spPr>
        <a:xfrm flipH="1" flipV="1">
          <a:off x="8122031" y="5796874"/>
          <a:ext cx="996052" cy="1143159"/>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38101</xdr:colOff>
      <xdr:row>0</xdr:row>
      <xdr:rowOff>146051</xdr:rowOff>
    </xdr:from>
    <xdr:to>
      <xdr:col>89</xdr:col>
      <xdr:colOff>127001</xdr:colOff>
      <xdr:row>6</xdr:row>
      <xdr:rowOff>171451</xdr:rowOff>
    </xdr:to>
    <xdr:sp macro="" textlink="">
      <xdr:nvSpPr>
        <xdr:cNvPr id="17" name="正方形/長方形 16">
          <a:extLst>
            <a:ext uri="{FF2B5EF4-FFF2-40B4-BE49-F238E27FC236}">
              <a16:creationId xmlns:a16="http://schemas.microsoft.com/office/drawing/2014/main" id="{00000000-0008-0000-1000-000011000000}"/>
            </a:ext>
          </a:extLst>
        </xdr:cNvPr>
        <xdr:cNvSpPr/>
      </xdr:nvSpPr>
      <xdr:spPr>
        <a:xfrm>
          <a:off x="7404101" y="146051"/>
          <a:ext cx="4375150" cy="15875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100" b="1">
              <a:solidFill>
                <a:schemeClr val="dk1"/>
              </a:solidFill>
              <a:effectLst/>
              <a:latin typeface="+mn-ea"/>
              <a:ea typeface="+mn-ea"/>
              <a:cs typeface="+mn-cs"/>
            </a:rPr>
            <a:t>(</a:t>
          </a:r>
          <a:r>
            <a:rPr kumimoji="1" lang="ja-JP" altLang="en-US" sz="1100" b="1">
              <a:solidFill>
                <a:schemeClr val="dk1"/>
              </a:solidFill>
              <a:effectLst/>
              <a:latin typeface="+mn-ea"/>
              <a:ea typeface="+mn-ea"/>
              <a:cs typeface="+mn-cs"/>
            </a:rPr>
            <a:t>１</a:t>
          </a:r>
          <a:r>
            <a:rPr kumimoji="1" lang="en-US" altLang="ja-JP" sz="1100" b="1">
              <a:solidFill>
                <a:schemeClr val="dk1"/>
              </a:solidFill>
              <a:effectLst/>
              <a:latin typeface="+mn-ea"/>
              <a:ea typeface="+mn-ea"/>
              <a:cs typeface="+mn-cs"/>
            </a:rPr>
            <a:t>)</a:t>
          </a:r>
          <a:r>
            <a:rPr kumimoji="1" lang="ja-JP" altLang="en-US" sz="1100" b="1">
              <a:solidFill>
                <a:schemeClr val="dk1"/>
              </a:solidFill>
              <a:effectLst/>
              <a:latin typeface="+mn-ea"/>
              <a:ea typeface="+mn-ea"/>
              <a:cs typeface="+mn-cs"/>
            </a:rPr>
            <a:t>経費区分別内訳について</a:t>
          </a:r>
          <a:endParaRPr kumimoji="1" lang="en-US" altLang="ja-JP" sz="1100" b="1">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水色のセルは、</a:t>
          </a:r>
          <a:endParaRPr kumimoji="1" lang="en-US" altLang="ja-JP"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後のページより</a:t>
          </a:r>
          <a:r>
            <a:rPr kumimoji="1" lang="ja-JP" altLang="en-US" sz="1100" b="1" u="sng">
              <a:solidFill>
                <a:sysClr val="windowText" lastClr="000000"/>
              </a:solidFill>
              <a:effectLst/>
              <a:latin typeface="+mn-ea"/>
              <a:ea typeface="+mn-ea"/>
              <a:cs typeface="+mn-cs"/>
            </a:rPr>
            <a:t>自動転記されるため</a:t>
          </a:r>
          <a:r>
            <a:rPr kumimoji="1" lang="ja-JP" altLang="en-US" sz="1100" b="1" u="sng">
              <a:solidFill>
                <a:srgbClr val="FF0000"/>
              </a:solidFill>
              <a:effectLst/>
              <a:latin typeface="+mn-ea"/>
              <a:ea typeface="+mn-ea"/>
              <a:cs typeface="+mn-cs"/>
            </a:rPr>
            <a:t>入力不要</a:t>
          </a:r>
          <a:endParaRPr kumimoji="1" lang="en-US" altLang="ja-JP" sz="1100" b="1" u="sng">
            <a:solidFill>
              <a:srgbClr val="FF0000"/>
            </a:solidFill>
            <a:effectLst/>
            <a:latin typeface="+mn-ea"/>
            <a:ea typeface="+mn-ea"/>
            <a:cs typeface="+mn-cs"/>
          </a:endParaRPr>
        </a:p>
        <a:p>
          <a:endParaRPr kumimoji="1"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mn-ea"/>
              <a:ea typeface="+mn-ea"/>
              <a:cs typeface="+mn-cs"/>
            </a:rPr>
            <a:t>申請時の助成金交付申請額（合計）は、採択後に増額させることはできません。</a:t>
          </a:r>
          <a:endParaRPr kumimoji="1" lang="en-US" altLang="ja-JP" sz="1100" b="1">
            <a:solidFill>
              <a:srgbClr val="FF0000"/>
            </a:solidFill>
          </a:endParaRPr>
        </a:p>
      </xdr:txBody>
    </xdr:sp>
    <xdr:clientData/>
  </xdr:twoCellAnchor>
  <xdr:twoCellAnchor>
    <xdr:from>
      <xdr:col>60</xdr:col>
      <xdr:colOff>66675</xdr:colOff>
      <xdr:row>8</xdr:row>
      <xdr:rowOff>12700</xdr:rowOff>
    </xdr:from>
    <xdr:to>
      <xdr:col>64</xdr:col>
      <xdr:colOff>85726</xdr:colOff>
      <xdr:row>16</xdr:row>
      <xdr:rowOff>12700</xdr:rowOff>
    </xdr:to>
    <xdr:sp macro="" textlink="">
      <xdr:nvSpPr>
        <xdr:cNvPr id="18" name="右中かっこ 17">
          <a:extLst>
            <a:ext uri="{FF2B5EF4-FFF2-40B4-BE49-F238E27FC236}">
              <a16:creationId xmlns:a16="http://schemas.microsoft.com/office/drawing/2014/main" id="{00000000-0008-0000-1000-000012000000}"/>
            </a:ext>
          </a:extLst>
        </xdr:cNvPr>
        <xdr:cNvSpPr/>
      </xdr:nvSpPr>
      <xdr:spPr>
        <a:xfrm>
          <a:off x="8077200" y="1993900"/>
          <a:ext cx="590551" cy="2400300"/>
        </a:xfrm>
        <a:prstGeom prst="rightBrace">
          <a:avLst>
            <a:gd name="adj1" fmla="val 8333"/>
            <a:gd name="adj2" fmla="val 50242"/>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77</xdr:col>
      <xdr:colOff>21780</xdr:colOff>
      <xdr:row>8</xdr:row>
      <xdr:rowOff>222250</xdr:rowOff>
    </xdr:from>
    <xdr:to>
      <xdr:col>89</xdr:col>
      <xdr:colOff>133350</xdr:colOff>
      <xdr:row>13</xdr:row>
      <xdr:rowOff>152400</xdr:rowOff>
    </xdr:to>
    <xdr:sp macro="" textlink="">
      <xdr:nvSpPr>
        <xdr:cNvPr id="19" name="正方形/長方形 18">
          <a:extLst>
            <a:ext uri="{FF2B5EF4-FFF2-40B4-BE49-F238E27FC236}">
              <a16:creationId xmlns:a16="http://schemas.microsoft.com/office/drawing/2014/main" id="{00000000-0008-0000-1000-000013000000}"/>
            </a:ext>
          </a:extLst>
        </xdr:cNvPr>
        <xdr:cNvSpPr/>
      </xdr:nvSpPr>
      <xdr:spPr>
        <a:xfrm>
          <a:off x="9921430" y="2203450"/>
          <a:ext cx="1864170" cy="126365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100" b="0">
              <a:solidFill>
                <a:srgbClr val="FF0000"/>
              </a:solidFill>
              <a:effectLst/>
              <a:latin typeface="+mn-ea"/>
              <a:ea typeface="+mn-ea"/>
              <a:cs typeface="+mn-cs"/>
            </a:rPr>
            <a:t>交付申請額が</a:t>
          </a:r>
          <a:r>
            <a:rPr kumimoji="1" lang="en-US" altLang="ja-JP" sz="1100" b="0">
              <a:solidFill>
                <a:srgbClr val="FF0000"/>
              </a:solidFill>
              <a:effectLst/>
              <a:latin typeface="+mn-ea"/>
              <a:ea typeface="+mn-ea"/>
              <a:cs typeface="+mn-cs"/>
            </a:rPr>
            <a:t>2,000</a:t>
          </a:r>
          <a:r>
            <a:rPr kumimoji="1" lang="ja-JP" altLang="en-US" sz="1100" b="0">
              <a:solidFill>
                <a:srgbClr val="FF0000"/>
              </a:solidFill>
              <a:effectLst/>
              <a:latin typeface="+mn-ea"/>
              <a:ea typeface="+mn-ea"/>
              <a:cs typeface="+mn-cs"/>
            </a:rPr>
            <a:t>万円を超える場合は</a:t>
          </a:r>
          <a:endParaRPr kumimoji="1" lang="en-US" altLang="ja-JP" sz="1100" b="0">
            <a:solidFill>
              <a:srgbClr val="FF0000"/>
            </a:solidFill>
            <a:effectLst/>
            <a:latin typeface="+mn-ea"/>
            <a:ea typeface="+mn-ea"/>
            <a:cs typeface="+mn-cs"/>
          </a:endParaRPr>
        </a:p>
        <a:p>
          <a:r>
            <a:rPr kumimoji="1" lang="ja-JP" altLang="en-US" sz="1100" b="0">
              <a:solidFill>
                <a:srgbClr val="FF0000"/>
              </a:solidFill>
              <a:effectLst/>
              <a:latin typeface="+mn-ea"/>
              <a:ea typeface="+mn-ea"/>
              <a:cs typeface="+mn-cs"/>
            </a:rPr>
            <a:t>左記のセル内に各経費の助成金交付申請額を入力し、調整してください。</a:t>
          </a:r>
          <a:endParaRPr kumimoji="1" lang="en-US" altLang="ja-JP" sz="1100" b="0">
            <a:solidFill>
              <a:srgbClr val="FF0000"/>
            </a:solidFill>
            <a:latin typeface="+mn-ea"/>
            <a:ea typeface="+mn-ea"/>
          </a:endParaRPr>
        </a:p>
      </xdr:txBody>
    </xdr:sp>
    <xdr:clientData/>
  </xdr:twoCellAnchor>
  <xdr:twoCellAnchor>
    <xdr:from>
      <xdr:col>73</xdr:col>
      <xdr:colOff>27983</xdr:colOff>
      <xdr:row>11</xdr:row>
      <xdr:rowOff>152073</xdr:rowOff>
    </xdr:from>
    <xdr:to>
      <xdr:col>76</xdr:col>
      <xdr:colOff>142164</xdr:colOff>
      <xdr:row>11</xdr:row>
      <xdr:rowOff>152073</xdr:rowOff>
    </xdr:to>
    <xdr:cxnSp macro="">
      <xdr:nvCxnSpPr>
        <xdr:cNvPr id="20" name="直線矢印コネクタ 19">
          <a:extLst>
            <a:ext uri="{FF2B5EF4-FFF2-40B4-BE49-F238E27FC236}">
              <a16:creationId xmlns:a16="http://schemas.microsoft.com/office/drawing/2014/main" id="{00000000-0008-0000-1000-000014000000}"/>
            </a:ext>
          </a:extLst>
        </xdr:cNvPr>
        <xdr:cNvCxnSpPr/>
      </xdr:nvCxnSpPr>
      <xdr:spPr>
        <a:xfrm flipH="1" flipV="1">
          <a:off x="9658816" y="2961467"/>
          <a:ext cx="576000"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47625</xdr:colOff>
      <xdr:row>16</xdr:row>
      <xdr:rowOff>47625</xdr:rowOff>
    </xdr:from>
    <xdr:to>
      <xdr:col>38</xdr:col>
      <xdr:colOff>114300</xdr:colOff>
      <xdr:row>16</xdr:row>
      <xdr:rowOff>238125</xdr:rowOff>
    </xdr:to>
    <xdr:sp macro="" textlink="">
      <xdr:nvSpPr>
        <xdr:cNvPr id="21" name="テキスト ボックス 20">
          <a:extLst>
            <a:ext uri="{FF2B5EF4-FFF2-40B4-BE49-F238E27FC236}">
              <a16:creationId xmlns:a16="http://schemas.microsoft.com/office/drawing/2014/main" id="{00000000-0008-0000-1000-000015000000}"/>
            </a:ext>
          </a:extLst>
        </xdr:cNvPr>
        <xdr:cNvSpPr txBox="1"/>
      </xdr:nvSpPr>
      <xdr:spPr>
        <a:xfrm>
          <a:off x="6286500" y="3895725"/>
          <a:ext cx="552450" cy="1905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6</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64</xdr:col>
      <xdr:colOff>41274</xdr:colOff>
      <xdr:row>29</xdr:row>
      <xdr:rowOff>25401</xdr:rowOff>
    </xdr:from>
    <xdr:to>
      <xdr:col>90</xdr:col>
      <xdr:colOff>105833</xdr:colOff>
      <xdr:row>36</xdr:row>
      <xdr:rowOff>1</xdr:rowOff>
    </xdr:to>
    <xdr:sp macro="" textlink="">
      <xdr:nvSpPr>
        <xdr:cNvPr id="22" name="正方形/長方形 21">
          <a:extLst>
            <a:ext uri="{FF2B5EF4-FFF2-40B4-BE49-F238E27FC236}">
              <a16:creationId xmlns:a16="http://schemas.microsoft.com/office/drawing/2014/main" id="{00000000-0008-0000-1000-000016000000}"/>
            </a:ext>
          </a:extLst>
        </xdr:cNvPr>
        <xdr:cNvSpPr/>
      </xdr:nvSpPr>
      <xdr:spPr>
        <a:xfrm>
          <a:off x="8074986" y="7289416"/>
          <a:ext cx="4278650" cy="936721"/>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0">
              <a:solidFill>
                <a:schemeClr val="dk1"/>
              </a:solidFill>
              <a:effectLst/>
              <a:latin typeface="+mn-ea"/>
              <a:ea typeface="+mn-ea"/>
              <a:cs typeface="+mn-cs"/>
            </a:rPr>
            <a:t>オレンジ色のセルは</a:t>
          </a:r>
          <a:endParaRPr lang="en-US" altLang="ja-JP" sz="1100" b="0">
            <a:solidFill>
              <a:schemeClr val="dk1"/>
            </a:solidFill>
            <a:effectLst/>
            <a:latin typeface="+mn-ea"/>
            <a:ea typeface="+mn-ea"/>
            <a:cs typeface="+mn-cs"/>
          </a:endParaRPr>
        </a:p>
        <a:p>
          <a:r>
            <a:rPr lang="ja-JP" altLang="en-US" sz="1100" b="0">
              <a:solidFill>
                <a:schemeClr val="dk1"/>
              </a:solidFill>
              <a:effectLst/>
              <a:latin typeface="+mn-ea"/>
              <a:ea typeface="+mn-ea"/>
              <a:cs typeface="+mn-cs"/>
            </a:rPr>
            <a:t>進捗状況をプルダウン選択してください</a:t>
          </a:r>
          <a:endParaRPr lang="en-US" altLang="ja-JP" sz="1100" b="0">
            <a:solidFill>
              <a:schemeClr val="dk1"/>
            </a:solidFill>
            <a:effectLst/>
            <a:latin typeface="+mn-ea"/>
            <a:ea typeface="+mn-ea"/>
            <a:cs typeface="+mn-cs"/>
          </a:endParaRPr>
        </a:p>
        <a:p>
          <a:r>
            <a:rPr kumimoji="1" lang="en-US" altLang="ja-JP" sz="1050" b="0">
              <a:solidFill>
                <a:schemeClr val="dk1"/>
              </a:solidFill>
              <a:effectLst/>
              <a:latin typeface="+mn-ea"/>
              <a:ea typeface="+mn-ea"/>
              <a:cs typeface="+mn-cs"/>
            </a:rPr>
            <a:t>※</a:t>
          </a:r>
          <a:r>
            <a:rPr kumimoji="1" lang="ja-JP" altLang="ja-JP" sz="1050" b="0">
              <a:solidFill>
                <a:schemeClr val="dk1"/>
              </a:solidFill>
              <a:effectLst/>
              <a:latin typeface="+mn-ea"/>
              <a:ea typeface="+mn-ea"/>
              <a:cs typeface="+mn-cs"/>
            </a:rPr>
            <a:t>該当しない箇所については、</a:t>
          </a:r>
          <a:r>
            <a:rPr kumimoji="1" lang="ja-JP" altLang="en-US" sz="1050" b="0">
              <a:solidFill>
                <a:schemeClr val="dk1"/>
              </a:solidFill>
              <a:effectLst/>
              <a:latin typeface="+mn-ea"/>
              <a:ea typeface="+mn-ea"/>
              <a:cs typeface="+mn-cs"/>
            </a:rPr>
            <a:t>「</a:t>
          </a:r>
          <a:r>
            <a:rPr kumimoji="1" lang="ja-JP" altLang="ja-JP" sz="1050" b="0">
              <a:solidFill>
                <a:schemeClr val="dk1"/>
              </a:solidFill>
              <a:effectLst/>
              <a:latin typeface="+mn-ea"/>
              <a:ea typeface="+mn-ea"/>
              <a:cs typeface="+mn-cs"/>
            </a:rPr>
            <a:t>選択してください</a:t>
          </a:r>
          <a:r>
            <a:rPr kumimoji="1" lang="ja-JP" altLang="en-US" sz="1050" b="0">
              <a:solidFill>
                <a:schemeClr val="dk1"/>
              </a:solidFill>
              <a:effectLst/>
              <a:latin typeface="+mn-ea"/>
              <a:ea typeface="+mn-ea"/>
              <a:cs typeface="+mn-cs"/>
            </a:rPr>
            <a:t>」</a:t>
          </a:r>
          <a:r>
            <a:rPr kumimoji="1" lang="ja-JP" altLang="ja-JP" sz="1050" b="0">
              <a:solidFill>
                <a:schemeClr val="dk1"/>
              </a:solidFill>
              <a:effectLst/>
              <a:latin typeface="+mn-ea"/>
              <a:ea typeface="+mn-ea"/>
              <a:cs typeface="+mn-cs"/>
            </a:rPr>
            <a:t>のままで構いません</a:t>
          </a:r>
          <a:endParaRPr lang="en-US" altLang="ja-JP" sz="1050" b="0">
            <a:solidFill>
              <a:schemeClr val="dk1"/>
            </a:solidFill>
            <a:effectLst/>
            <a:latin typeface="+mn-ea"/>
            <a:ea typeface="+mn-ea"/>
            <a:cs typeface="+mn-cs"/>
          </a:endParaRPr>
        </a:p>
      </xdr:txBody>
    </xdr:sp>
    <xdr:clientData/>
  </xdr:twoCellAnchor>
  <xdr:twoCellAnchor>
    <xdr:from>
      <xdr:col>75</xdr:col>
      <xdr:colOff>114300</xdr:colOff>
      <xdr:row>22</xdr:row>
      <xdr:rowOff>114300</xdr:rowOff>
    </xdr:from>
    <xdr:to>
      <xdr:col>89</xdr:col>
      <xdr:colOff>95250</xdr:colOff>
      <xdr:row>24</xdr:row>
      <xdr:rowOff>47625</xdr:rowOff>
    </xdr:to>
    <xdr:sp macro="" textlink="">
      <xdr:nvSpPr>
        <xdr:cNvPr id="23" name="正方形/長方形 22">
          <a:extLst>
            <a:ext uri="{FF2B5EF4-FFF2-40B4-BE49-F238E27FC236}">
              <a16:creationId xmlns:a16="http://schemas.microsoft.com/office/drawing/2014/main" id="{00000000-0008-0000-1000-000017000000}"/>
            </a:ext>
          </a:extLst>
        </xdr:cNvPr>
        <xdr:cNvSpPr/>
      </xdr:nvSpPr>
      <xdr:spPr>
        <a:xfrm>
          <a:off x="9632950" y="5784850"/>
          <a:ext cx="2025650" cy="466725"/>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0">
              <a:solidFill>
                <a:sysClr val="windowText" lastClr="000000"/>
              </a:solidFill>
            </a:rPr>
            <a:t>金額の一致を確認すること</a:t>
          </a:r>
        </a:p>
      </xdr:txBody>
    </xdr:sp>
    <xdr:clientData/>
  </xdr:twoCellAnchor>
  <xdr:twoCellAnchor>
    <xdr:from>
      <xdr:col>75</xdr:col>
      <xdr:colOff>44450</xdr:colOff>
      <xdr:row>15</xdr:row>
      <xdr:rowOff>260350</xdr:rowOff>
    </xdr:from>
    <xdr:to>
      <xdr:col>89</xdr:col>
      <xdr:colOff>69850</xdr:colOff>
      <xdr:row>17</xdr:row>
      <xdr:rowOff>25400</xdr:rowOff>
    </xdr:to>
    <xdr:sp macro="" textlink="">
      <xdr:nvSpPr>
        <xdr:cNvPr id="24" name="正方形/長方形 23">
          <a:extLst>
            <a:ext uri="{FF2B5EF4-FFF2-40B4-BE49-F238E27FC236}">
              <a16:creationId xmlns:a16="http://schemas.microsoft.com/office/drawing/2014/main" id="{00000000-0008-0000-1000-000018000000}"/>
            </a:ext>
          </a:extLst>
        </xdr:cNvPr>
        <xdr:cNvSpPr/>
      </xdr:nvSpPr>
      <xdr:spPr>
        <a:xfrm>
          <a:off x="9563100" y="4375150"/>
          <a:ext cx="2070100" cy="3175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0">
              <a:solidFill>
                <a:sysClr val="windowText" lastClr="000000"/>
              </a:solidFill>
            </a:rPr>
            <a:t>金額の一致を確認すること</a:t>
          </a:r>
        </a:p>
      </xdr:txBody>
    </xdr:sp>
    <xdr:clientData/>
  </xdr:twoCellAnchor>
  <xdr:twoCellAnchor>
    <xdr:from>
      <xdr:col>73</xdr:col>
      <xdr:colOff>15240</xdr:colOff>
      <xdr:row>22</xdr:row>
      <xdr:rowOff>137160</xdr:rowOff>
    </xdr:from>
    <xdr:to>
      <xdr:col>75</xdr:col>
      <xdr:colOff>114300</xdr:colOff>
      <xdr:row>23</xdr:row>
      <xdr:rowOff>80963</xdr:rowOff>
    </xdr:to>
    <xdr:cxnSp macro="">
      <xdr:nvCxnSpPr>
        <xdr:cNvPr id="26" name="直線矢印コネクタ 25">
          <a:extLst>
            <a:ext uri="{FF2B5EF4-FFF2-40B4-BE49-F238E27FC236}">
              <a16:creationId xmlns:a16="http://schemas.microsoft.com/office/drawing/2014/main" id="{00000000-0008-0000-1000-00001A000000}"/>
            </a:ext>
          </a:extLst>
        </xdr:cNvPr>
        <xdr:cNvCxnSpPr>
          <a:stCxn id="23" idx="1"/>
        </xdr:cNvCxnSpPr>
      </xdr:nvCxnSpPr>
      <xdr:spPr>
        <a:xfrm flipH="1" flipV="1">
          <a:off x="9197340" y="5798820"/>
          <a:ext cx="388620" cy="21050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60960</xdr:colOff>
      <xdr:row>23</xdr:row>
      <xdr:rowOff>103824</xdr:rowOff>
    </xdr:from>
    <xdr:to>
      <xdr:col>75</xdr:col>
      <xdr:colOff>114300</xdr:colOff>
      <xdr:row>24</xdr:row>
      <xdr:rowOff>76200</xdr:rowOff>
    </xdr:to>
    <xdr:cxnSp macro="">
      <xdr:nvCxnSpPr>
        <xdr:cNvPr id="28" name="直線矢印コネクタ 27">
          <a:extLst>
            <a:ext uri="{FF2B5EF4-FFF2-40B4-BE49-F238E27FC236}">
              <a16:creationId xmlns:a16="http://schemas.microsoft.com/office/drawing/2014/main" id="{00000000-0008-0000-1000-00001C000000}"/>
            </a:ext>
          </a:extLst>
        </xdr:cNvPr>
        <xdr:cNvCxnSpPr/>
      </xdr:nvCxnSpPr>
      <xdr:spPr>
        <a:xfrm flipH="1">
          <a:off x="9243060" y="6032184"/>
          <a:ext cx="342900" cy="2390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89955</xdr:colOff>
      <xdr:row>43</xdr:row>
      <xdr:rowOff>139543</xdr:rowOff>
    </xdr:from>
    <xdr:to>
      <xdr:col>3</xdr:col>
      <xdr:colOff>10780</xdr:colOff>
      <xdr:row>44</xdr:row>
      <xdr:rowOff>89650</xdr:rowOff>
    </xdr:to>
    <xdr:sp macro="" textlink="">
      <xdr:nvSpPr>
        <xdr:cNvPr id="29" name="テキスト ボックス 28">
          <a:extLst>
            <a:ext uri="{FF2B5EF4-FFF2-40B4-BE49-F238E27FC236}">
              <a16:creationId xmlns:a16="http://schemas.microsoft.com/office/drawing/2014/main" id="{00000000-0008-0000-1000-00001D000000}"/>
            </a:ext>
          </a:extLst>
        </xdr:cNvPr>
        <xdr:cNvSpPr txBox="1"/>
      </xdr:nvSpPr>
      <xdr:spPr>
        <a:xfrm>
          <a:off x="89955" y="9546081"/>
          <a:ext cx="401077" cy="21264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6</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96305</xdr:colOff>
      <xdr:row>41</xdr:row>
      <xdr:rowOff>88900</xdr:rowOff>
    </xdr:from>
    <xdr:to>
      <xdr:col>3</xdr:col>
      <xdr:colOff>17130</xdr:colOff>
      <xdr:row>43</xdr:row>
      <xdr:rowOff>6403</xdr:rowOff>
    </xdr:to>
    <xdr:sp macro="" textlink="">
      <xdr:nvSpPr>
        <xdr:cNvPr id="30" name="テキスト ボックス 29">
          <a:extLst>
            <a:ext uri="{FF2B5EF4-FFF2-40B4-BE49-F238E27FC236}">
              <a16:creationId xmlns:a16="http://schemas.microsoft.com/office/drawing/2014/main" id="{00000000-0008-0000-1000-00001E000000}"/>
            </a:ext>
          </a:extLst>
        </xdr:cNvPr>
        <xdr:cNvSpPr txBox="1"/>
      </xdr:nvSpPr>
      <xdr:spPr>
        <a:xfrm>
          <a:off x="96305" y="9213689"/>
          <a:ext cx="401077" cy="199252"/>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5</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oneCellAnchor>
    <xdr:from>
      <xdr:col>95</xdr:col>
      <xdr:colOff>0</xdr:colOff>
      <xdr:row>10</xdr:row>
      <xdr:rowOff>0</xdr:rowOff>
    </xdr:from>
    <xdr:ext cx="2376000" cy="1926168"/>
    <xdr:sp macro="" textlink="">
      <xdr:nvSpPr>
        <xdr:cNvPr id="11" name="正方形/長方形 10">
          <a:extLst>
            <a:ext uri="{FF2B5EF4-FFF2-40B4-BE49-F238E27FC236}">
              <a16:creationId xmlns:a16="http://schemas.microsoft.com/office/drawing/2014/main" id="{2FD80FB2-4B0E-4DF9-B4BF-77CED1D3F167}"/>
            </a:ext>
          </a:extLst>
        </xdr:cNvPr>
        <xdr:cNvSpPr/>
      </xdr:nvSpPr>
      <xdr:spPr>
        <a:xfrm>
          <a:off x="13144500" y="2521324"/>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21</xdr:col>
      <xdr:colOff>16068</xdr:colOff>
      <xdr:row>0</xdr:row>
      <xdr:rowOff>153941</xdr:rowOff>
    </xdr:from>
    <xdr:to>
      <xdr:col>43</xdr:col>
      <xdr:colOff>44932</xdr:colOff>
      <xdr:row>2</xdr:row>
      <xdr:rowOff>19243</xdr:rowOff>
    </xdr:to>
    <xdr:sp macro="" textlink="">
      <xdr:nvSpPr>
        <xdr:cNvPr id="12" name="正方形/長方形 11">
          <a:extLst>
            <a:ext uri="{FF2B5EF4-FFF2-40B4-BE49-F238E27FC236}">
              <a16:creationId xmlns:a16="http://schemas.microsoft.com/office/drawing/2014/main" id="{B5CAA0BA-D4EE-4121-A028-C0B6B4E3D65F}"/>
            </a:ext>
          </a:extLst>
        </xdr:cNvPr>
        <xdr:cNvSpPr/>
      </xdr:nvSpPr>
      <xdr:spPr>
        <a:xfrm>
          <a:off x="3700992" y="153941"/>
          <a:ext cx="3415531" cy="673484"/>
        </a:xfrm>
        <a:prstGeom prst="rect">
          <a:avLst/>
        </a:prstGeom>
        <a:solidFill>
          <a:srgbClr val="FFEBEB"/>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本ページ以降、</a:t>
          </a:r>
          <a:endPar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水色のセルは自動転記のため入力不要です</a:t>
          </a:r>
          <a:endPar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35</xdr:col>
      <xdr:colOff>1</xdr:colOff>
      <xdr:row>8</xdr:row>
      <xdr:rowOff>0</xdr:rowOff>
    </xdr:from>
    <xdr:to>
      <xdr:col>45</xdr:col>
      <xdr:colOff>0</xdr:colOff>
      <xdr:row>14</xdr:row>
      <xdr:rowOff>259772</xdr:rowOff>
    </xdr:to>
    <xdr:sp macro="" textlink="">
      <xdr:nvSpPr>
        <xdr:cNvPr id="25" name="正方形/長方形 24">
          <a:extLst>
            <a:ext uri="{FF2B5EF4-FFF2-40B4-BE49-F238E27FC236}">
              <a16:creationId xmlns:a16="http://schemas.microsoft.com/office/drawing/2014/main" id="{671A16C0-0F3A-4F3A-9152-34B46D758E83}"/>
            </a:ext>
          </a:extLst>
        </xdr:cNvPr>
        <xdr:cNvSpPr/>
      </xdr:nvSpPr>
      <xdr:spPr>
        <a:xfrm>
          <a:off x="5840077" y="2001212"/>
          <a:ext cx="1539393" cy="1876136"/>
        </a:xfrm>
        <a:prstGeom prst="rect">
          <a:avLst/>
        </a:prstGeom>
        <a:no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10</xdr:col>
      <xdr:colOff>67351</xdr:colOff>
      <xdr:row>9</xdr:row>
      <xdr:rowOff>163560</xdr:rowOff>
    </xdr:from>
    <xdr:to>
      <xdr:col>31</xdr:col>
      <xdr:colOff>134698</xdr:colOff>
      <xdr:row>12</xdr:row>
      <xdr:rowOff>240529</xdr:rowOff>
    </xdr:to>
    <xdr:sp macro="" textlink="">
      <xdr:nvSpPr>
        <xdr:cNvPr id="27" name="正方形/長方形 26">
          <a:extLst>
            <a:ext uri="{FF2B5EF4-FFF2-40B4-BE49-F238E27FC236}">
              <a16:creationId xmlns:a16="http://schemas.microsoft.com/office/drawing/2014/main" id="{28F39A6B-7EE4-47C4-8911-EEA930790460}"/>
            </a:ext>
          </a:extLst>
        </xdr:cNvPr>
        <xdr:cNvSpPr/>
      </xdr:nvSpPr>
      <xdr:spPr>
        <a:xfrm>
          <a:off x="1722199" y="2434166"/>
          <a:ext cx="3636817" cy="885151"/>
        </a:xfrm>
        <a:prstGeom prst="rect">
          <a:avLst/>
        </a:prstGeom>
        <a:solidFill>
          <a:srgbClr val="FFEBEB"/>
        </a:solidFill>
        <a:ln w="25400" cap="flat" cmpd="sng" algn="ctr">
          <a:solidFill>
            <a:srgbClr val="FF0000"/>
          </a:solidFill>
          <a:prstDash val="solid"/>
        </a:ln>
        <a:effectLst/>
      </xdr:spPr>
      <xdr:txBody>
        <a:bodyPr vertOverflow="clip" horzOverflow="clip" rtlCol="0" anchor="ctr"/>
        <a:lstStyle/>
        <a:p>
          <a:pPr marL="0" marR="0" lvl="0" indent="0" algn="l" defTabSz="914400" eaLnBrk="1" fontAlgn="auto" latinLnBrk="0" hangingPunct="1">
            <a:lnSpc>
              <a:spcPct val="12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・助成金交付申請額の合計が</a:t>
          </a:r>
          <a:r>
            <a:rPr kumimoji="0"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2,000</a:t>
          </a:r>
          <a:r>
            <a:rPr kumimoji="0"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万円を超える場合は、</a:t>
          </a:r>
          <a:endParaRPr kumimoji="0"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2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　いずれかの経費区分を手入力で調整してください</a:t>
          </a:r>
          <a:endParaRPr kumimoji="0"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2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・直接人件費の交付申請額上限は</a:t>
          </a:r>
          <a:r>
            <a:rPr kumimoji="0"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1,000</a:t>
          </a:r>
          <a:r>
            <a:rPr kumimoji="0"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万円です</a:t>
          </a:r>
          <a:endParaRPr kumimoji="0"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31</xdr:col>
      <xdr:colOff>134698</xdr:colOff>
      <xdr:row>11</xdr:row>
      <xdr:rowOff>64173</xdr:rowOff>
    </xdr:from>
    <xdr:to>
      <xdr:col>35</xdr:col>
      <xdr:colOff>1</xdr:colOff>
      <xdr:row>11</xdr:row>
      <xdr:rowOff>128299</xdr:rowOff>
    </xdr:to>
    <xdr:cxnSp macro="">
      <xdr:nvCxnSpPr>
        <xdr:cNvPr id="31" name="直線矢印コネクタ 30">
          <a:extLst>
            <a:ext uri="{FF2B5EF4-FFF2-40B4-BE49-F238E27FC236}">
              <a16:creationId xmlns:a16="http://schemas.microsoft.com/office/drawing/2014/main" id="{C1FAD933-B592-4BC7-86B8-C4B34D3AA132}"/>
            </a:ext>
          </a:extLst>
        </xdr:cNvPr>
        <xdr:cNvCxnSpPr>
          <a:stCxn id="27" idx="3"/>
          <a:endCxn id="25" idx="1"/>
        </xdr:cNvCxnSpPr>
      </xdr:nvCxnSpPr>
      <xdr:spPr>
        <a:xfrm>
          <a:off x="5359016" y="2873567"/>
          <a:ext cx="481061" cy="64126"/>
        </a:xfrm>
        <a:prstGeom prst="straightConnector1">
          <a:avLst/>
        </a:prstGeom>
        <a:noFill/>
        <a:ln w="19050" cap="flat" cmpd="sng" algn="ctr">
          <a:solidFill>
            <a:srgbClr val="FF0000"/>
          </a:solidFill>
          <a:prstDash val="solid"/>
          <a:tailEnd type="arrow"/>
        </a:ln>
        <a:effectLst/>
      </xdr:spPr>
    </xdr:cxnSp>
    <xdr:clientData/>
  </xdr:twoCellAnchor>
  <xdr:twoCellAnchor>
    <xdr:from>
      <xdr:col>16</xdr:col>
      <xdr:colOff>67349</xdr:colOff>
      <xdr:row>21</xdr:row>
      <xdr:rowOff>46188</xdr:rowOff>
    </xdr:from>
    <xdr:to>
      <xdr:col>22</xdr:col>
      <xdr:colOff>107574</xdr:colOff>
      <xdr:row>27</xdr:row>
      <xdr:rowOff>9657</xdr:rowOff>
    </xdr:to>
    <xdr:cxnSp macro="">
      <xdr:nvCxnSpPr>
        <xdr:cNvPr id="34" name="直線矢印コネクタ 33">
          <a:extLst>
            <a:ext uri="{FF2B5EF4-FFF2-40B4-BE49-F238E27FC236}">
              <a16:creationId xmlns:a16="http://schemas.microsoft.com/office/drawing/2014/main" id="{6EB8F34B-59BB-4863-9C6D-1D819DE2A9C3}"/>
            </a:ext>
          </a:extLst>
        </xdr:cNvPr>
        <xdr:cNvCxnSpPr>
          <a:stCxn id="37" idx="2"/>
          <a:endCxn id="36" idx="0"/>
        </xdr:cNvCxnSpPr>
      </xdr:nvCxnSpPr>
      <xdr:spPr>
        <a:xfrm flipH="1">
          <a:off x="2982576" y="5260885"/>
          <a:ext cx="963862" cy="1550969"/>
        </a:xfrm>
        <a:prstGeom prst="straightConnector1">
          <a:avLst/>
        </a:prstGeom>
        <a:noFill/>
        <a:ln w="19050" cap="flat" cmpd="sng" algn="ctr">
          <a:solidFill>
            <a:srgbClr val="FF0000"/>
          </a:solidFill>
          <a:prstDash val="solid"/>
          <a:tailEnd type="arrow"/>
        </a:ln>
        <a:effectLst/>
      </xdr:spPr>
    </xdr:cxnSp>
    <xdr:clientData/>
  </xdr:twoCellAnchor>
  <xdr:twoCellAnchor>
    <xdr:from>
      <xdr:col>15</xdr:col>
      <xdr:colOff>8556</xdr:colOff>
      <xdr:row>15</xdr:row>
      <xdr:rowOff>256597</xdr:rowOff>
    </xdr:from>
    <xdr:to>
      <xdr:col>25</xdr:col>
      <xdr:colOff>9621</xdr:colOff>
      <xdr:row>17</xdr:row>
      <xdr:rowOff>0</xdr:rowOff>
    </xdr:to>
    <xdr:sp macro="" textlink="">
      <xdr:nvSpPr>
        <xdr:cNvPr id="35" name="正方形/長方形 34">
          <a:extLst>
            <a:ext uri="{FF2B5EF4-FFF2-40B4-BE49-F238E27FC236}">
              <a16:creationId xmlns:a16="http://schemas.microsoft.com/office/drawing/2014/main" id="{E8AA6296-963F-40DA-A389-7A88A239B57E}"/>
            </a:ext>
          </a:extLst>
        </xdr:cNvPr>
        <xdr:cNvSpPr/>
      </xdr:nvSpPr>
      <xdr:spPr>
        <a:xfrm>
          <a:off x="2769844" y="4143567"/>
          <a:ext cx="1540459" cy="301433"/>
        </a:xfrm>
        <a:prstGeom prst="rect">
          <a:avLst/>
        </a:prstGeom>
        <a:no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11</xdr:col>
      <xdr:colOff>160385</xdr:colOff>
      <xdr:row>27</xdr:row>
      <xdr:rowOff>6482</xdr:rowOff>
    </xdr:from>
    <xdr:to>
      <xdr:col>22</xdr:col>
      <xdr:colOff>134697</xdr:colOff>
      <xdr:row>28</xdr:row>
      <xdr:rowOff>9622</xdr:rowOff>
    </xdr:to>
    <xdr:sp macro="" textlink="">
      <xdr:nvSpPr>
        <xdr:cNvPr id="36" name="正方形/長方形 35">
          <a:extLst>
            <a:ext uri="{FF2B5EF4-FFF2-40B4-BE49-F238E27FC236}">
              <a16:creationId xmlns:a16="http://schemas.microsoft.com/office/drawing/2014/main" id="{DBD88EAE-C7D7-4ADF-A16F-11090E061354}"/>
            </a:ext>
          </a:extLst>
        </xdr:cNvPr>
        <xdr:cNvSpPr/>
      </xdr:nvSpPr>
      <xdr:spPr>
        <a:xfrm>
          <a:off x="1988415" y="6808679"/>
          <a:ext cx="1985146" cy="272534"/>
        </a:xfrm>
        <a:prstGeom prst="rect">
          <a:avLst/>
        </a:prstGeom>
        <a:no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13</xdr:col>
      <xdr:colOff>54762</xdr:colOff>
      <xdr:row>18</xdr:row>
      <xdr:rowOff>57728</xdr:rowOff>
    </xdr:from>
    <xdr:to>
      <xdr:col>32</xdr:col>
      <xdr:colOff>9621</xdr:colOff>
      <xdr:row>21</xdr:row>
      <xdr:rowOff>49363</xdr:rowOff>
    </xdr:to>
    <xdr:sp macro="" textlink="">
      <xdr:nvSpPr>
        <xdr:cNvPr id="37" name="正方形/長方形 36">
          <a:extLst>
            <a:ext uri="{FF2B5EF4-FFF2-40B4-BE49-F238E27FC236}">
              <a16:creationId xmlns:a16="http://schemas.microsoft.com/office/drawing/2014/main" id="{655CA4A4-CDE8-4B2C-B76F-C2758EABCFDC}"/>
            </a:ext>
          </a:extLst>
        </xdr:cNvPr>
        <xdr:cNvSpPr/>
      </xdr:nvSpPr>
      <xdr:spPr>
        <a:xfrm>
          <a:off x="2508171" y="4695152"/>
          <a:ext cx="2879708" cy="568908"/>
        </a:xfrm>
        <a:prstGeom prst="rect">
          <a:avLst/>
        </a:prstGeom>
        <a:solidFill>
          <a:srgbClr val="FFEBEB"/>
        </a:solidFill>
        <a:ln w="25400" cap="flat" cmpd="sng" algn="ctr">
          <a:solidFill>
            <a:srgbClr val="FF0000"/>
          </a:solidFill>
          <a:prstDash val="solid"/>
        </a:ln>
        <a:effectLst/>
      </xdr:spPr>
      <xdr:txBody>
        <a:bodyPr vertOverflow="clip" horzOverflow="clip" rtlCol="0" anchor="ctr"/>
        <a:lstStyle/>
        <a:p>
          <a:pPr marL="0" marR="0" lvl="0" indent="0" algn="l" defTabSz="914400" eaLnBrk="1" fontAlgn="auto" latinLnBrk="0" hangingPunct="1">
            <a:lnSpc>
              <a:spcPct val="12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助成事業に要する経費の合計額と、</a:t>
          </a:r>
          <a:br>
            <a:rPr kumimoji="1"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br>
          <a:r>
            <a:rPr kumimoji="1"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資金調達金額の合計額が同じになること</a:t>
          </a:r>
        </a:p>
      </xdr:txBody>
    </xdr:sp>
    <xdr:clientData/>
  </xdr:twoCellAnchor>
  <xdr:twoCellAnchor>
    <xdr:from>
      <xdr:col>20</xdr:col>
      <xdr:colOff>9089</xdr:colOff>
      <xdr:row>17</xdr:row>
      <xdr:rowOff>0</xdr:rowOff>
    </xdr:from>
    <xdr:to>
      <xdr:col>22</xdr:col>
      <xdr:colOff>107574</xdr:colOff>
      <xdr:row>18</xdr:row>
      <xdr:rowOff>57728</xdr:rowOff>
    </xdr:to>
    <xdr:cxnSp macro="">
      <xdr:nvCxnSpPr>
        <xdr:cNvPr id="46" name="直線矢印コネクタ 45">
          <a:extLst>
            <a:ext uri="{FF2B5EF4-FFF2-40B4-BE49-F238E27FC236}">
              <a16:creationId xmlns:a16="http://schemas.microsoft.com/office/drawing/2014/main" id="{57F1B1CD-F234-4368-9EBA-4B1BE47E8FC8}"/>
            </a:ext>
          </a:extLst>
        </xdr:cNvPr>
        <xdr:cNvCxnSpPr>
          <a:stCxn id="37" idx="0"/>
          <a:endCxn id="35" idx="2"/>
        </xdr:cNvCxnSpPr>
      </xdr:nvCxnSpPr>
      <xdr:spPr>
        <a:xfrm flipH="1" flipV="1">
          <a:off x="3540074" y="4445000"/>
          <a:ext cx="406364" cy="250152"/>
        </a:xfrm>
        <a:prstGeom prst="straightConnector1">
          <a:avLst/>
        </a:prstGeom>
        <a:noFill/>
        <a:ln w="19050" cap="flat" cmpd="sng" algn="ctr">
          <a:solidFill>
            <a:srgbClr val="FF0000"/>
          </a:solidFill>
          <a:prstDash val="solid"/>
          <a:tailEnd type="arrow"/>
        </a:ln>
        <a:effectLst/>
      </xdr:spPr>
    </xdr:cxnSp>
    <xdr:clientData/>
  </xdr:twoCellAnchor>
  <xdr:twoCellAnchor>
    <xdr:from>
      <xdr:col>36</xdr:col>
      <xdr:colOff>0</xdr:colOff>
      <xdr:row>23</xdr:row>
      <xdr:rowOff>0</xdr:rowOff>
    </xdr:from>
    <xdr:to>
      <xdr:col>59</xdr:col>
      <xdr:colOff>19242</xdr:colOff>
      <xdr:row>27</xdr:row>
      <xdr:rowOff>9621</xdr:rowOff>
    </xdr:to>
    <xdr:sp macro="" textlink="">
      <xdr:nvSpPr>
        <xdr:cNvPr id="51" name="正方形/長方形 50">
          <a:extLst>
            <a:ext uri="{FF2B5EF4-FFF2-40B4-BE49-F238E27FC236}">
              <a16:creationId xmlns:a16="http://schemas.microsoft.com/office/drawing/2014/main" id="{115478B6-8BB1-4658-92EA-ECA2D2F946C2}"/>
            </a:ext>
          </a:extLst>
        </xdr:cNvPr>
        <xdr:cNvSpPr/>
      </xdr:nvSpPr>
      <xdr:spPr>
        <a:xfrm>
          <a:off x="5994015" y="5724621"/>
          <a:ext cx="1404697" cy="1087197"/>
        </a:xfrm>
        <a:prstGeom prst="rect">
          <a:avLst/>
        </a:prstGeom>
        <a:no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16</xdr:col>
      <xdr:colOff>86592</xdr:colOff>
      <xdr:row>31</xdr:row>
      <xdr:rowOff>122884</xdr:rowOff>
    </xdr:from>
    <xdr:to>
      <xdr:col>44</xdr:col>
      <xdr:colOff>115456</xdr:colOff>
      <xdr:row>36</xdr:row>
      <xdr:rowOff>28865</xdr:rowOff>
    </xdr:to>
    <xdr:sp macro="" textlink="">
      <xdr:nvSpPr>
        <xdr:cNvPr id="52" name="正方形/長方形 51">
          <a:extLst>
            <a:ext uri="{FF2B5EF4-FFF2-40B4-BE49-F238E27FC236}">
              <a16:creationId xmlns:a16="http://schemas.microsoft.com/office/drawing/2014/main" id="{5AC6ED25-2C47-4CF3-9BF8-24F8B5BC2FD4}"/>
            </a:ext>
          </a:extLst>
        </xdr:cNvPr>
        <xdr:cNvSpPr/>
      </xdr:nvSpPr>
      <xdr:spPr>
        <a:xfrm>
          <a:off x="3001819" y="7579323"/>
          <a:ext cx="4339167" cy="675678"/>
        </a:xfrm>
        <a:prstGeom prst="rect">
          <a:avLst/>
        </a:prstGeom>
        <a:solidFill>
          <a:srgbClr val="FFEBEB"/>
        </a:solidFill>
        <a:ln w="25400" cap="flat" cmpd="sng" algn="ctr">
          <a:solidFill>
            <a:srgbClr val="FF0000"/>
          </a:solidFill>
          <a:prstDash val="solid"/>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進捗状況をプルダウン選択してください</a:t>
          </a:r>
          <a:endParaRPr kumimoji="1"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該当しない箇所については、「選択してください」のままで構いません</a:t>
          </a:r>
          <a:r>
            <a:rPr kumimoji="1"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30</xdr:col>
      <xdr:colOff>99436</xdr:colOff>
      <xdr:row>27</xdr:row>
      <xdr:rowOff>6446</xdr:rowOff>
    </xdr:from>
    <xdr:to>
      <xdr:col>40</xdr:col>
      <xdr:colOff>86591</xdr:colOff>
      <xdr:row>31</xdr:row>
      <xdr:rowOff>126059</xdr:rowOff>
    </xdr:to>
    <xdr:cxnSp macro="">
      <xdr:nvCxnSpPr>
        <xdr:cNvPr id="53" name="直線矢印コネクタ 52">
          <a:extLst>
            <a:ext uri="{FF2B5EF4-FFF2-40B4-BE49-F238E27FC236}">
              <a16:creationId xmlns:a16="http://schemas.microsoft.com/office/drawing/2014/main" id="{626614CC-47D5-4AF7-896C-EF4364047640}"/>
            </a:ext>
          </a:extLst>
        </xdr:cNvPr>
        <xdr:cNvCxnSpPr>
          <a:stCxn id="52" idx="0"/>
          <a:endCxn id="51" idx="2"/>
        </xdr:cNvCxnSpPr>
      </xdr:nvCxnSpPr>
      <xdr:spPr>
        <a:xfrm flipV="1">
          <a:off x="5169815" y="6808643"/>
          <a:ext cx="1526549" cy="773855"/>
        </a:xfrm>
        <a:prstGeom prst="straightConnector1">
          <a:avLst/>
        </a:prstGeom>
        <a:noFill/>
        <a:ln w="19050" cap="flat" cmpd="sng" algn="ctr">
          <a:solidFill>
            <a:srgbClr val="FF0000"/>
          </a:solidFill>
          <a:prstDash val="solid"/>
          <a:tailEnd type="arrow"/>
        </a:ln>
        <a:effectLst/>
      </xdr:spPr>
    </xdr:cxnSp>
    <xdr:clientData/>
  </xdr:twoCellAnchor>
</xdr:wsDr>
</file>

<file path=xl/drawings/drawing17.xml><?xml version="1.0" encoding="utf-8"?>
<xdr:wsDr xmlns:xdr="http://schemas.openxmlformats.org/drawingml/2006/spreadsheetDrawing" xmlns:a="http://schemas.openxmlformats.org/drawingml/2006/main">
  <xdr:oneCellAnchor>
    <xdr:from>
      <xdr:col>20</xdr:col>
      <xdr:colOff>141966</xdr:colOff>
      <xdr:row>19</xdr:row>
      <xdr:rowOff>123371</xdr:rowOff>
    </xdr:from>
    <xdr:ext cx="2376000" cy="1926168"/>
    <xdr:sp macro="" textlink="">
      <xdr:nvSpPr>
        <xdr:cNvPr id="4" name="正方形/長方形 3">
          <a:extLst>
            <a:ext uri="{FF2B5EF4-FFF2-40B4-BE49-F238E27FC236}">
              <a16:creationId xmlns:a16="http://schemas.microsoft.com/office/drawing/2014/main" id="{6FE87995-ECD7-4323-9106-FDA5408C9FFF}"/>
            </a:ext>
          </a:extLst>
        </xdr:cNvPr>
        <xdr:cNvSpPr/>
      </xdr:nvSpPr>
      <xdr:spPr>
        <a:xfrm>
          <a:off x="10347323" y="8695871"/>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12</xdr:col>
      <xdr:colOff>0</xdr:colOff>
      <xdr:row>6</xdr:row>
      <xdr:rowOff>475780</xdr:rowOff>
    </xdr:from>
    <xdr:to>
      <xdr:col>18</xdr:col>
      <xdr:colOff>138748</xdr:colOff>
      <xdr:row>6</xdr:row>
      <xdr:rowOff>475780</xdr:rowOff>
    </xdr:to>
    <xdr:cxnSp macro="">
      <xdr:nvCxnSpPr>
        <xdr:cNvPr id="7" name="直線矢印コネクタ 6">
          <a:extLst>
            <a:ext uri="{FF2B5EF4-FFF2-40B4-BE49-F238E27FC236}">
              <a16:creationId xmlns:a16="http://schemas.microsoft.com/office/drawing/2014/main" id="{62437229-DAD8-414A-9038-CD6ADCB6BC38}"/>
            </a:ext>
          </a:extLst>
        </xdr:cNvPr>
        <xdr:cNvCxnSpPr/>
      </xdr:nvCxnSpPr>
      <xdr:spPr>
        <a:xfrm flipH="1">
          <a:off x="8218714" y="2503244"/>
          <a:ext cx="1826034"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9933</xdr:colOff>
      <xdr:row>6</xdr:row>
      <xdr:rowOff>0</xdr:rowOff>
    </xdr:from>
    <xdr:to>
      <xdr:col>48</xdr:col>
      <xdr:colOff>112487</xdr:colOff>
      <xdr:row>7</xdr:row>
      <xdr:rowOff>464878</xdr:rowOff>
    </xdr:to>
    <xdr:sp macro="" textlink="">
      <xdr:nvSpPr>
        <xdr:cNvPr id="8" name="正方形/長方形 7">
          <a:extLst>
            <a:ext uri="{FF2B5EF4-FFF2-40B4-BE49-F238E27FC236}">
              <a16:creationId xmlns:a16="http://schemas.microsoft.com/office/drawing/2014/main" id="{78075D83-68FE-446E-8187-917297E46557}"/>
            </a:ext>
          </a:extLst>
        </xdr:cNvPr>
        <xdr:cNvSpPr/>
      </xdr:nvSpPr>
      <xdr:spPr>
        <a:xfrm>
          <a:off x="10065612" y="2027464"/>
          <a:ext cx="4443232" cy="968343"/>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0">
              <a:solidFill>
                <a:schemeClr val="dk1"/>
              </a:solidFill>
              <a:effectLst/>
              <a:latin typeface="+mn-ea"/>
              <a:ea typeface="+mn-ea"/>
              <a:cs typeface="+mn-cs"/>
            </a:rPr>
            <a:t>未定等不明確の場合は、 申請時点の候補先を記入してください。</a:t>
          </a:r>
        </a:p>
        <a:p>
          <a:r>
            <a:rPr kumimoji="1" lang="ja-JP" altLang="en-US" sz="1200" b="0">
              <a:solidFill>
                <a:schemeClr val="dk1"/>
              </a:solidFill>
              <a:effectLst/>
              <a:latin typeface="+mn-ea"/>
              <a:ea typeface="+mn-ea"/>
              <a:cs typeface="+mn-cs"/>
            </a:rPr>
            <a:t>発注先は、正当な理由があれば採択後に所定の手続きを行うことで変更が可能です。</a:t>
          </a:r>
        </a:p>
      </xdr:txBody>
    </xdr:sp>
    <xdr:clientData/>
  </xdr:twoCellAnchor>
  <xdr:oneCellAnchor>
    <xdr:from>
      <xdr:col>1</xdr:col>
      <xdr:colOff>176893</xdr:colOff>
      <xdr:row>8</xdr:row>
      <xdr:rowOff>404489</xdr:rowOff>
    </xdr:from>
    <xdr:ext cx="1029367" cy="815475"/>
    <xdr:sp macro="" textlink="">
      <xdr:nvSpPr>
        <xdr:cNvPr id="2" name="正方形/長方形 1">
          <a:extLst>
            <a:ext uri="{FF2B5EF4-FFF2-40B4-BE49-F238E27FC236}">
              <a16:creationId xmlns:a16="http://schemas.microsoft.com/office/drawing/2014/main" id="{AE7851B1-F604-4156-BFCA-8DD2021806A0}"/>
            </a:ext>
          </a:extLst>
        </xdr:cNvPr>
        <xdr:cNvSpPr/>
      </xdr:nvSpPr>
      <xdr:spPr>
        <a:xfrm>
          <a:off x="625929" y="3438882"/>
          <a:ext cx="1029367" cy="81547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大きさ、材質、規格等を記入してください。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1</xdr:col>
      <xdr:colOff>691577</xdr:colOff>
      <xdr:row>8</xdr:row>
      <xdr:rowOff>10885</xdr:rowOff>
    </xdr:from>
    <xdr:ext cx="358441" cy="393604"/>
    <xdr:cxnSp macro="">
      <xdr:nvCxnSpPr>
        <xdr:cNvPr id="3" name="直線矢印コネクタ 2">
          <a:extLst>
            <a:ext uri="{FF2B5EF4-FFF2-40B4-BE49-F238E27FC236}">
              <a16:creationId xmlns:a16="http://schemas.microsoft.com/office/drawing/2014/main" id="{C2F2C56A-70E0-4548-BF67-C976A94B5246}"/>
            </a:ext>
          </a:extLst>
        </xdr:cNvPr>
        <xdr:cNvCxnSpPr>
          <a:stCxn id="2" idx="0"/>
        </xdr:cNvCxnSpPr>
      </xdr:nvCxnSpPr>
      <xdr:spPr>
        <a:xfrm flipV="1">
          <a:off x="1140613" y="3045278"/>
          <a:ext cx="358441" cy="39360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xdr:col>
      <xdr:colOff>280081</xdr:colOff>
      <xdr:row>7</xdr:row>
      <xdr:rowOff>476249</xdr:rowOff>
    </xdr:from>
    <xdr:ext cx="63266" cy="485116"/>
    <xdr:cxnSp macro="">
      <xdr:nvCxnSpPr>
        <xdr:cNvPr id="5" name="直線矢印コネクタ 4">
          <a:extLst>
            <a:ext uri="{FF2B5EF4-FFF2-40B4-BE49-F238E27FC236}">
              <a16:creationId xmlns:a16="http://schemas.microsoft.com/office/drawing/2014/main" id="{D65DD048-D5BD-4669-8D13-5B80EC273D1B}"/>
            </a:ext>
          </a:extLst>
        </xdr:cNvPr>
        <xdr:cNvCxnSpPr>
          <a:stCxn id="9" idx="0"/>
        </xdr:cNvCxnSpPr>
      </xdr:nvCxnSpPr>
      <xdr:spPr>
        <a:xfrm flipV="1">
          <a:off x="2443617" y="3007178"/>
          <a:ext cx="63266" cy="48511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75637</xdr:colOff>
      <xdr:row>8</xdr:row>
      <xdr:rowOff>12471</xdr:rowOff>
    </xdr:from>
    <xdr:ext cx="255080" cy="489321"/>
    <xdr:cxnSp macro="">
      <xdr:nvCxnSpPr>
        <xdr:cNvPr id="6" name="直線矢印コネクタ 5">
          <a:extLst>
            <a:ext uri="{FF2B5EF4-FFF2-40B4-BE49-F238E27FC236}">
              <a16:creationId xmlns:a16="http://schemas.microsoft.com/office/drawing/2014/main" id="{03C1DD7B-DDE9-4436-B7CD-964C438B9577}"/>
            </a:ext>
          </a:extLst>
        </xdr:cNvPr>
        <xdr:cNvCxnSpPr>
          <a:stCxn id="10" idx="0"/>
        </xdr:cNvCxnSpPr>
      </xdr:nvCxnSpPr>
      <xdr:spPr>
        <a:xfrm flipH="1" flipV="1">
          <a:off x="3722351" y="3046864"/>
          <a:ext cx="255080" cy="48932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xdr:col>
      <xdr:colOff>414111</xdr:colOff>
      <xdr:row>8</xdr:row>
      <xdr:rowOff>483301</xdr:rowOff>
    </xdr:from>
    <xdr:ext cx="1214437" cy="816633"/>
    <xdr:sp macro="" textlink="">
      <xdr:nvSpPr>
        <xdr:cNvPr id="9" name="正方形/長方形 8">
          <a:extLst>
            <a:ext uri="{FF2B5EF4-FFF2-40B4-BE49-F238E27FC236}">
              <a16:creationId xmlns:a16="http://schemas.microsoft.com/office/drawing/2014/main" id="{08ED12C6-05FB-497B-9121-9D0D616E2680}"/>
            </a:ext>
          </a:extLst>
        </xdr:cNvPr>
        <xdr:cNvSpPr/>
      </xdr:nvSpPr>
      <xdr:spPr>
        <a:xfrm>
          <a:off x="1829254" y="3517694"/>
          <a:ext cx="1214437" cy="816633"/>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（例）</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・○○部に組込</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・試験用</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4</xdr:col>
      <xdr:colOff>297657</xdr:colOff>
      <xdr:row>9</xdr:row>
      <xdr:rowOff>12615</xdr:rowOff>
    </xdr:from>
    <xdr:ext cx="1383289" cy="947368"/>
    <xdr:sp macro="" textlink="">
      <xdr:nvSpPr>
        <xdr:cNvPr id="10" name="正方形/長方形 9">
          <a:extLst>
            <a:ext uri="{FF2B5EF4-FFF2-40B4-BE49-F238E27FC236}">
              <a16:creationId xmlns:a16="http://schemas.microsoft.com/office/drawing/2014/main" id="{0A8C2F38-140D-457D-8555-96FF3B099DE3}"/>
            </a:ext>
          </a:extLst>
        </xdr:cNvPr>
        <xdr:cNvSpPr/>
      </xdr:nvSpPr>
      <xdr:spPr>
        <a:xfrm>
          <a:off x="3209586" y="3550472"/>
          <a:ext cx="1383289" cy="947368"/>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本助成事業に必要な最小限の数量を記入してください。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7</xdr:col>
      <xdr:colOff>603704</xdr:colOff>
      <xdr:row>8</xdr:row>
      <xdr:rowOff>328243</xdr:rowOff>
    </xdr:from>
    <xdr:ext cx="895683" cy="573368"/>
    <xdr:sp macro="" textlink="">
      <xdr:nvSpPr>
        <xdr:cNvPr id="11" name="正方形/長方形 10">
          <a:extLst>
            <a:ext uri="{FF2B5EF4-FFF2-40B4-BE49-F238E27FC236}">
              <a16:creationId xmlns:a16="http://schemas.microsoft.com/office/drawing/2014/main" id="{5189B6A5-C69D-439F-AA53-0F00D249D99F}"/>
            </a:ext>
          </a:extLst>
        </xdr:cNvPr>
        <xdr:cNvSpPr/>
      </xdr:nvSpPr>
      <xdr:spPr>
        <a:xfrm>
          <a:off x="5080454" y="3362636"/>
          <a:ext cx="895683" cy="573368"/>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8</xdr:col>
      <xdr:colOff>672894</xdr:colOff>
      <xdr:row>8</xdr:row>
      <xdr:rowOff>365968</xdr:rowOff>
    </xdr:from>
    <xdr:ext cx="2034335" cy="1126196"/>
    <xdr:sp macro="" textlink="">
      <xdr:nvSpPr>
        <xdr:cNvPr id="12" name="正方形/長方形 11">
          <a:extLst>
            <a:ext uri="{FF2B5EF4-FFF2-40B4-BE49-F238E27FC236}">
              <a16:creationId xmlns:a16="http://schemas.microsoft.com/office/drawing/2014/main" id="{DD686ADD-5772-4BA0-AE83-7D8B2B3335A4}"/>
            </a:ext>
          </a:extLst>
        </xdr:cNvPr>
        <xdr:cNvSpPr/>
      </xdr:nvSpPr>
      <xdr:spPr>
        <a:xfrm>
          <a:off x="6074930" y="3400361"/>
          <a:ext cx="2034335" cy="112619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7</xdr:col>
      <xdr:colOff>789350</xdr:colOff>
      <xdr:row>8</xdr:row>
      <xdr:rowOff>56128</xdr:rowOff>
    </xdr:from>
    <xdr:ext cx="268546" cy="268940"/>
    <xdr:cxnSp macro="">
      <xdr:nvCxnSpPr>
        <xdr:cNvPr id="13" name="直線矢印コネクタ 12">
          <a:extLst>
            <a:ext uri="{FF2B5EF4-FFF2-40B4-BE49-F238E27FC236}">
              <a16:creationId xmlns:a16="http://schemas.microsoft.com/office/drawing/2014/main" id="{524B6904-8280-4AE7-B486-9B608861FDE2}"/>
            </a:ext>
          </a:extLst>
        </xdr:cNvPr>
        <xdr:cNvCxnSpPr>
          <a:stCxn id="11" idx="0"/>
        </xdr:cNvCxnSpPr>
      </xdr:nvCxnSpPr>
      <xdr:spPr>
        <a:xfrm flipH="1" flipV="1">
          <a:off x="5266100" y="3090521"/>
          <a:ext cx="268546" cy="26894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9</xdr:col>
      <xdr:colOff>300013</xdr:colOff>
      <xdr:row>8</xdr:row>
      <xdr:rowOff>65002</xdr:rowOff>
    </xdr:from>
    <xdr:ext cx="459208" cy="294616"/>
    <xdr:cxnSp macro="">
      <xdr:nvCxnSpPr>
        <xdr:cNvPr id="14" name="直線矢印コネクタ 13">
          <a:extLst>
            <a:ext uri="{FF2B5EF4-FFF2-40B4-BE49-F238E27FC236}">
              <a16:creationId xmlns:a16="http://schemas.microsoft.com/office/drawing/2014/main" id="{E79587C4-B137-4401-830F-1E427530A2B4}"/>
            </a:ext>
          </a:extLst>
        </xdr:cNvPr>
        <xdr:cNvCxnSpPr>
          <a:stCxn id="12" idx="0"/>
        </xdr:cNvCxnSpPr>
      </xdr:nvCxnSpPr>
      <xdr:spPr>
        <a:xfrm flipH="1" flipV="1">
          <a:off x="6627334" y="3099395"/>
          <a:ext cx="459208" cy="29461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134991</xdr:colOff>
      <xdr:row>8</xdr:row>
      <xdr:rowOff>56128</xdr:rowOff>
    </xdr:from>
    <xdr:ext cx="224512" cy="268940"/>
    <xdr:cxnSp macro="">
      <xdr:nvCxnSpPr>
        <xdr:cNvPr id="15" name="直線矢印コネクタ 14">
          <a:extLst>
            <a:ext uri="{FF2B5EF4-FFF2-40B4-BE49-F238E27FC236}">
              <a16:creationId xmlns:a16="http://schemas.microsoft.com/office/drawing/2014/main" id="{5D7FC7E4-C943-46AA-83ED-4C54EA1DA87E}"/>
            </a:ext>
          </a:extLst>
        </xdr:cNvPr>
        <xdr:cNvCxnSpPr>
          <a:stCxn id="11" idx="0"/>
        </xdr:cNvCxnSpPr>
      </xdr:nvCxnSpPr>
      <xdr:spPr>
        <a:xfrm flipV="1">
          <a:off x="5537027" y="3090521"/>
          <a:ext cx="224512" cy="26894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19</xdr:col>
      <xdr:colOff>15996</xdr:colOff>
      <xdr:row>9</xdr:row>
      <xdr:rowOff>100060</xdr:rowOff>
    </xdr:from>
    <xdr:ext cx="7971395" cy="2292935"/>
    <xdr:sp macro="" textlink="">
      <xdr:nvSpPr>
        <xdr:cNvPr id="16" name="正方形/長方形 15">
          <a:extLst>
            <a:ext uri="{FF2B5EF4-FFF2-40B4-BE49-F238E27FC236}">
              <a16:creationId xmlns:a16="http://schemas.microsoft.com/office/drawing/2014/main" id="{7E354E71-A296-4778-8714-EDAF0AF7FAD3}"/>
            </a:ext>
          </a:extLst>
        </xdr:cNvPr>
        <xdr:cNvSpPr/>
      </xdr:nvSpPr>
      <xdr:spPr>
        <a:xfrm>
          <a:off x="10071675" y="3637917"/>
          <a:ext cx="7971395" cy="2292935"/>
        </a:xfrm>
        <a:prstGeom prst="rect">
          <a:avLst/>
        </a:prstGeom>
        <a:solidFill>
          <a:srgbClr val="FFFFE7"/>
        </a:solidFill>
        <a:ln w="12700" cap="flat" cmpd="sng" algn="ctr">
          <a:noFill/>
          <a:prstDash val="solid"/>
          <a:miter lim="800000"/>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原材料・副資材費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開発・改良する試作品の構成部分、開発・改良の実施に直接使用し消費される原料、材料及び副資材の購入に要する経費</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［例：鋼材、機械部品、電機部品、化学薬品、試験用部品等］</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ア　助成事業の成果物として構成又は組み込まれる原材料等は、本区分に計上してください。</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イ　自社専用仕様の原材料等の製作を外部委託する場合は、本区分ではなく委託・外注費に計上してください。</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ウ　購入する原材料等の数量は助成事業中に使い切る必要最小限にしてください。助成事業終了時点での未使用品は助成対象となりません。開発・改良中に生じた仕損じ品やテストピース等を助成対象経費として計上する場合は、保管しておく必要があ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エ　残量や使用履歴がわかる書類（受払簿）を作成し、購入する原材料等を適切に管理してください。消滅等により原材料が後に確認できない場合は、使用状況に合わせて写真を撮影してください。</a:t>
          </a:r>
          <a:endParaRPr kumimoji="1" lang="ja-JP" altLang="en-US" sz="1100" b="0" i="1"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12</xdr:col>
      <xdr:colOff>104777</xdr:colOff>
      <xdr:row>3</xdr:row>
      <xdr:rowOff>806450</xdr:rowOff>
    </xdr:from>
    <xdr:to>
      <xdr:col>22</xdr:col>
      <xdr:colOff>6350</xdr:colOff>
      <xdr:row>3</xdr:row>
      <xdr:rowOff>806450</xdr:rowOff>
    </xdr:to>
    <xdr:cxnSp macro="">
      <xdr:nvCxnSpPr>
        <xdr:cNvPr id="2" name="直線矢印コネクタ 1">
          <a:extLst>
            <a:ext uri="{FF2B5EF4-FFF2-40B4-BE49-F238E27FC236}">
              <a16:creationId xmlns:a16="http://schemas.microsoft.com/office/drawing/2014/main" id="{00000000-0008-0000-1200-000002000000}"/>
            </a:ext>
          </a:extLst>
        </xdr:cNvPr>
        <xdr:cNvCxnSpPr/>
      </xdr:nvCxnSpPr>
      <xdr:spPr>
        <a:xfrm flipH="1">
          <a:off x="7831933" y="1758950"/>
          <a:ext cx="2223292"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28118</xdr:colOff>
      <xdr:row>3</xdr:row>
      <xdr:rowOff>473711</xdr:rowOff>
    </xdr:from>
    <xdr:to>
      <xdr:col>51</xdr:col>
      <xdr:colOff>76200</xdr:colOff>
      <xdr:row>5</xdr:row>
      <xdr:rowOff>16511</xdr:rowOff>
    </xdr:to>
    <xdr:sp macro="" textlink="">
      <xdr:nvSpPr>
        <xdr:cNvPr id="3" name="正方形/長方形 2">
          <a:extLst>
            <a:ext uri="{FF2B5EF4-FFF2-40B4-BE49-F238E27FC236}">
              <a16:creationId xmlns:a16="http://schemas.microsoft.com/office/drawing/2014/main" id="{00000000-0008-0000-1200-000003000000}"/>
            </a:ext>
          </a:extLst>
        </xdr:cNvPr>
        <xdr:cNvSpPr/>
      </xdr:nvSpPr>
      <xdr:spPr>
        <a:xfrm>
          <a:off x="10038893" y="1426211"/>
          <a:ext cx="4467682" cy="904875"/>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100" b="0">
              <a:solidFill>
                <a:schemeClr val="dk1"/>
              </a:solidFill>
              <a:effectLst/>
              <a:latin typeface="+mn-ea"/>
              <a:ea typeface="+mn-ea"/>
              <a:cs typeface="+mn-cs"/>
            </a:rPr>
            <a:t>未定等不明確の場合は、 申請時点の候補先を記入してください。</a:t>
          </a:r>
        </a:p>
        <a:p>
          <a:r>
            <a:rPr kumimoji="1" lang="ja-JP" altLang="en-US" sz="1100" b="0">
              <a:solidFill>
                <a:schemeClr val="dk1"/>
              </a:solidFill>
              <a:effectLst/>
              <a:latin typeface="+mn-ea"/>
              <a:ea typeface="+mn-ea"/>
              <a:cs typeface="+mn-cs"/>
            </a:rPr>
            <a:t>発注先は、正当な理由があれば採択後に所定の手続きを行うことで変更が可能です。</a:t>
          </a:r>
          <a:endParaRPr kumimoji="1" lang="en-US" altLang="ja-JP" sz="1100" b="1">
            <a:solidFill>
              <a:srgbClr val="FF0000"/>
            </a:solidFill>
            <a:latin typeface="+mn-ea"/>
            <a:ea typeface="+mn-ea"/>
          </a:endParaRPr>
        </a:p>
      </xdr:txBody>
    </xdr:sp>
    <xdr:clientData/>
  </xdr:twoCellAnchor>
  <xdr:twoCellAnchor>
    <xdr:from>
      <xdr:col>22</xdr:col>
      <xdr:colOff>38100</xdr:colOff>
      <xdr:row>5</xdr:row>
      <xdr:rowOff>285750</xdr:rowOff>
    </xdr:from>
    <xdr:to>
      <xdr:col>51</xdr:col>
      <xdr:colOff>86182</xdr:colOff>
      <xdr:row>7</xdr:row>
      <xdr:rowOff>247649</xdr:rowOff>
    </xdr:to>
    <xdr:sp macro="" textlink="">
      <xdr:nvSpPr>
        <xdr:cNvPr id="5" name="正方形/長方形 4">
          <a:extLst>
            <a:ext uri="{FF2B5EF4-FFF2-40B4-BE49-F238E27FC236}">
              <a16:creationId xmlns:a16="http://schemas.microsoft.com/office/drawing/2014/main" id="{00000000-0008-0000-1200-000005000000}"/>
            </a:ext>
          </a:extLst>
        </xdr:cNvPr>
        <xdr:cNvSpPr/>
      </xdr:nvSpPr>
      <xdr:spPr>
        <a:xfrm>
          <a:off x="10048875" y="2600325"/>
          <a:ext cx="4467682" cy="971549"/>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0">
              <a:solidFill>
                <a:sysClr val="windowText" lastClr="000000"/>
              </a:solidFill>
              <a:latin typeface="+mn-ea"/>
              <a:ea typeface="+mn-ea"/>
            </a:rPr>
            <a:t>＜リース・レンタルの場合＞</a:t>
          </a:r>
          <a:endParaRPr kumimoji="1" lang="en-US" altLang="ja-JP" sz="1100" b="0">
            <a:solidFill>
              <a:sysClr val="windowText" lastClr="000000"/>
            </a:solidFill>
            <a:latin typeface="+mn-ea"/>
            <a:ea typeface="+mn-ea"/>
          </a:endParaRPr>
        </a:p>
        <a:p>
          <a:pPr algn="l"/>
          <a:r>
            <a:rPr kumimoji="1" lang="en-US" altLang="ja-JP" sz="1100" b="0">
              <a:solidFill>
                <a:sysClr val="windowText" lastClr="000000"/>
              </a:solidFill>
              <a:latin typeface="+mn-ea"/>
              <a:ea typeface="+mn-ea"/>
            </a:rPr>
            <a:t>(B)</a:t>
          </a:r>
          <a:r>
            <a:rPr kumimoji="1" lang="ja-JP" altLang="en-US" sz="1100" b="0">
              <a:solidFill>
                <a:sysClr val="windowText" lastClr="000000"/>
              </a:solidFill>
              <a:latin typeface="+mn-ea"/>
              <a:ea typeface="+mn-ea"/>
            </a:rPr>
            <a:t>には、助成実施期間内の月数</a:t>
          </a:r>
          <a:r>
            <a:rPr kumimoji="1" lang="en-US" altLang="ja-JP" sz="1100" b="0">
              <a:solidFill>
                <a:sysClr val="windowText" lastClr="000000"/>
              </a:solidFill>
              <a:latin typeface="+mn-ea"/>
              <a:ea typeface="+mn-ea"/>
            </a:rPr>
            <a:t>×</a:t>
          </a:r>
          <a:r>
            <a:rPr kumimoji="1" lang="ja-JP" altLang="en-US" sz="1100" b="0">
              <a:solidFill>
                <a:sysClr val="windowText" lastClr="000000"/>
              </a:solidFill>
              <a:latin typeface="+mn-ea"/>
              <a:ea typeface="+mn-ea"/>
            </a:rPr>
            <a:t>月額リース料･レンタル料の</a:t>
          </a:r>
          <a:endParaRPr kumimoji="1" lang="en-US" altLang="ja-JP" sz="1100" b="0">
            <a:solidFill>
              <a:sysClr val="windowText" lastClr="000000"/>
            </a:solidFill>
            <a:latin typeface="+mn-ea"/>
            <a:ea typeface="+mn-ea"/>
          </a:endParaRPr>
        </a:p>
        <a:p>
          <a:pPr algn="l"/>
          <a:r>
            <a:rPr kumimoji="1" lang="ja-JP" altLang="en-US" sz="1100" b="0" u="sng">
              <a:solidFill>
                <a:sysClr val="windowText" lastClr="000000"/>
              </a:solidFill>
              <a:latin typeface="+mn-ea"/>
              <a:ea typeface="+mn-ea"/>
            </a:rPr>
            <a:t>合計金額</a:t>
          </a:r>
          <a:r>
            <a:rPr kumimoji="1" lang="en-US" altLang="ja-JP" sz="1100" b="0" u="sng">
              <a:solidFill>
                <a:sysClr val="windowText" lastClr="000000"/>
              </a:solidFill>
              <a:latin typeface="+mn-ea"/>
              <a:ea typeface="+mn-ea"/>
            </a:rPr>
            <a:t>(</a:t>
          </a:r>
          <a:r>
            <a:rPr kumimoji="1" lang="ja-JP" altLang="en-US" sz="1100" b="0" u="sng">
              <a:solidFill>
                <a:sysClr val="windowText" lastClr="000000"/>
              </a:solidFill>
              <a:latin typeface="+mn-ea"/>
              <a:ea typeface="+mn-ea"/>
            </a:rPr>
            <a:t>税抜</a:t>
          </a:r>
          <a:r>
            <a:rPr kumimoji="1" lang="en-US" altLang="ja-JP" sz="1100" b="0" u="sng">
              <a:solidFill>
                <a:sysClr val="windowText" lastClr="000000"/>
              </a:solidFill>
              <a:latin typeface="+mn-ea"/>
              <a:ea typeface="+mn-ea"/>
            </a:rPr>
            <a:t>)</a:t>
          </a:r>
          <a:r>
            <a:rPr kumimoji="1" lang="ja-JP" altLang="en-US" sz="1100" b="0" u="sng">
              <a:solidFill>
                <a:sysClr val="windowText" lastClr="000000"/>
              </a:solidFill>
              <a:latin typeface="+mn-ea"/>
              <a:ea typeface="+mn-ea"/>
            </a:rPr>
            <a:t>を計上してください。</a:t>
          </a:r>
          <a:endParaRPr kumimoji="1" lang="en-US" altLang="ja-JP" sz="1100" b="0" u="sng">
            <a:solidFill>
              <a:sysClr val="windowText" lastClr="000000"/>
            </a:solidFill>
            <a:latin typeface="+mn-ea"/>
            <a:ea typeface="+mn-ea"/>
          </a:endParaRPr>
        </a:p>
        <a:p>
          <a:pPr algn="l"/>
          <a:r>
            <a:rPr kumimoji="1" lang="en-US" altLang="ja-JP" sz="1100" b="0" u="none">
              <a:solidFill>
                <a:sysClr val="windowText" lastClr="000000"/>
              </a:solidFill>
              <a:latin typeface="+mn-ea"/>
              <a:ea typeface="+mn-ea"/>
            </a:rPr>
            <a:t>※</a:t>
          </a:r>
          <a:r>
            <a:rPr kumimoji="1" lang="ja-JP" altLang="en-US" sz="1100" b="0" u="none">
              <a:solidFill>
                <a:sysClr val="windowText" lastClr="000000"/>
              </a:solidFill>
              <a:latin typeface="+mn-ea"/>
              <a:ea typeface="+mn-ea"/>
            </a:rPr>
            <a:t>月額の入力は不要</a:t>
          </a:r>
          <a:endParaRPr kumimoji="1" lang="en-US" altLang="ja-JP" sz="1100" b="0" u="none">
            <a:solidFill>
              <a:sysClr val="windowText" lastClr="000000"/>
            </a:solidFill>
            <a:latin typeface="+mn-ea"/>
            <a:ea typeface="+mn-ea"/>
          </a:endParaRPr>
        </a:p>
      </xdr:txBody>
    </xdr:sp>
    <xdr:clientData/>
  </xdr:twoCellAnchor>
  <xdr:twoCellAnchor>
    <xdr:from>
      <xdr:col>22</xdr:col>
      <xdr:colOff>38100</xdr:colOff>
      <xdr:row>7</xdr:row>
      <xdr:rowOff>381000</xdr:rowOff>
    </xdr:from>
    <xdr:to>
      <xdr:col>51</xdr:col>
      <xdr:colOff>114300</xdr:colOff>
      <xdr:row>9</xdr:row>
      <xdr:rowOff>76200</xdr:rowOff>
    </xdr:to>
    <xdr:sp macro="" textlink="">
      <xdr:nvSpPr>
        <xdr:cNvPr id="6" name="正方形/長方形 5">
          <a:extLst>
            <a:ext uri="{FF2B5EF4-FFF2-40B4-BE49-F238E27FC236}">
              <a16:creationId xmlns:a16="http://schemas.microsoft.com/office/drawing/2014/main" id="{00000000-0008-0000-1200-000006000000}"/>
            </a:ext>
          </a:extLst>
        </xdr:cNvPr>
        <xdr:cNvSpPr/>
      </xdr:nvSpPr>
      <xdr:spPr>
        <a:xfrm>
          <a:off x="10048875" y="3705225"/>
          <a:ext cx="4495800" cy="70485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0">
              <a:latin typeface="+mn-ea"/>
              <a:ea typeface="+mn-ea"/>
            </a:rPr>
            <a:t>◎本助成事業は、試作開発・試験評価を助成対象としています。</a:t>
          </a:r>
          <a:endParaRPr kumimoji="1" lang="en-US" altLang="ja-JP" sz="1100" b="0">
            <a:latin typeface="+mn-ea"/>
            <a:ea typeface="+mn-ea"/>
          </a:endParaRPr>
        </a:p>
        <a:p>
          <a:pPr algn="l"/>
          <a:r>
            <a:rPr kumimoji="1" lang="ja-JP" altLang="en-US" sz="1100" b="0">
              <a:latin typeface="+mn-ea"/>
              <a:ea typeface="+mn-ea"/>
            </a:rPr>
            <a:t>　</a:t>
          </a:r>
          <a:r>
            <a:rPr kumimoji="1" lang="ja-JP" altLang="en-US" sz="1100" b="0" u="sng">
              <a:latin typeface="+mn-ea"/>
              <a:ea typeface="+mn-ea"/>
            </a:rPr>
            <a:t>生産・量産、設備投資目的の費用は助成対象外</a:t>
          </a:r>
          <a:r>
            <a:rPr kumimoji="1" lang="ja-JP" altLang="en-US" sz="1100" b="0">
              <a:latin typeface="+mn-ea"/>
              <a:ea typeface="+mn-ea"/>
            </a:rPr>
            <a:t>です。</a:t>
          </a:r>
        </a:p>
      </xdr:txBody>
    </xdr:sp>
    <xdr:clientData/>
  </xdr:twoCellAnchor>
  <xdr:oneCellAnchor>
    <xdr:from>
      <xdr:col>21</xdr:col>
      <xdr:colOff>113722</xdr:colOff>
      <xdr:row>21</xdr:row>
      <xdr:rowOff>218208</xdr:rowOff>
    </xdr:from>
    <xdr:ext cx="2376000" cy="1926168"/>
    <xdr:sp macro="" textlink="">
      <xdr:nvSpPr>
        <xdr:cNvPr id="7" name="正方形/長方形 6">
          <a:extLst>
            <a:ext uri="{FF2B5EF4-FFF2-40B4-BE49-F238E27FC236}">
              <a16:creationId xmlns:a16="http://schemas.microsoft.com/office/drawing/2014/main" id="{B6AD8829-F2EA-4C88-BC1D-669463ABAE38}"/>
            </a:ext>
          </a:extLst>
        </xdr:cNvPr>
        <xdr:cNvSpPr/>
      </xdr:nvSpPr>
      <xdr:spPr>
        <a:xfrm>
          <a:off x="10002404" y="10574481"/>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xdr:col>
      <xdr:colOff>338838</xdr:colOff>
      <xdr:row>12</xdr:row>
      <xdr:rowOff>252177</xdr:rowOff>
    </xdr:from>
    <xdr:ext cx="2114644" cy="1387711"/>
    <xdr:sp macro="" textlink="">
      <xdr:nvSpPr>
        <xdr:cNvPr id="4" name="正方形/長方形 3">
          <a:extLst>
            <a:ext uri="{FF2B5EF4-FFF2-40B4-BE49-F238E27FC236}">
              <a16:creationId xmlns:a16="http://schemas.microsoft.com/office/drawing/2014/main" id="{2939FE14-088B-4FB8-AD3F-FE1697BEC46F}"/>
            </a:ext>
          </a:extLst>
        </xdr:cNvPr>
        <xdr:cNvSpPr/>
      </xdr:nvSpPr>
      <xdr:spPr>
        <a:xfrm>
          <a:off x="4517932" y="6062427"/>
          <a:ext cx="2114644" cy="1387711"/>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１件あたりの単価が税抜</a:t>
          </a:r>
          <a:r>
            <a:rPr lang="en-US" altLang="ja-JP" sz="1100" b="0">
              <a:solidFill>
                <a:schemeClr val="tx1"/>
              </a:solidFill>
              <a:effectLst/>
              <a:latin typeface="ＭＳ Ｐゴシック" panose="020B0600070205080204" pitchFamily="50" charset="-128"/>
              <a:ea typeface="+mn-ea"/>
              <a:cs typeface="+mn-cs"/>
            </a:rPr>
            <a:t>100</a:t>
          </a:r>
          <a:r>
            <a:rPr lang="ja-JP" altLang="en-US" sz="1100" b="0">
              <a:solidFill>
                <a:schemeClr val="tx1"/>
              </a:solidFill>
              <a:effectLst/>
              <a:latin typeface="ＭＳ Ｐゴシック" panose="020B0600070205080204" pitchFamily="50" charset="-128"/>
              <a:ea typeface="+mn-ea"/>
              <a:cs typeface="+mn-cs"/>
            </a:rPr>
            <a:t>万円以上の購入品の場合は、購入計画書を記入してください。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ＭＳ Ｐゴシック" panose="020B0600070205080204" pitchFamily="50" charset="-128"/>
              <a:ea typeface="+mn-ea"/>
              <a:cs typeface="+mn-cs"/>
            </a:rPr>
            <a:t>※</a:t>
          </a:r>
          <a:r>
            <a:rPr lang="ja-JP" altLang="en-US" sz="1100" b="0">
              <a:solidFill>
                <a:schemeClr val="tx1"/>
              </a:solidFill>
              <a:effectLst/>
              <a:latin typeface="ＭＳ Ｐゴシック" panose="020B0600070205080204" pitchFamily="50" charset="-128"/>
              <a:ea typeface="+mn-ea"/>
              <a:cs typeface="+mn-cs"/>
            </a:rPr>
            <a:t>併せて原則２者以上の見積書を提出してください。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1</xdr:col>
      <xdr:colOff>0</xdr:colOff>
      <xdr:row>10</xdr:row>
      <xdr:rowOff>286403</xdr:rowOff>
    </xdr:from>
    <xdr:ext cx="1457159" cy="941294"/>
    <xdr:sp macro="" textlink="">
      <xdr:nvSpPr>
        <xdr:cNvPr id="8" name="正方形/長方形 7">
          <a:extLst>
            <a:ext uri="{FF2B5EF4-FFF2-40B4-BE49-F238E27FC236}">
              <a16:creationId xmlns:a16="http://schemas.microsoft.com/office/drawing/2014/main" id="{8BA8E129-B045-4AA3-AE76-7BE6450E3C11}"/>
            </a:ext>
          </a:extLst>
        </xdr:cNvPr>
        <xdr:cNvSpPr/>
      </xdr:nvSpPr>
      <xdr:spPr>
        <a:xfrm>
          <a:off x="452438" y="5096528"/>
          <a:ext cx="1457159" cy="94129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生産・量産用の機械装置等に係る経費は計上できません。</a:t>
          </a:r>
        </a:p>
      </xdr:txBody>
    </xdr:sp>
    <xdr:clientData/>
  </xdr:oneCellAnchor>
  <xdr:oneCellAnchor>
    <xdr:from>
      <xdr:col>2</xdr:col>
      <xdr:colOff>152214</xdr:colOff>
      <xdr:row>9</xdr:row>
      <xdr:rowOff>36044</xdr:rowOff>
    </xdr:from>
    <xdr:ext cx="775369" cy="641684"/>
    <xdr:sp macro="" textlink="">
      <xdr:nvSpPr>
        <xdr:cNvPr id="9" name="正方形/長方形 8">
          <a:extLst>
            <a:ext uri="{FF2B5EF4-FFF2-40B4-BE49-F238E27FC236}">
              <a16:creationId xmlns:a16="http://schemas.microsoft.com/office/drawing/2014/main" id="{9D37BF34-C4E2-4191-A872-2071D9523109}"/>
            </a:ext>
          </a:extLst>
        </xdr:cNvPr>
        <xdr:cNvSpPr/>
      </xdr:nvSpPr>
      <xdr:spPr>
        <a:xfrm>
          <a:off x="1628589" y="4346107"/>
          <a:ext cx="775369" cy="64168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（例）</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○○加工</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1</xdr:col>
      <xdr:colOff>420688</xdr:colOff>
      <xdr:row>12</xdr:row>
      <xdr:rowOff>334775</xdr:rowOff>
    </xdr:from>
    <xdr:ext cx="2913062" cy="1316226"/>
    <xdr:sp macro="" textlink="">
      <xdr:nvSpPr>
        <xdr:cNvPr id="10" name="正方形/長方形 9">
          <a:extLst>
            <a:ext uri="{FF2B5EF4-FFF2-40B4-BE49-F238E27FC236}">
              <a16:creationId xmlns:a16="http://schemas.microsoft.com/office/drawing/2014/main" id="{789DCBBE-FC69-4CDC-AC1A-84B19ADB0B6F}"/>
            </a:ext>
          </a:extLst>
        </xdr:cNvPr>
        <xdr:cNvSpPr/>
      </xdr:nvSpPr>
      <xdr:spPr>
        <a:xfrm>
          <a:off x="873126" y="6145025"/>
          <a:ext cx="2913062" cy="131622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調達方法が「購入」の場合は記入不要です。</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リース・レンタル月数（数字）のみ記入してください。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（例）リース・レンタル月数１年３ヶ月（</a:t>
          </a:r>
          <a:r>
            <a:rPr lang="en-US" altLang="ja-JP" sz="1100" b="0">
              <a:solidFill>
                <a:schemeClr val="tx1"/>
              </a:solidFill>
              <a:effectLst/>
              <a:latin typeface="ＭＳ Ｐゴシック" panose="020B0600070205080204" pitchFamily="50" charset="-128"/>
              <a:ea typeface="+mn-ea"/>
              <a:cs typeface="+mn-cs"/>
            </a:rPr>
            <a:t>15</a:t>
          </a:r>
          <a:r>
            <a:rPr lang="ja-JP" altLang="en-US" sz="1100" b="0">
              <a:solidFill>
                <a:schemeClr val="tx1"/>
              </a:solidFill>
              <a:effectLst/>
              <a:latin typeface="ＭＳ Ｐゴシック" panose="020B0600070205080204" pitchFamily="50" charset="-128"/>
              <a:ea typeface="+mn-ea"/>
              <a:cs typeface="+mn-cs"/>
            </a:rPr>
            <a:t>ヶ月）の場合→「</a:t>
          </a:r>
          <a:r>
            <a:rPr lang="en-US" altLang="ja-JP" sz="1100" b="0">
              <a:solidFill>
                <a:schemeClr val="tx1"/>
              </a:solidFill>
              <a:effectLst/>
              <a:latin typeface="ＭＳ Ｐゴシック" panose="020B0600070205080204" pitchFamily="50" charset="-128"/>
              <a:ea typeface="+mn-ea"/>
              <a:cs typeface="+mn-cs"/>
            </a:rPr>
            <a:t>15</a:t>
          </a:r>
          <a:r>
            <a:rPr lang="ja-JP" altLang="en-US" sz="1100" b="0">
              <a:solidFill>
                <a:schemeClr val="tx1"/>
              </a:solidFill>
              <a:effectLst/>
              <a:latin typeface="ＭＳ Ｐゴシック" panose="020B0600070205080204" pitchFamily="50" charset="-128"/>
              <a:ea typeface="+mn-ea"/>
              <a:cs typeface="+mn-cs"/>
            </a:rPr>
            <a:t>」</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5</xdr:col>
      <xdr:colOff>117150</xdr:colOff>
      <xdr:row>8</xdr:row>
      <xdr:rowOff>301157</xdr:rowOff>
    </xdr:from>
    <xdr:ext cx="1340970" cy="849781"/>
    <xdr:sp macro="" textlink="">
      <xdr:nvSpPr>
        <xdr:cNvPr id="11" name="正方形/長方形 10">
          <a:extLst>
            <a:ext uri="{FF2B5EF4-FFF2-40B4-BE49-F238E27FC236}">
              <a16:creationId xmlns:a16="http://schemas.microsoft.com/office/drawing/2014/main" id="{24562E03-5141-4EA3-8395-352B536DB940}"/>
            </a:ext>
          </a:extLst>
        </xdr:cNvPr>
        <xdr:cNvSpPr/>
      </xdr:nvSpPr>
      <xdr:spPr>
        <a:xfrm>
          <a:off x="3510431" y="4111157"/>
          <a:ext cx="1340970" cy="849781"/>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本助成事業に必要な最小限の数量を記入してください。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1</xdr:col>
      <xdr:colOff>500063</xdr:colOff>
      <xdr:row>8</xdr:row>
      <xdr:rowOff>102347</xdr:rowOff>
    </xdr:from>
    <xdr:ext cx="228517" cy="1171481"/>
    <xdr:cxnSp macro="">
      <xdr:nvCxnSpPr>
        <xdr:cNvPr id="12" name="直線矢印コネクタ 11">
          <a:extLst>
            <a:ext uri="{FF2B5EF4-FFF2-40B4-BE49-F238E27FC236}">
              <a16:creationId xmlns:a16="http://schemas.microsoft.com/office/drawing/2014/main" id="{2ECA2DD4-A5FF-4009-9E4F-ED564B1B9816}"/>
            </a:ext>
          </a:extLst>
        </xdr:cNvPr>
        <xdr:cNvCxnSpPr>
          <a:stCxn id="8" idx="0"/>
        </xdr:cNvCxnSpPr>
      </xdr:nvCxnSpPr>
      <xdr:spPr>
        <a:xfrm flipH="1" flipV="1">
          <a:off x="952501" y="3912347"/>
          <a:ext cx="228517" cy="117148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xdr:col>
      <xdr:colOff>522568</xdr:colOff>
      <xdr:row>8</xdr:row>
      <xdr:rowOff>27640</xdr:rowOff>
    </xdr:from>
    <xdr:ext cx="14156" cy="500529"/>
    <xdr:cxnSp macro="">
      <xdr:nvCxnSpPr>
        <xdr:cNvPr id="13" name="直線矢印コネクタ 12">
          <a:extLst>
            <a:ext uri="{FF2B5EF4-FFF2-40B4-BE49-F238E27FC236}">
              <a16:creationId xmlns:a16="http://schemas.microsoft.com/office/drawing/2014/main" id="{BA441627-3BF1-4121-8F45-468826FD6F82}"/>
            </a:ext>
          </a:extLst>
        </xdr:cNvPr>
        <xdr:cNvCxnSpPr>
          <a:stCxn id="9" idx="0"/>
        </xdr:cNvCxnSpPr>
      </xdr:nvCxnSpPr>
      <xdr:spPr>
        <a:xfrm flipH="1" flipV="1">
          <a:off x="1998943" y="3837640"/>
          <a:ext cx="14156" cy="500529"/>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xdr:col>
      <xdr:colOff>853282</xdr:colOff>
      <xdr:row>5</xdr:row>
      <xdr:rowOff>392906</xdr:rowOff>
    </xdr:from>
    <xdr:ext cx="896937" cy="3439131"/>
    <xdr:cxnSp macro="">
      <xdr:nvCxnSpPr>
        <xdr:cNvPr id="14" name="直線矢印コネクタ 13">
          <a:extLst>
            <a:ext uri="{FF2B5EF4-FFF2-40B4-BE49-F238E27FC236}">
              <a16:creationId xmlns:a16="http://schemas.microsoft.com/office/drawing/2014/main" id="{0D1B96E8-565F-41B3-A16B-6BB18A3C0709}"/>
            </a:ext>
          </a:extLst>
        </xdr:cNvPr>
        <xdr:cNvCxnSpPr>
          <a:stCxn id="10" idx="0"/>
        </xdr:cNvCxnSpPr>
      </xdr:nvCxnSpPr>
      <xdr:spPr>
        <a:xfrm flipV="1">
          <a:off x="2329657" y="2702719"/>
          <a:ext cx="896937" cy="343913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100807</xdr:colOff>
      <xdr:row>8</xdr:row>
      <xdr:rowOff>0</xdr:rowOff>
    </xdr:from>
    <xdr:ext cx="337578" cy="301157"/>
    <xdr:cxnSp macro="">
      <xdr:nvCxnSpPr>
        <xdr:cNvPr id="15" name="直線矢印コネクタ 14">
          <a:extLst>
            <a:ext uri="{FF2B5EF4-FFF2-40B4-BE49-F238E27FC236}">
              <a16:creationId xmlns:a16="http://schemas.microsoft.com/office/drawing/2014/main" id="{98D0E40B-EFA1-4A09-A54F-AFA4BF948000}"/>
            </a:ext>
          </a:extLst>
        </xdr:cNvPr>
        <xdr:cNvCxnSpPr>
          <a:stCxn id="11" idx="0"/>
        </xdr:cNvCxnSpPr>
      </xdr:nvCxnSpPr>
      <xdr:spPr>
        <a:xfrm flipH="1" flipV="1">
          <a:off x="3922713" y="3810000"/>
          <a:ext cx="337578" cy="30115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515239</xdr:colOff>
      <xdr:row>8</xdr:row>
      <xdr:rowOff>15876</xdr:rowOff>
    </xdr:from>
    <xdr:ext cx="317573" cy="309561"/>
    <xdr:cxnSp macro="">
      <xdr:nvCxnSpPr>
        <xdr:cNvPr id="16" name="直線矢印コネクタ 15">
          <a:extLst>
            <a:ext uri="{FF2B5EF4-FFF2-40B4-BE49-F238E27FC236}">
              <a16:creationId xmlns:a16="http://schemas.microsoft.com/office/drawing/2014/main" id="{C0EBB048-0E2D-4964-B805-599255B8E6F6}"/>
            </a:ext>
          </a:extLst>
        </xdr:cNvPr>
        <xdr:cNvCxnSpPr>
          <a:stCxn id="19" idx="0"/>
        </xdr:cNvCxnSpPr>
      </xdr:nvCxnSpPr>
      <xdr:spPr>
        <a:xfrm flipH="1" flipV="1">
          <a:off x="5527770" y="3825876"/>
          <a:ext cx="317573" cy="30956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9</xdr:col>
      <xdr:colOff>154949</xdr:colOff>
      <xdr:row>8</xdr:row>
      <xdr:rowOff>27641</xdr:rowOff>
    </xdr:from>
    <xdr:ext cx="317426" cy="294621"/>
    <xdr:cxnSp macro="">
      <xdr:nvCxnSpPr>
        <xdr:cNvPr id="17" name="直線矢印コネクタ 16">
          <a:extLst>
            <a:ext uri="{FF2B5EF4-FFF2-40B4-BE49-F238E27FC236}">
              <a16:creationId xmlns:a16="http://schemas.microsoft.com/office/drawing/2014/main" id="{7D561F75-38F1-4D9B-8E85-B35F090D19D8}"/>
            </a:ext>
          </a:extLst>
        </xdr:cNvPr>
        <xdr:cNvCxnSpPr>
          <a:stCxn id="19" idx="0"/>
        </xdr:cNvCxnSpPr>
      </xdr:nvCxnSpPr>
      <xdr:spPr>
        <a:xfrm flipV="1">
          <a:off x="6000918" y="3837641"/>
          <a:ext cx="317426" cy="29462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7</xdr:col>
      <xdr:colOff>823120</xdr:colOff>
      <xdr:row>8</xdr:row>
      <xdr:rowOff>4763</xdr:rowOff>
    </xdr:from>
    <xdr:ext cx="569865" cy="2207976"/>
    <xdr:cxnSp macro="">
      <xdr:nvCxnSpPr>
        <xdr:cNvPr id="18" name="直線矢印コネクタ 17">
          <a:extLst>
            <a:ext uri="{FF2B5EF4-FFF2-40B4-BE49-F238E27FC236}">
              <a16:creationId xmlns:a16="http://schemas.microsoft.com/office/drawing/2014/main" id="{250F5781-780F-40F0-9220-9307B4F522E6}"/>
            </a:ext>
          </a:extLst>
        </xdr:cNvPr>
        <xdr:cNvCxnSpPr>
          <a:stCxn id="4" idx="0"/>
        </xdr:cNvCxnSpPr>
      </xdr:nvCxnSpPr>
      <xdr:spPr>
        <a:xfrm flipH="1" flipV="1">
          <a:off x="5002214" y="3814763"/>
          <a:ext cx="569865" cy="220797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378620</xdr:colOff>
      <xdr:row>8</xdr:row>
      <xdr:rowOff>325437</xdr:rowOff>
    </xdr:from>
    <xdr:ext cx="895683" cy="560294"/>
    <xdr:sp macro="" textlink="">
      <xdr:nvSpPr>
        <xdr:cNvPr id="19" name="正方形/長方形 18">
          <a:extLst>
            <a:ext uri="{FF2B5EF4-FFF2-40B4-BE49-F238E27FC236}">
              <a16:creationId xmlns:a16="http://schemas.microsoft.com/office/drawing/2014/main" id="{1BBFEF26-4348-4C70-B2F9-62E9B27E9875}"/>
            </a:ext>
          </a:extLst>
        </xdr:cNvPr>
        <xdr:cNvSpPr/>
      </xdr:nvSpPr>
      <xdr:spPr>
        <a:xfrm>
          <a:off x="5391151" y="4135437"/>
          <a:ext cx="895683" cy="56029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10</xdr:col>
      <xdr:colOff>532607</xdr:colOff>
      <xdr:row>8</xdr:row>
      <xdr:rowOff>30163</xdr:rowOff>
    </xdr:from>
    <xdr:ext cx="282155" cy="996950"/>
    <xdr:cxnSp macro="">
      <xdr:nvCxnSpPr>
        <xdr:cNvPr id="20" name="直線矢印コネクタ 19">
          <a:extLst>
            <a:ext uri="{FF2B5EF4-FFF2-40B4-BE49-F238E27FC236}">
              <a16:creationId xmlns:a16="http://schemas.microsoft.com/office/drawing/2014/main" id="{4A081D24-C6EE-4919-B1D0-21D1D543D80A}"/>
            </a:ext>
          </a:extLst>
        </xdr:cNvPr>
        <xdr:cNvCxnSpPr>
          <a:stCxn id="22" idx="0"/>
        </xdr:cNvCxnSpPr>
      </xdr:nvCxnSpPr>
      <xdr:spPr>
        <a:xfrm flipH="1" flipV="1">
          <a:off x="7212013" y="3840163"/>
          <a:ext cx="282155" cy="99695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9</xdr:col>
      <xdr:colOff>631031</xdr:colOff>
      <xdr:row>10</xdr:row>
      <xdr:rowOff>23813</xdr:rowOff>
    </xdr:from>
    <xdr:ext cx="2034335" cy="1126196"/>
    <xdr:sp macro="" textlink="">
      <xdr:nvSpPr>
        <xdr:cNvPr id="22" name="正方形/長方形 21">
          <a:extLst>
            <a:ext uri="{FF2B5EF4-FFF2-40B4-BE49-F238E27FC236}">
              <a16:creationId xmlns:a16="http://schemas.microsoft.com/office/drawing/2014/main" id="{9810EDBE-CD30-4C84-A5D8-ACCA2EEA571A}"/>
            </a:ext>
          </a:extLst>
        </xdr:cNvPr>
        <xdr:cNvSpPr/>
      </xdr:nvSpPr>
      <xdr:spPr>
        <a:xfrm>
          <a:off x="6477000" y="4833938"/>
          <a:ext cx="2034335" cy="112619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22</xdr:col>
      <xdr:colOff>15997</xdr:colOff>
      <xdr:row>9</xdr:row>
      <xdr:rowOff>409471</xdr:rowOff>
    </xdr:from>
    <xdr:ext cx="7849412" cy="3393237"/>
    <xdr:sp macro="" textlink="">
      <xdr:nvSpPr>
        <xdr:cNvPr id="21" name="正方形/長方形 20">
          <a:extLst>
            <a:ext uri="{FF2B5EF4-FFF2-40B4-BE49-F238E27FC236}">
              <a16:creationId xmlns:a16="http://schemas.microsoft.com/office/drawing/2014/main" id="{83C80B00-D992-41DB-B805-79219A796A20}"/>
            </a:ext>
          </a:extLst>
        </xdr:cNvPr>
        <xdr:cNvSpPr/>
      </xdr:nvSpPr>
      <xdr:spPr>
        <a:xfrm>
          <a:off x="10060542" y="4739016"/>
          <a:ext cx="7849412" cy="339323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機械装置・工具器具費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試作品の開発・改良の実施に直接使用する機械装置・工具器具の購入、リース、レンタル、据付に要する経費</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［例：試作金型、計測機械、測定装置、サーバ、ソフトウェア、クラウドサービス利用料等］</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ア　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万円以上の購入品については、原則２者以上の見積書（単価、数量、規格、メーカー、型番等の記載があるもの）が必要です（市販品の場合は、価格表示のあるカタログ等の添付でも可）。</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イ　試作金型に係る費用は、委託・外注費ではなく本区分に計上してください。</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ウ　機械装置等をリース、レンタルにより調達した場合、助成対象期間内に賃貸借契約を締結したものに限り助成対象となります。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エ　割賦により調達した場合は全ての支払いが助成対象期間内に終了するものに限り助成対象となります。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オ　自社専用仕様の特注機械装置・工具器具を作製・仕様する場合は、本経費ではなく委託・外注費に計上してください。</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カ　助成対象とする機械装置・工具器具は、原則申請書記載の助成事業実施場所に設置・保管し、完了検査において公社の確認を受けるものとします。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キ　助成事業用にクラウドサービスを利用する時は、開発に資するための契約書や助成事業実施期間内に於ける利用開始と終了が確認できる資料、助成事業のためだけに利用するものであることを確認できる資料、自社の他事業と共有していないことが確認できる資料の提出が必要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ク　購入等の必要性や使用実績がわかる資料をご提出いただく場合があります。</a:t>
          </a:r>
          <a:endParaRPr kumimoji="1" lang="ja-JP" altLang="en-US" sz="1100" b="0" i="1"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22</xdr:col>
      <xdr:colOff>0</xdr:colOff>
      <xdr:row>17</xdr:row>
      <xdr:rowOff>38768</xdr:rowOff>
    </xdr:from>
    <xdr:ext cx="7827819" cy="1742785"/>
    <xdr:sp macro="" textlink="">
      <xdr:nvSpPr>
        <xdr:cNvPr id="23" name="正方形/長方形 22">
          <a:extLst>
            <a:ext uri="{FF2B5EF4-FFF2-40B4-BE49-F238E27FC236}">
              <a16:creationId xmlns:a16="http://schemas.microsoft.com/office/drawing/2014/main" id="{97E87D26-931E-47DB-A493-861BE895B72D}"/>
            </a:ext>
          </a:extLst>
        </xdr:cNvPr>
        <xdr:cNvSpPr/>
      </xdr:nvSpPr>
      <xdr:spPr>
        <a:xfrm>
          <a:off x="10044545" y="8386132"/>
          <a:ext cx="7827819" cy="1742785"/>
        </a:xfrm>
        <a:prstGeom prst="rect">
          <a:avLst/>
        </a:prstGeom>
        <a:solidFill>
          <a:srgbClr val="FFFFE7"/>
        </a:solidFill>
        <a:ln w="12700" cap="flat" cmpd="sng" algn="ctr">
          <a:noFill/>
          <a:prstDash val="solid"/>
          <a:miter lim="800000"/>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r>
            <a:rPr lang="ja-JP" altLang="ja-JP" sz="1100">
              <a:effectLst/>
              <a:latin typeface="+mn-lt"/>
              <a:ea typeface="+mn-ea"/>
              <a:cs typeface="+mn-cs"/>
            </a:rPr>
            <a:t>ア　リース、レンタルについて、助成対象期間</a:t>
          </a:r>
          <a:r>
            <a:rPr lang="ja-JP" altLang="ja-JP" sz="1100" u="sng">
              <a:effectLst/>
              <a:latin typeface="+mn-lt"/>
              <a:ea typeface="+mn-ea"/>
              <a:cs typeface="+mn-cs"/>
            </a:rPr>
            <a:t>外</a:t>
          </a:r>
          <a:r>
            <a:rPr lang="ja-JP" altLang="ja-JP" sz="1100">
              <a:effectLst/>
              <a:latin typeface="+mn-lt"/>
              <a:ea typeface="+mn-ea"/>
              <a:cs typeface="+mn-cs"/>
            </a:rPr>
            <a:t>に係る経費</a:t>
          </a:r>
        </a:p>
        <a:p>
          <a:r>
            <a:rPr lang="ja-JP" altLang="ja-JP" sz="1100">
              <a:effectLst/>
              <a:latin typeface="+mn-lt"/>
              <a:ea typeface="+mn-ea"/>
              <a:cs typeface="+mn-cs"/>
            </a:rPr>
            <a:t>イ　運用、保守に係る経費</a:t>
          </a:r>
        </a:p>
        <a:p>
          <a:r>
            <a:rPr lang="ja-JP" altLang="ja-JP" sz="1100">
              <a:effectLst/>
              <a:latin typeface="+mn-lt"/>
              <a:ea typeface="+mn-ea"/>
              <a:cs typeface="+mn-cs"/>
            </a:rPr>
            <a:t>ウ　中古品の購入、自家用機械類の改良、修繕等に係る経費</a:t>
          </a:r>
        </a:p>
        <a:p>
          <a:r>
            <a:rPr lang="ja-JP" altLang="ja-JP" sz="1100">
              <a:effectLst/>
              <a:latin typeface="+mn-lt"/>
              <a:ea typeface="+mn-ea"/>
              <a:cs typeface="+mn-cs"/>
            </a:rPr>
            <a:t>エ　自社以外に設置する機械装置・工具器具類に係る経費</a:t>
          </a:r>
        </a:p>
        <a:p>
          <a:r>
            <a:rPr lang="ja-JP" altLang="ja-JP" sz="1100">
              <a:effectLst/>
              <a:latin typeface="+mn-lt"/>
              <a:ea typeface="+mn-ea"/>
              <a:cs typeface="+mn-cs"/>
            </a:rPr>
            <a:t>オ　汎用性が高く、使用目的が本助成事業の遂行に必要なものと特定できない経費（例：パソコン、タブレット、デジタルカメラ等）</a:t>
          </a:r>
        </a:p>
        <a:p>
          <a:r>
            <a:rPr lang="ja-JP" altLang="ja-JP" sz="1100">
              <a:effectLst/>
              <a:latin typeface="+mn-lt"/>
              <a:ea typeface="+mn-ea"/>
              <a:cs typeface="+mn-cs"/>
            </a:rPr>
            <a:t>カ　消耗品の購入に係る費用</a:t>
          </a:r>
        </a:p>
        <a:p>
          <a:r>
            <a:rPr lang="ja-JP" altLang="ja-JP" sz="1100">
              <a:effectLst/>
              <a:latin typeface="+mn-lt"/>
              <a:ea typeface="+mn-ea"/>
              <a:cs typeface="+mn-cs"/>
            </a:rPr>
            <a:t>キ　生産・量産用の機械装置等に係る経費</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53</xdr:col>
      <xdr:colOff>84508</xdr:colOff>
      <xdr:row>39</xdr:row>
      <xdr:rowOff>167923</xdr:rowOff>
    </xdr:from>
    <xdr:to>
      <xdr:col>83</xdr:col>
      <xdr:colOff>53763</xdr:colOff>
      <xdr:row>42</xdr:row>
      <xdr:rowOff>288452</xdr:rowOff>
    </xdr:to>
    <xdr:sp macro="" textlink="">
      <xdr:nvSpPr>
        <xdr:cNvPr id="2" name="正方形/長方形 1">
          <a:extLst>
            <a:ext uri="{FF2B5EF4-FFF2-40B4-BE49-F238E27FC236}">
              <a16:creationId xmlns:a16="http://schemas.microsoft.com/office/drawing/2014/main" id="{00000000-0008-0000-1300-000002000000}"/>
            </a:ext>
          </a:extLst>
        </xdr:cNvPr>
        <xdr:cNvSpPr/>
      </xdr:nvSpPr>
      <xdr:spPr>
        <a:xfrm>
          <a:off x="8684222" y="14885409"/>
          <a:ext cx="4541255" cy="98050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ysClr val="windowText" lastClr="000000"/>
              </a:solidFill>
              <a:latin typeface="+mn-ea"/>
              <a:ea typeface="+mn-ea"/>
            </a:rPr>
            <a:t>＜「機</a:t>
          </a:r>
          <a:r>
            <a:rPr kumimoji="1" lang="en-US" altLang="ja-JP" sz="1400" b="1">
              <a:solidFill>
                <a:sysClr val="windowText" lastClr="000000"/>
              </a:solidFill>
              <a:latin typeface="+mn-ea"/>
              <a:ea typeface="+mn-ea"/>
            </a:rPr>
            <a:t>-4</a:t>
          </a:r>
          <a:r>
            <a:rPr kumimoji="1" lang="ja-JP" altLang="en-US" sz="1400" b="1">
              <a:solidFill>
                <a:sysClr val="windowText" lastClr="000000"/>
              </a:solidFill>
              <a:latin typeface="+mn-ea"/>
              <a:ea typeface="+mn-ea"/>
            </a:rPr>
            <a:t>」以降の印刷範囲について＞</a:t>
          </a:r>
          <a:endParaRPr kumimoji="1" lang="en-US" altLang="ja-JP" sz="1400" b="1">
            <a:solidFill>
              <a:sysClr val="windowText" lastClr="000000"/>
            </a:solidFill>
            <a:latin typeface="+mn-ea"/>
            <a:ea typeface="+mn-ea"/>
          </a:endParaRPr>
        </a:p>
        <a:p>
          <a:pPr algn="l"/>
          <a:r>
            <a:rPr kumimoji="1" lang="ja-JP" altLang="en-US" sz="1400" b="1">
              <a:solidFill>
                <a:sysClr val="windowText" lastClr="000000"/>
              </a:solidFill>
              <a:latin typeface="+mn-ea"/>
              <a:ea typeface="+mn-ea"/>
            </a:rPr>
            <a:t>「機</a:t>
          </a:r>
          <a:r>
            <a:rPr kumimoji="1" lang="en-US" altLang="ja-JP" sz="1400" b="1">
              <a:solidFill>
                <a:sysClr val="windowText" lastClr="000000"/>
              </a:solidFill>
              <a:latin typeface="+mn-ea"/>
              <a:ea typeface="+mn-ea"/>
            </a:rPr>
            <a:t>-4</a:t>
          </a:r>
          <a:r>
            <a:rPr kumimoji="1" lang="ja-JP" altLang="en-US" sz="1400" b="1">
              <a:solidFill>
                <a:sysClr val="windowText" lastClr="000000"/>
              </a:solidFill>
              <a:latin typeface="+mn-ea"/>
              <a:ea typeface="+mn-ea"/>
            </a:rPr>
            <a:t>」以降に記載する場合は印刷範囲</a:t>
          </a:r>
          <a:r>
            <a:rPr kumimoji="1" lang="en-US" altLang="ja-JP" sz="1400" b="1">
              <a:solidFill>
                <a:sysClr val="windowText" lastClr="000000"/>
              </a:solidFill>
              <a:latin typeface="+mn-ea"/>
              <a:ea typeface="+mn-ea"/>
            </a:rPr>
            <a:t>(</a:t>
          </a:r>
          <a:r>
            <a:rPr kumimoji="1" lang="ja-JP" altLang="en-US" sz="1400" b="1">
              <a:solidFill>
                <a:sysClr val="windowText" lastClr="000000"/>
              </a:solidFill>
              <a:latin typeface="+mn-ea"/>
              <a:ea typeface="+mn-ea"/>
            </a:rPr>
            <a:t>青色の枠</a:t>
          </a:r>
          <a:r>
            <a:rPr kumimoji="1" lang="en-US" altLang="ja-JP" sz="1400" b="1">
              <a:solidFill>
                <a:sysClr val="windowText" lastClr="000000"/>
              </a:solidFill>
              <a:latin typeface="+mn-ea"/>
              <a:ea typeface="+mn-ea"/>
            </a:rPr>
            <a:t>)</a:t>
          </a:r>
          <a:r>
            <a:rPr kumimoji="1" lang="ja-JP" altLang="en-US" sz="1400" b="1">
              <a:solidFill>
                <a:sysClr val="windowText" lastClr="000000"/>
              </a:solidFill>
              <a:latin typeface="+mn-ea"/>
              <a:ea typeface="+mn-ea"/>
            </a:rPr>
            <a:t>を</a:t>
          </a:r>
          <a:endParaRPr kumimoji="1" lang="en-US" altLang="ja-JP" sz="1400" b="1">
            <a:solidFill>
              <a:sysClr val="windowText" lastClr="000000"/>
            </a:solidFill>
            <a:latin typeface="+mn-ea"/>
            <a:ea typeface="+mn-ea"/>
          </a:endParaRPr>
        </a:p>
        <a:p>
          <a:pPr algn="l"/>
          <a:r>
            <a:rPr kumimoji="1" lang="ja-JP" altLang="en-US" sz="1400" b="1">
              <a:solidFill>
                <a:sysClr val="windowText" lastClr="000000"/>
              </a:solidFill>
              <a:latin typeface="+mn-ea"/>
              <a:ea typeface="+mn-ea"/>
            </a:rPr>
            <a:t>広げてください。</a:t>
          </a:r>
          <a:endParaRPr kumimoji="1" lang="en-US" altLang="ja-JP" sz="14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xdr:txBody>
    </xdr:sp>
    <xdr:clientData/>
  </xdr:twoCellAnchor>
  <xdr:twoCellAnchor>
    <xdr:from>
      <xdr:col>55</xdr:col>
      <xdr:colOff>87923</xdr:colOff>
      <xdr:row>0</xdr:row>
      <xdr:rowOff>279401</xdr:rowOff>
    </xdr:from>
    <xdr:to>
      <xdr:col>104</xdr:col>
      <xdr:colOff>143934</xdr:colOff>
      <xdr:row>12</xdr:row>
      <xdr:rowOff>47626</xdr:rowOff>
    </xdr:to>
    <xdr:sp macro="" textlink="">
      <xdr:nvSpPr>
        <xdr:cNvPr id="3" name="正方形/長方形 2">
          <a:extLst>
            <a:ext uri="{FF2B5EF4-FFF2-40B4-BE49-F238E27FC236}">
              <a16:creationId xmlns:a16="http://schemas.microsoft.com/office/drawing/2014/main" id="{00000000-0008-0000-1300-000003000000}"/>
            </a:ext>
          </a:extLst>
        </xdr:cNvPr>
        <xdr:cNvSpPr/>
      </xdr:nvSpPr>
      <xdr:spPr>
        <a:xfrm>
          <a:off x="8969456" y="279401"/>
          <a:ext cx="7523611" cy="4043892"/>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400" b="0">
              <a:solidFill>
                <a:schemeClr val="dk1"/>
              </a:solidFill>
              <a:effectLst/>
              <a:latin typeface="+mn-ea"/>
              <a:ea typeface="+mn-ea"/>
              <a:cs typeface="+mn-cs"/>
            </a:rPr>
            <a:t>【</a:t>
          </a:r>
          <a:r>
            <a:rPr kumimoji="1" lang="ja-JP" altLang="en-US" sz="1400" b="0">
              <a:solidFill>
                <a:schemeClr val="dk1"/>
              </a:solidFill>
              <a:effectLst/>
              <a:latin typeface="+mn-ea"/>
              <a:ea typeface="+mn-ea"/>
              <a:cs typeface="+mn-cs"/>
            </a:rPr>
            <a:t>記入のポイント</a:t>
          </a:r>
          <a:r>
            <a:rPr kumimoji="1" lang="en-US" altLang="ja-JP" sz="1400" b="0">
              <a:solidFill>
                <a:schemeClr val="dk1"/>
              </a:solidFill>
              <a:effectLst/>
              <a:latin typeface="+mn-ea"/>
              <a:ea typeface="+mn-ea"/>
              <a:cs typeface="+mn-cs"/>
            </a:rPr>
            <a:t>】</a:t>
          </a:r>
        </a:p>
        <a:p>
          <a:r>
            <a:rPr kumimoji="1" lang="ja-JP" altLang="en-US" sz="1200" b="0">
              <a:solidFill>
                <a:schemeClr val="dk1"/>
              </a:solidFill>
              <a:effectLst/>
              <a:latin typeface="+mn-ea"/>
              <a:ea typeface="+mn-ea"/>
              <a:cs typeface="+mn-cs"/>
            </a:rPr>
            <a:t>１件単価１００万円以上（税抜）の物件毎に、本計画書の作成が必要です。</a:t>
          </a:r>
        </a:p>
        <a:p>
          <a:endParaRPr kumimoji="1" lang="ja-JP" altLang="en-US"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①左上の番号は、前シートの「支出番号」と対応して記入してください</a:t>
          </a:r>
        </a:p>
        <a:p>
          <a:r>
            <a:rPr kumimoji="1" lang="ja-JP" altLang="en-US" sz="1200" b="0">
              <a:solidFill>
                <a:schemeClr val="dk1"/>
              </a:solidFill>
              <a:effectLst/>
              <a:latin typeface="+mn-ea"/>
              <a:ea typeface="+mn-ea"/>
              <a:cs typeface="+mn-cs"/>
            </a:rPr>
            <a:t>例：機－１と機－３が対象の場合→機－１、機－３と記入する</a:t>
          </a:r>
        </a:p>
        <a:p>
          <a:endParaRPr kumimoji="1" lang="ja-JP" altLang="en-US"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②前シートに記載した</a:t>
          </a:r>
          <a:r>
            <a:rPr kumimoji="1" lang="en-US" altLang="ja-JP" sz="1200" b="0">
              <a:solidFill>
                <a:schemeClr val="dk1"/>
              </a:solidFill>
              <a:effectLst/>
              <a:latin typeface="+mn-ea"/>
              <a:ea typeface="+mn-ea"/>
              <a:cs typeface="+mn-cs"/>
            </a:rPr>
            <a:t>I</a:t>
          </a:r>
          <a:r>
            <a:rPr kumimoji="1" lang="ja-JP" altLang="en-US" sz="1200" b="0">
              <a:solidFill>
                <a:schemeClr val="dk1"/>
              </a:solidFill>
              <a:effectLst/>
              <a:latin typeface="+mn-ea"/>
              <a:ea typeface="+mn-ea"/>
              <a:cs typeface="+mn-cs"/>
            </a:rPr>
            <a:t>列の税込金額を各金額欄に記入してください</a:t>
          </a:r>
        </a:p>
        <a:p>
          <a:endParaRPr kumimoji="1" lang="ja-JP" altLang="en-US"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③やむを得ず２者見積書を提出できない場合は、その理由を記入してください</a:t>
          </a:r>
        </a:p>
        <a:p>
          <a:r>
            <a:rPr kumimoji="1" lang="ja-JP" altLang="en-US" sz="1200" b="0">
              <a:solidFill>
                <a:schemeClr val="dk1"/>
              </a:solidFill>
              <a:effectLst/>
              <a:latin typeface="+mn-ea"/>
              <a:ea typeface="+mn-ea"/>
              <a:cs typeface="+mn-cs"/>
            </a:rPr>
            <a:t>（ただし、「過去に取引実績があるから」等の理由は不可。</a:t>
          </a:r>
          <a:endParaRPr kumimoji="1" lang="en-US" altLang="ja-JP" sz="1200" b="0">
            <a:solidFill>
              <a:schemeClr val="dk1"/>
            </a:solidFill>
            <a:effectLst/>
            <a:latin typeface="+mn-ea"/>
            <a:ea typeface="+mn-ea"/>
            <a:cs typeface="+mn-cs"/>
          </a:endParaRPr>
        </a:p>
        <a:p>
          <a:r>
            <a:rPr kumimoji="1" lang="en-US" altLang="ja-JP" sz="1200" b="0" baseline="0">
              <a:solidFill>
                <a:sysClr val="windowText" lastClr="000000"/>
              </a:solidFill>
              <a:effectLst/>
              <a:latin typeface="+mn-ea"/>
              <a:ea typeface="+mn-ea"/>
              <a:cs typeface="+mn-cs"/>
            </a:rPr>
            <a:t> </a:t>
          </a:r>
          <a:r>
            <a:rPr kumimoji="1" lang="ja-JP" altLang="en-US" sz="1200" b="0" baseline="0">
              <a:solidFill>
                <a:sysClr val="windowText" lastClr="000000"/>
              </a:solidFill>
              <a:effectLst/>
              <a:latin typeface="+mn-ea"/>
              <a:ea typeface="+mn-ea"/>
              <a:cs typeface="+mn-cs"/>
            </a:rPr>
            <a:t>例   ・海外企業につき、見積書調達に数か月要するため、</a:t>
          </a:r>
          <a:endParaRPr kumimoji="1" lang="en-US" altLang="ja-JP" sz="1200" b="0" baseline="0">
            <a:solidFill>
              <a:sysClr val="windowText" lastClr="000000"/>
            </a:solidFill>
            <a:effectLst/>
            <a:latin typeface="+mn-ea"/>
            <a:ea typeface="+mn-ea"/>
            <a:cs typeface="+mn-cs"/>
          </a:endParaRPr>
        </a:p>
        <a:p>
          <a:r>
            <a:rPr kumimoji="1" lang="ja-JP" altLang="en-US" sz="1200" b="0" baseline="0">
              <a:solidFill>
                <a:sysClr val="windowText" lastClr="000000"/>
              </a:solidFill>
              <a:effectLst/>
              <a:latin typeface="+mn-ea"/>
              <a:ea typeface="+mn-ea"/>
              <a:cs typeface="+mn-cs"/>
            </a:rPr>
            <a:t>　　　・１社のみの直販につき、他社見積書が取れないため</a:t>
          </a:r>
          <a:r>
            <a:rPr kumimoji="1" lang="en-US" altLang="ja-JP" sz="1200" b="0" baseline="0">
              <a:solidFill>
                <a:sysClr val="windowText" lastClr="000000"/>
              </a:solidFill>
              <a:effectLst/>
              <a:latin typeface="+mn-ea"/>
              <a:ea typeface="+mn-ea"/>
              <a:cs typeface="+mn-cs"/>
            </a:rPr>
            <a:t>(</a:t>
          </a:r>
          <a:r>
            <a:rPr kumimoji="1" lang="ja-JP" altLang="en-US" sz="1200" b="0" baseline="0">
              <a:solidFill>
                <a:sysClr val="windowText" lastClr="000000"/>
              </a:solidFill>
              <a:effectLst/>
              <a:latin typeface="+mn-ea"/>
              <a:ea typeface="+mn-ea"/>
              <a:cs typeface="+mn-cs"/>
            </a:rPr>
            <a:t>他社では取り扱いがないため</a:t>
          </a:r>
          <a:r>
            <a:rPr kumimoji="1" lang="en-US" altLang="ja-JP" sz="1200" b="0" baseline="0">
              <a:solidFill>
                <a:sysClr val="windowText" lastClr="000000"/>
              </a:solidFill>
              <a:effectLst/>
              <a:latin typeface="+mn-ea"/>
              <a:ea typeface="+mn-ea"/>
              <a:cs typeface="+mn-cs"/>
            </a:rPr>
            <a:t>)</a:t>
          </a:r>
        </a:p>
        <a:p>
          <a:r>
            <a:rPr kumimoji="1" lang="ja-JP" altLang="en-US" sz="1200" b="0" baseline="0">
              <a:solidFill>
                <a:sysClr val="windowText" lastClr="000000"/>
              </a:solidFill>
              <a:effectLst/>
              <a:latin typeface="+mn-ea"/>
              <a:ea typeface="+mn-ea"/>
              <a:cs typeface="+mn-cs"/>
            </a:rPr>
            <a:t>　　　・自社以外に開発の主流を担っており、他社へ依頼すると開発が遅延するため</a:t>
          </a:r>
          <a:endParaRPr kumimoji="1" lang="en-US" altLang="ja-JP" sz="1200" b="0" baseline="0">
            <a:solidFill>
              <a:sysClr val="windowText" lastClr="000000"/>
            </a:solidFill>
            <a:effectLst/>
            <a:latin typeface="+mn-ea"/>
            <a:ea typeface="+mn-ea"/>
            <a:cs typeface="+mn-cs"/>
          </a:endParaRPr>
        </a:p>
        <a:p>
          <a:r>
            <a:rPr kumimoji="1" lang="en-US" altLang="ja-JP" sz="1200" b="0" baseline="0">
              <a:solidFill>
                <a:sysClr val="windowText" lastClr="000000"/>
              </a:solidFill>
              <a:effectLst/>
              <a:latin typeface="+mn-ea"/>
              <a:ea typeface="+mn-ea"/>
              <a:cs typeface="+mn-cs"/>
            </a:rPr>
            <a:t>        (</a:t>
          </a:r>
          <a:r>
            <a:rPr kumimoji="1" lang="ja-JP" altLang="en-US" sz="1200" b="0" baseline="0">
              <a:solidFill>
                <a:sysClr val="windowText" lastClr="000000"/>
              </a:solidFill>
              <a:effectLst/>
              <a:latin typeface="+mn-ea"/>
              <a:ea typeface="+mn-ea"/>
              <a:cs typeface="+mn-cs"/>
            </a:rPr>
            <a:t>見積書は取れるかもしれないが、助成開発全体が事業終了までに終わらない、</a:t>
          </a:r>
          <a:endParaRPr kumimoji="1" lang="en-US" altLang="ja-JP" sz="1200" b="0" baseline="0">
            <a:solidFill>
              <a:sysClr val="windowText" lastClr="000000"/>
            </a:solidFill>
            <a:effectLst/>
            <a:latin typeface="+mn-ea"/>
            <a:ea typeface="+mn-ea"/>
            <a:cs typeface="+mn-cs"/>
          </a:endParaRPr>
        </a:p>
        <a:p>
          <a:r>
            <a:rPr kumimoji="1" lang="ja-JP" altLang="en-US" sz="1200" b="0" baseline="0">
              <a:solidFill>
                <a:sysClr val="windowText" lastClr="000000"/>
              </a:solidFill>
              <a:effectLst/>
              <a:latin typeface="+mn-ea"/>
              <a:ea typeface="+mn-ea"/>
              <a:cs typeface="+mn-cs"/>
            </a:rPr>
            <a:t>　　　　あるいは早期事業化が見込まれるため</a:t>
          </a:r>
          <a:r>
            <a:rPr kumimoji="1" lang="en-US" altLang="ja-JP" sz="1200" b="0" baseline="0">
              <a:solidFill>
                <a:sysClr val="windowText" lastClr="000000"/>
              </a:solidFill>
              <a:effectLst/>
              <a:latin typeface="+mn-ea"/>
              <a:ea typeface="+mn-ea"/>
              <a:cs typeface="+mn-cs"/>
            </a:rPr>
            <a:t>)</a:t>
          </a:r>
          <a:endParaRPr kumimoji="1" lang="en-US" altLang="ja-JP" sz="1200" b="0">
            <a:solidFill>
              <a:sysClr val="windowText" lastClr="000000"/>
            </a:solidFill>
            <a:effectLst/>
            <a:latin typeface="+mn-ea"/>
            <a:ea typeface="+mn-ea"/>
            <a:cs typeface="+mn-cs"/>
          </a:endParaRPr>
        </a:p>
        <a:p>
          <a:r>
            <a:rPr kumimoji="1" lang="en-US" altLang="ja-JP" sz="1200" b="0">
              <a:solidFill>
                <a:sysClr val="windowText" lastClr="000000"/>
              </a:solidFill>
              <a:effectLst/>
              <a:latin typeface="+mn-ea"/>
              <a:ea typeface="+mn-ea"/>
              <a:cs typeface="+mn-cs"/>
            </a:rPr>
            <a:t> </a:t>
          </a:r>
          <a:endParaRPr kumimoji="1" lang="ja-JP" altLang="en-US" sz="1200" b="0">
            <a:solidFill>
              <a:sysClr val="windowText" lastClr="000000"/>
            </a:solidFill>
            <a:effectLst/>
            <a:latin typeface="+mn-ea"/>
            <a:ea typeface="+mn-ea"/>
            <a:cs typeface="+mn-cs"/>
          </a:endParaRPr>
        </a:p>
        <a:p>
          <a:endParaRPr kumimoji="1" lang="ja-JP" altLang="en-US"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④自社と資本関係、役員または従業員の兼務、自社代表者３親等以内の親族と関連がある会社等との取引は、助成対象となりません</a:t>
          </a:r>
        </a:p>
        <a:p>
          <a:pPr algn="l"/>
          <a:endParaRPr kumimoji="1" lang="en-US" altLang="ja-JP" sz="1100" b="1">
            <a:solidFill>
              <a:srgbClr val="FF0000"/>
            </a:solidFill>
          </a:endParaRPr>
        </a:p>
      </xdr:txBody>
    </xdr:sp>
    <xdr:clientData/>
  </xdr:twoCellAnchor>
  <xdr:twoCellAnchor>
    <xdr:from>
      <xdr:col>51</xdr:col>
      <xdr:colOff>7937</xdr:colOff>
      <xdr:row>13</xdr:row>
      <xdr:rowOff>182563</xdr:rowOff>
    </xdr:from>
    <xdr:to>
      <xdr:col>54</xdr:col>
      <xdr:colOff>127561</xdr:colOff>
      <xdr:row>13</xdr:row>
      <xdr:rowOff>188166</xdr:rowOff>
    </xdr:to>
    <xdr:cxnSp macro="">
      <xdr:nvCxnSpPr>
        <xdr:cNvPr id="4" name="直線矢印コネクタ 3">
          <a:extLst>
            <a:ext uri="{FF2B5EF4-FFF2-40B4-BE49-F238E27FC236}">
              <a16:creationId xmlns:a16="http://schemas.microsoft.com/office/drawing/2014/main" id="{00000000-0008-0000-1300-000004000000}"/>
            </a:ext>
          </a:extLst>
        </xdr:cNvPr>
        <xdr:cNvCxnSpPr/>
      </xdr:nvCxnSpPr>
      <xdr:spPr>
        <a:xfrm flipH="1">
          <a:off x="8856662" y="4964113"/>
          <a:ext cx="605399"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7937</xdr:colOff>
      <xdr:row>25</xdr:row>
      <xdr:rowOff>167622</xdr:rowOff>
    </xdr:from>
    <xdr:to>
      <xdr:col>54</xdr:col>
      <xdr:colOff>127561</xdr:colOff>
      <xdr:row>25</xdr:row>
      <xdr:rowOff>173225</xdr:rowOff>
    </xdr:to>
    <xdr:cxnSp macro="">
      <xdr:nvCxnSpPr>
        <xdr:cNvPr id="6" name="直線矢印コネクタ 5">
          <a:extLst>
            <a:ext uri="{FF2B5EF4-FFF2-40B4-BE49-F238E27FC236}">
              <a16:creationId xmlns:a16="http://schemas.microsoft.com/office/drawing/2014/main" id="{00000000-0008-0000-1300-000006000000}"/>
            </a:ext>
          </a:extLst>
        </xdr:cNvPr>
        <xdr:cNvCxnSpPr/>
      </xdr:nvCxnSpPr>
      <xdr:spPr>
        <a:xfrm flipH="1">
          <a:off x="8856662" y="9283047"/>
          <a:ext cx="605399"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74706</xdr:colOff>
      <xdr:row>24</xdr:row>
      <xdr:rowOff>313765</xdr:rowOff>
    </xdr:from>
    <xdr:to>
      <xdr:col>78</xdr:col>
      <xdr:colOff>101600</xdr:colOff>
      <xdr:row>27</xdr:row>
      <xdr:rowOff>22412</xdr:rowOff>
    </xdr:to>
    <xdr:sp macro="" textlink="">
      <xdr:nvSpPr>
        <xdr:cNvPr id="7" name="正方形/長方形 6">
          <a:extLst>
            <a:ext uri="{FF2B5EF4-FFF2-40B4-BE49-F238E27FC236}">
              <a16:creationId xmlns:a16="http://schemas.microsoft.com/office/drawing/2014/main" id="{00000000-0008-0000-1300-000007000000}"/>
            </a:ext>
          </a:extLst>
        </xdr:cNvPr>
        <xdr:cNvSpPr/>
      </xdr:nvSpPr>
      <xdr:spPr>
        <a:xfrm>
          <a:off x="8456706" y="8929445"/>
          <a:ext cx="3298414" cy="714487"/>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購入先との関係をプルダウン選択してください</a:t>
          </a:r>
          <a:endParaRPr lang="en-US" altLang="ja-JP" sz="1100" b="1">
            <a:solidFill>
              <a:schemeClr val="dk1"/>
            </a:solidFill>
            <a:effectLst/>
            <a:latin typeface="+mn-lt"/>
            <a:ea typeface="+mn-ea"/>
            <a:cs typeface="+mn-cs"/>
          </a:endParaRPr>
        </a:p>
      </xdr:txBody>
    </xdr:sp>
    <xdr:clientData/>
  </xdr:twoCellAnchor>
  <xdr:twoCellAnchor>
    <xdr:from>
      <xdr:col>51</xdr:col>
      <xdr:colOff>7937</xdr:colOff>
      <xdr:row>37</xdr:row>
      <xdr:rowOff>175093</xdr:rowOff>
    </xdr:from>
    <xdr:to>
      <xdr:col>54</xdr:col>
      <xdr:colOff>127561</xdr:colOff>
      <xdr:row>37</xdr:row>
      <xdr:rowOff>180696</xdr:rowOff>
    </xdr:to>
    <xdr:cxnSp macro="">
      <xdr:nvCxnSpPr>
        <xdr:cNvPr id="8" name="直線矢印コネクタ 7">
          <a:extLst>
            <a:ext uri="{FF2B5EF4-FFF2-40B4-BE49-F238E27FC236}">
              <a16:creationId xmlns:a16="http://schemas.microsoft.com/office/drawing/2014/main" id="{00000000-0008-0000-1300-000008000000}"/>
            </a:ext>
          </a:extLst>
        </xdr:cNvPr>
        <xdr:cNvCxnSpPr/>
      </xdr:nvCxnSpPr>
      <xdr:spPr>
        <a:xfrm flipH="1">
          <a:off x="8856662" y="13700593"/>
          <a:ext cx="605399"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84866</xdr:colOff>
      <xdr:row>12</xdr:row>
      <xdr:rowOff>405205</xdr:rowOff>
    </xdr:from>
    <xdr:to>
      <xdr:col>78</xdr:col>
      <xdr:colOff>111760</xdr:colOff>
      <xdr:row>15</xdr:row>
      <xdr:rowOff>113852</xdr:rowOff>
    </xdr:to>
    <xdr:sp macro="" textlink="">
      <xdr:nvSpPr>
        <xdr:cNvPr id="10" name="正方形/長方形 9">
          <a:extLst>
            <a:ext uri="{FF2B5EF4-FFF2-40B4-BE49-F238E27FC236}">
              <a16:creationId xmlns:a16="http://schemas.microsoft.com/office/drawing/2014/main" id="{00000000-0008-0000-1300-00000A000000}"/>
            </a:ext>
          </a:extLst>
        </xdr:cNvPr>
        <xdr:cNvSpPr/>
      </xdr:nvSpPr>
      <xdr:spPr>
        <a:xfrm>
          <a:off x="8466866" y="4682565"/>
          <a:ext cx="3298414" cy="714487"/>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購入先との関係をプルダウン選択してください</a:t>
          </a:r>
          <a:endParaRPr lang="en-US" altLang="ja-JP" sz="1100" b="1">
            <a:solidFill>
              <a:schemeClr val="dk1"/>
            </a:solidFill>
            <a:effectLst/>
            <a:latin typeface="+mn-lt"/>
            <a:ea typeface="+mn-ea"/>
            <a:cs typeface="+mn-cs"/>
          </a:endParaRPr>
        </a:p>
      </xdr:txBody>
    </xdr:sp>
    <xdr:clientData/>
  </xdr:twoCellAnchor>
  <xdr:twoCellAnchor>
    <xdr:from>
      <xdr:col>55</xdr:col>
      <xdr:colOff>44226</xdr:colOff>
      <xdr:row>36</xdr:row>
      <xdr:rowOff>344245</xdr:rowOff>
    </xdr:from>
    <xdr:to>
      <xdr:col>78</xdr:col>
      <xdr:colOff>71120</xdr:colOff>
      <xdr:row>38</xdr:row>
      <xdr:rowOff>245932</xdr:rowOff>
    </xdr:to>
    <xdr:sp macro="" textlink="">
      <xdr:nvSpPr>
        <xdr:cNvPr id="11" name="正方形/長方形 10">
          <a:extLst>
            <a:ext uri="{FF2B5EF4-FFF2-40B4-BE49-F238E27FC236}">
              <a16:creationId xmlns:a16="http://schemas.microsoft.com/office/drawing/2014/main" id="{00000000-0008-0000-1300-00000B000000}"/>
            </a:ext>
          </a:extLst>
        </xdr:cNvPr>
        <xdr:cNvSpPr/>
      </xdr:nvSpPr>
      <xdr:spPr>
        <a:xfrm>
          <a:off x="8426226" y="13379525"/>
          <a:ext cx="3298414" cy="714487"/>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購入先との関係をプルダウン選択してください</a:t>
          </a:r>
          <a:endParaRPr lang="en-US" altLang="ja-JP" sz="1100" b="1">
            <a:solidFill>
              <a:schemeClr val="dk1"/>
            </a:solidFill>
            <a:effectLst/>
            <a:latin typeface="+mn-lt"/>
            <a:ea typeface="+mn-ea"/>
            <a:cs typeface="+mn-cs"/>
          </a:endParaRPr>
        </a:p>
      </xdr:txBody>
    </xdr:sp>
    <xdr:clientData/>
  </xdr:twoCellAnchor>
  <xdr:oneCellAnchor>
    <xdr:from>
      <xdr:col>59</xdr:col>
      <xdr:colOff>0</xdr:colOff>
      <xdr:row>17</xdr:row>
      <xdr:rowOff>0</xdr:rowOff>
    </xdr:from>
    <xdr:ext cx="2376000" cy="1926168"/>
    <xdr:sp macro="" textlink="">
      <xdr:nvSpPr>
        <xdr:cNvPr id="5" name="正方形/長方形 4">
          <a:extLst>
            <a:ext uri="{FF2B5EF4-FFF2-40B4-BE49-F238E27FC236}">
              <a16:creationId xmlns:a16="http://schemas.microsoft.com/office/drawing/2014/main" id="{3F1B3ABE-FCAE-47EE-BD64-9868369DBD71}"/>
            </a:ext>
          </a:extLst>
        </xdr:cNvPr>
        <xdr:cNvSpPr/>
      </xdr:nvSpPr>
      <xdr:spPr>
        <a:xfrm>
          <a:off x="9486900" y="6391275"/>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143527</xdr:colOff>
      <xdr:row>1</xdr:row>
      <xdr:rowOff>735378</xdr:rowOff>
    </xdr:from>
    <xdr:to>
      <xdr:col>3</xdr:col>
      <xdr:colOff>143527</xdr:colOff>
      <xdr:row>3</xdr:row>
      <xdr:rowOff>104974</xdr:rowOff>
    </xdr:to>
    <xdr:cxnSp macro="">
      <xdr:nvCxnSpPr>
        <xdr:cNvPr id="23" name="直線矢印コネクタ 22">
          <a:extLst>
            <a:ext uri="{FF2B5EF4-FFF2-40B4-BE49-F238E27FC236}">
              <a16:creationId xmlns:a16="http://schemas.microsoft.com/office/drawing/2014/main" id="{0AD8E8B2-86C4-453A-8CCF-C98B68CF8316}"/>
            </a:ext>
          </a:extLst>
        </xdr:cNvPr>
        <xdr:cNvCxnSpPr/>
      </xdr:nvCxnSpPr>
      <xdr:spPr>
        <a:xfrm>
          <a:off x="583142" y="1113936"/>
          <a:ext cx="0" cy="432000"/>
        </a:xfrm>
        <a:prstGeom prst="straightConnector1">
          <a:avLst/>
        </a:prstGeom>
        <a:ln w="19050">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2</xdr:col>
      <xdr:colOff>36634</xdr:colOff>
      <xdr:row>1</xdr:row>
      <xdr:rowOff>586154</xdr:rowOff>
    </xdr:from>
    <xdr:ext cx="2423160" cy="243840"/>
    <xdr:sp macro="" textlink="">
      <xdr:nvSpPr>
        <xdr:cNvPr id="24" name="正方形/長方形 23">
          <a:extLst>
            <a:ext uri="{FF2B5EF4-FFF2-40B4-BE49-F238E27FC236}">
              <a16:creationId xmlns:a16="http://schemas.microsoft.com/office/drawing/2014/main" id="{3570596E-977B-498C-84E3-64A97C9C3853}"/>
            </a:ext>
          </a:extLst>
        </xdr:cNvPr>
        <xdr:cNvSpPr/>
      </xdr:nvSpPr>
      <xdr:spPr>
        <a:xfrm>
          <a:off x="329711" y="964712"/>
          <a:ext cx="2423160" cy="243840"/>
        </a:xfrm>
        <a:prstGeom prst="rect">
          <a:avLst/>
        </a:prstGeom>
        <a:solidFill>
          <a:srgbClr val="FFEBEB"/>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シート</a:t>
          </a:r>
          <a:r>
            <a:rPr lang="en-US" altLang="ja-JP" sz="1000">
              <a:solidFill>
                <a:srgbClr val="FF0000"/>
              </a:solidFill>
              <a:effectLst/>
            </a:rPr>
            <a:t>3-3</a:t>
          </a:r>
          <a:r>
            <a:rPr lang="ja-JP" altLang="en-US" sz="1000">
              <a:solidFill>
                <a:srgbClr val="FF0000"/>
              </a:solidFill>
              <a:effectLst/>
            </a:rPr>
            <a:t>の支出番号と対応させてください</a:t>
          </a:r>
          <a:endParaRPr lang="en-US" altLang="ja-JP" sz="1000">
            <a:solidFill>
              <a:srgbClr val="FF0000"/>
            </a:solidFill>
            <a:effectLst/>
          </a:endParaRPr>
        </a:p>
      </xdr:txBody>
    </xdr:sp>
    <xdr:clientData/>
  </xdr:oneCellAnchor>
  <xdr:twoCellAnchor>
    <xdr:from>
      <xdr:col>11</xdr:col>
      <xdr:colOff>78811</xdr:colOff>
      <xdr:row>8</xdr:row>
      <xdr:rowOff>131151</xdr:rowOff>
    </xdr:from>
    <xdr:to>
      <xdr:col>13</xdr:col>
      <xdr:colOff>170961</xdr:colOff>
      <xdr:row>9</xdr:row>
      <xdr:rowOff>158750</xdr:rowOff>
    </xdr:to>
    <xdr:cxnSp macro="">
      <xdr:nvCxnSpPr>
        <xdr:cNvPr id="25" name="直線矢印コネクタ 24">
          <a:extLst>
            <a:ext uri="{FF2B5EF4-FFF2-40B4-BE49-F238E27FC236}">
              <a16:creationId xmlns:a16="http://schemas.microsoft.com/office/drawing/2014/main" id="{64BC3E4D-D851-4B24-BF91-2219345198C8}"/>
            </a:ext>
          </a:extLst>
        </xdr:cNvPr>
        <xdr:cNvCxnSpPr>
          <a:stCxn id="26" idx="2"/>
        </xdr:cNvCxnSpPr>
      </xdr:nvCxnSpPr>
      <xdr:spPr>
        <a:xfrm>
          <a:off x="1690734" y="3159613"/>
          <a:ext cx="1374362" cy="345099"/>
        </a:xfrm>
        <a:prstGeom prst="straightConnector1">
          <a:avLst/>
        </a:prstGeom>
        <a:ln w="19050">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0</xdr:col>
      <xdr:colOff>102426</xdr:colOff>
      <xdr:row>6</xdr:row>
      <xdr:rowOff>134327</xdr:rowOff>
    </xdr:from>
    <xdr:ext cx="3170266" cy="631824"/>
    <xdr:sp macro="" textlink="">
      <xdr:nvSpPr>
        <xdr:cNvPr id="26" name="正方形/長方形 25">
          <a:extLst>
            <a:ext uri="{FF2B5EF4-FFF2-40B4-BE49-F238E27FC236}">
              <a16:creationId xmlns:a16="http://schemas.microsoft.com/office/drawing/2014/main" id="{52669208-2810-4375-8B23-5278CFBEC8E1}"/>
            </a:ext>
          </a:extLst>
        </xdr:cNvPr>
        <xdr:cNvSpPr/>
      </xdr:nvSpPr>
      <xdr:spPr>
        <a:xfrm>
          <a:off x="102426" y="2527789"/>
          <a:ext cx="3170266" cy="631824"/>
        </a:xfrm>
        <a:prstGeom prst="rect">
          <a:avLst/>
        </a:prstGeom>
        <a:solidFill>
          <a:srgbClr val="FFEBEB"/>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シート</a:t>
          </a:r>
          <a:r>
            <a:rPr lang="en-US" altLang="ja-JP" sz="1000">
              <a:solidFill>
                <a:srgbClr val="FF0000"/>
              </a:solidFill>
              <a:effectLst/>
            </a:rPr>
            <a:t>2-10</a:t>
          </a:r>
          <a:r>
            <a:rPr lang="ja-JP" altLang="en-US" sz="1000">
              <a:solidFill>
                <a:srgbClr val="FF0000"/>
              </a:solidFill>
              <a:effectLst/>
            </a:rPr>
            <a:t>スケジュールと整合するように入力してください</a:t>
          </a:r>
          <a:endParaRPr lang="en-US" altLang="ja-JP" sz="100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事業終了予定日 以前となっていることを確認してください</a:t>
          </a:r>
          <a:endParaRPr lang="en-US" altLang="ja-JP" sz="1000">
            <a:solidFill>
              <a:srgbClr val="FF0000"/>
            </a:solidFill>
            <a:effectLst/>
          </a:endParaRPr>
        </a:p>
      </xdr:txBody>
    </xdr:sp>
    <xdr:clientData/>
  </xdr:oneCellAnchor>
  <xdr:twoCellAnchor>
    <xdr:from>
      <xdr:col>39</xdr:col>
      <xdr:colOff>57192</xdr:colOff>
      <xdr:row>13</xdr:row>
      <xdr:rowOff>192033</xdr:rowOff>
    </xdr:from>
    <xdr:to>
      <xdr:col>39</xdr:col>
      <xdr:colOff>57192</xdr:colOff>
      <xdr:row>14</xdr:row>
      <xdr:rowOff>126582</xdr:rowOff>
    </xdr:to>
    <xdr:cxnSp macro="">
      <xdr:nvCxnSpPr>
        <xdr:cNvPr id="27" name="直線矢印コネクタ 26">
          <a:extLst>
            <a:ext uri="{FF2B5EF4-FFF2-40B4-BE49-F238E27FC236}">
              <a16:creationId xmlns:a16="http://schemas.microsoft.com/office/drawing/2014/main" id="{065A2FF7-7928-41FA-9DB4-F94E9BDE394C}"/>
            </a:ext>
          </a:extLst>
        </xdr:cNvPr>
        <xdr:cNvCxnSpPr/>
      </xdr:nvCxnSpPr>
      <xdr:spPr>
        <a:xfrm flipV="1">
          <a:off x="7042192" y="5491841"/>
          <a:ext cx="0" cy="252049"/>
        </a:xfrm>
        <a:prstGeom prst="straightConnector1">
          <a:avLst/>
        </a:prstGeom>
        <a:ln w="19050">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11</xdr:col>
      <xdr:colOff>395061</xdr:colOff>
      <xdr:row>10</xdr:row>
      <xdr:rowOff>353471</xdr:rowOff>
    </xdr:from>
    <xdr:ext cx="5002440" cy="501336"/>
    <xdr:sp macro="" textlink="">
      <xdr:nvSpPr>
        <xdr:cNvPr id="28" name="正方形/長方形 27">
          <a:extLst>
            <a:ext uri="{FF2B5EF4-FFF2-40B4-BE49-F238E27FC236}">
              <a16:creationId xmlns:a16="http://schemas.microsoft.com/office/drawing/2014/main" id="{CD811201-C8BF-41A0-9999-9AB70AC9DEEA}"/>
            </a:ext>
          </a:extLst>
        </xdr:cNvPr>
        <xdr:cNvSpPr/>
      </xdr:nvSpPr>
      <xdr:spPr>
        <a:xfrm>
          <a:off x="2006984" y="4016933"/>
          <a:ext cx="5002440" cy="501336"/>
        </a:xfrm>
        <a:prstGeom prst="rect">
          <a:avLst/>
        </a:prstGeom>
        <a:solidFill>
          <a:srgbClr val="FFEBEB"/>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rPr>
            <a:t>助成事業遂行にあたっての使用目的 、レンタル・リースではなく購入が必要な理由について、</a:t>
          </a:r>
          <a:endParaRPr lang="en-US" altLang="ja-JP" sz="100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00">
              <a:solidFill>
                <a:srgbClr val="FF0000"/>
              </a:solidFill>
              <a:effectLst/>
              <a:latin typeface="+mn-lt"/>
              <a:ea typeface="+mn-ea"/>
              <a:cs typeface="+mn-cs"/>
            </a:rPr>
            <a:t>具体的に</a:t>
          </a:r>
          <a:r>
            <a:rPr lang="ja-JP" altLang="en-US" sz="1000">
              <a:solidFill>
                <a:srgbClr val="FF0000"/>
              </a:solidFill>
              <a:effectLst/>
              <a:latin typeface="+mn-lt"/>
              <a:ea typeface="+mn-ea"/>
              <a:cs typeface="+mn-cs"/>
            </a:rPr>
            <a:t>入力してください</a:t>
          </a:r>
          <a:endParaRPr lang="en-US" altLang="ja-JP" sz="1000">
            <a:solidFill>
              <a:srgbClr val="FF0000"/>
            </a:solidFill>
            <a:effectLst/>
          </a:endParaRPr>
        </a:p>
      </xdr:txBody>
    </xdr:sp>
    <xdr:clientData/>
  </xdr:oneCellAnchor>
  <xdr:oneCellAnchor>
    <xdr:from>
      <xdr:col>17</xdr:col>
      <xdr:colOff>7839</xdr:colOff>
      <xdr:row>12</xdr:row>
      <xdr:rowOff>148134</xdr:rowOff>
    </xdr:from>
    <xdr:ext cx="3962400" cy="259080"/>
    <xdr:sp macro="" textlink="">
      <xdr:nvSpPr>
        <xdr:cNvPr id="29" name="正方形/長方形 28">
          <a:extLst>
            <a:ext uri="{FF2B5EF4-FFF2-40B4-BE49-F238E27FC236}">
              <a16:creationId xmlns:a16="http://schemas.microsoft.com/office/drawing/2014/main" id="{48DF4FAD-ACB3-466F-AD4A-085FE1EC63EB}"/>
            </a:ext>
          </a:extLst>
        </xdr:cNvPr>
        <xdr:cNvSpPr/>
      </xdr:nvSpPr>
      <xdr:spPr>
        <a:xfrm>
          <a:off x="3768993" y="4947269"/>
          <a:ext cx="3962400" cy="259080"/>
        </a:xfrm>
        <a:prstGeom prst="rect">
          <a:avLst/>
        </a:prstGeom>
        <a:solidFill>
          <a:srgbClr val="FFEBEB"/>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やむを得ず２社分提出できない場合のみ、その理由を入力してください </a:t>
          </a:r>
        </a:p>
      </xdr:txBody>
    </xdr:sp>
    <xdr:clientData/>
  </xdr:oneCellAnchor>
  <xdr:oneCellAnchor>
    <xdr:from>
      <xdr:col>18</xdr:col>
      <xdr:colOff>92196</xdr:colOff>
      <xdr:row>14</xdr:row>
      <xdr:rowOff>82018</xdr:rowOff>
    </xdr:from>
    <xdr:ext cx="3961311" cy="250372"/>
    <xdr:sp macro="" textlink="">
      <xdr:nvSpPr>
        <xdr:cNvPr id="31" name="正方形/長方形 30">
          <a:extLst>
            <a:ext uri="{FF2B5EF4-FFF2-40B4-BE49-F238E27FC236}">
              <a16:creationId xmlns:a16="http://schemas.microsoft.com/office/drawing/2014/main" id="{DDF5E6FF-6B4C-49F7-AC3B-39B10B7FDD23}"/>
            </a:ext>
          </a:extLst>
        </xdr:cNvPr>
        <xdr:cNvSpPr/>
      </xdr:nvSpPr>
      <xdr:spPr>
        <a:xfrm>
          <a:off x="3999888" y="5699326"/>
          <a:ext cx="3961311" cy="250372"/>
        </a:xfrm>
        <a:prstGeom prst="rect">
          <a:avLst/>
        </a:prstGeom>
        <a:solidFill>
          <a:srgbClr val="FFEBEB"/>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プルダウン選択／「関連あり」の場合の経費は助成対象となりません</a:t>
          </a:r>
        </a:p>
      </xdr:txBody>
    </xdr:sp>
    <xdr:clientData/>
  </xdr:oneCellAnchor>
  <xdr:oneCellAnchor>
    <xdr:from>
      <xdr:col>2</xdr:col>
      <xdr:colOff>45251</xdr:colOff>
      <xdr:row>1</xdr:row>
      <xdr:rowOff>586154</xdr:rowOff>
    </xdr:from>
    <xdr:ext cx="2423160" cy="243840"/>
    <xdr:sp macro="" textlink="">
      <xdr:nvSpPr>
        <xdr:cNvPr id="32" name="正方形/長方形 31">
          <a:extLst>
            <a:ext uri="{FF2B5EF4-FFF2-40B4-BE49-F238E27FC236}">
              <a16:creationId xmlns:a16="http://schemas.microsoft.com/office/drawing/2014/main" id="{642F20A4-865E-4843-BC93-2582271C6C67}"/>
            </a:ext>
          </a:extLst>
        </xdr:cNvPr>
        <xdr:cNvSpPr/>
      </xdr:nvSpPr>
      <xdr:spPr>
        <a:xfrm>
          <a:off x="338328" y="964712"/>
          <a:ext cx="2423160" cy="243840"/>
        </a:xfrm>
        <a:prstGeom prst="rect">
          <a:avLst/>
        </a:prstGeom>
        <a:solidFill>
          <a:srgbClr val="FFEBEB"/>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シート</a:t>
          </a:r>
          <a:r>
            <a:rPr lang="en-US" altLang="ja-JP" sz="1000">
              <a:solidFill>
                <a:srgbClr val="FF0000"/>
              </a:solidFill>
              <a:effectLst/>
            </a:rPr>
            <a:t>3-</a:t>
          </a:r>
          <a:r>
            <a:rPr lang="ja-JP" altLang="en-US" sz="1000">
              <a:solidFill>
                <a:srgbClr val="FF0000"/>
              </a:solidFill>
              <a:effectLst/>
            </a:rPr>
            <a:t>（</a:t>
          </a:r>
          <a:r>
            <a:rPr lang="en-US" altLang="ja-JP" sz="1000">
              <a:solidFill>
                <a:srgbClr val="FF0000"/>
              </a:solidFill>
              <a:effectLst/>
            </a:rPr>
            <a:t>2</a:t>
          </a:r>
          <a:r>
            <a:rPr lang="ja-JP" altLang="en-US" sz="1000">
              <a:solidFill>
                <a:srgbClr val="FF0000"/>
              </a:solidFill>
              <a:effectLst/>
            </a:rPr>
            <a:t>）の支出番号と対応させてください</a:t>
          </a:r>
          <a:endParaRPr lang="en-US" altLang="ja-JP" sz="1000">
            <a:solidFill>
              <a:srgbClr val="FF0000"/>
            </a:soli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25</xdr:col>
      <xdr:colOff>423231</xdr:colOff>
      <xdr:row>17</xdr:row>
      <xdr:rowOff>158980</xdr:rowOff>
    </xdr:from>
    <xdr:ext cx="5766707" cy="1559401"/>
    <xdr:sp macro="" textlink="">
      <xdr:nvSpPr>
        <xdr:cNvPr id="2" name="正方形/長方形 1">
          <a:extLst>
            <a:ext uri="{FF2B5EF4-FFF2-40B4-BE49-F238E27FC236}">
              <a16:creationId xmlns:a16="http://schemas.microsoft.com/office/drawing/2014/main" id="{ABF14C37-3B99-4181-BF2F-DE4CC802615B}"/>
            </a:ext>
          </a:extLst>
        </xdr:cNvPr>
        <xdr:cNvSpPr/>
      </xdr:nvSpPr>
      <xdr:spPr>
        <a:xfrm>
          <a:off x="9694231" y="6921730"/>
          <a:ext cx="5766707" cy="1559401"/>
        </a:xfrm>
        <a:prstGeom prst="rect">
          <a:avLst/>
        </a:prstGeom>
        <a:solidFill>
          <a:srgbClr val="FFFFE7"/>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ja-JP" altLang="en-US" sz="1100" b="0">
              <a:latin typeface="ＭＳ Ｐゴシック" panose="020B0600070205080204" pitchFamily="50" charset="-128"/>
              <a:ea typeface="ＭＳ Ｐゴシック" panose="020B0600070205080204" pitchFamily="50" charset="-128"/>
            </a:rPr>
            <a:t>・情報通信業のうち、「ソフトウエア業、情報処理サービス」は、</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大分類で「製造業その他」を選択し、中分類で「</a:t>
          </a:r>
          <a:r>
            <a:rPr kumimoji="1" lang="en-US" altLang="ja-JP" sz="1100" b="0">
              <a:latin typeface="ＭＳ Ｐゴシック" panose="020B0600070205080204" pitchFamily="50" charset="-128"/>
              <a:ea typeface="ＭＳ Ｐゴシック" panose="020B0600070205080204" pitchFamily="50" charset="-128"/>
            </a:rPr>
            <a:t>39.</a:t>
          </a:r>
          <a:r>
            <a:rPr kumimoji="1" lang="ja-JP" altLang="en-US" sz="1100" b="0">
              <a:latin typeface="ＭＳ Ｐゴシック" panose="020B0600070205080204" pitchFamily="50" charset="-128"/>
              <a:ea typeface="ＭＳ Ｐゴシック" panose="020B0600070205080204" pitchFamily="50" charset="-128"/>
            </a:rPr>
            <a:t>情報サービス業</a:t>
          </a:r>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ソフトウェア業、</a:t>
          </a:r>
          <a:r>
            <a:rPr kumimoji="1" lang="ja-JP" altLang="en-US" sz="1100" b="1">
              <a:latin typeface="ＭＳ Ｐゴシック" panose="020B0600070205080204" pitchFamily="50" charset="-128"/>
              <a:ea typeface="ＭＳ Ｐゴシック" panose="020B0600070205080204" pitchFamily="50" charset="-128"/>
            </a:rPr>
            <a:t>情報処理・提供サービス業含む</a:t>
          </a:r>
          <a:r>
            <a:rPr kumimoji="1" lang="ja-JP" altLang="en-US" sz="1100" b="0">
              <a:latin typeface="ＭＳ Ｐゴシック" panose="020B0600070205080204" pitchFamily="50" charset="-128"/>
              <a:ea typeface="ＭＳ Ｐゴシック" panose="020B0600070205080204" pitchFamily="50" charset="-128"/>
            </a:rPr>
            <a:t>」を選択してください。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情報通信業のうち、</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「インターネット附随サービス業」は</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大分類で「製造業その他」を選択</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し、中分類で当該業種分類を選択してください。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latin typeface="ＭＳ Ｐゴシック" panose="020B0600070205080204" pitchFamily="50" charset="-128"/>
              <a:ea typeface="ＭＳ Ｐゴシック" panose="020B0600070205080204" pitchFamily="50" charset="-128"/>
            </a:rPr>
            <a:t>・情報通信業のうち、放送業、情報サービス業（管理、補助的経済活動を行う事業所）、映像・音声・文字情報制作業に付帯するサービス業の場合は、大分類で「サービス業」を選択し、</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中分類で当該業種分類を選択してください</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100" b="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23093</xdr:colOff>
      <xdr:row>18</xdr:row>
      <xdr:rowOff>512828</xdr:rowOff>
    </xdr:from>
    <xdr:to>
      <xdr:col>25</xdr:col>
      <xdr:colOff>423231</xdr:colOff>
      <xdr:row>18</xdr:row>
      <xdr:rowOff>513915</xdr:rowOff>
    </xdr:to>
    <xdr:cxnSp macro="">
      <xdr:nvCxnSpPr>
        <xdr:cNvPr id="3" name="直線矢印コネクタ 2">
          <a:extLst>
            <a:ext uri="{FF2B5EF4-FFF2-40B4-BE49-F238E27FC236}">
              <a16:creationId xmlns:a16="http://schemas.microsoft.com/office/drawing/2014/main" id="{7D287DF0-B64B-4D5B-8EEE-0A3808CCAE36}"/>
            </a:ext>
          </a:extLst>
        </xdr:cNvPr>
        <xdr:cNvCxnSpPr>
          <a:stCxn id="2" idx="1"/>
        </xdr:cNvCxnSpPr>
      </xdr:nvCxnSpPr>
      <xdr:spPr>
        <a:xfrm flipH="1">
          <a:off x="8919443" y="7701028"/>
          <a:ext cx="774788" cy="1087"/>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459477</xdr:colOff>
      <xdr:row>23</xdr:row>
      <xdr:rowOff>280738</xdr:rowOff>
    </xdr:from>
    <xdr:ext cx="2376000" cy="1926168"/>
    <xdr:sp macro="" textlink="">
      <xdr:nvSpPr>
        <xdr:cNvPr id="4" name="正方形/長方形 3">
          <a:extLst>
            <a:ext uri="{FF2B5EF4-FFF2-40B4-BE49-F238E27FC236}">
              <a16:creationId xmlns:a16="http://schemas.microsoft.com/office/drawing/2014/main" id="{01AA82F6-D41F-4555-BAD8-C6709497C71D}"/>
            </a:ext>
          </a:extLst>
        </xdr:cNvPr>
        <xdr:cNvSpPr/>
      </xdr:nvSpPr>
      <xdr:spPr>
        <a:xfrm>
          <a:off x="14102906" y="9878309"/>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43093</xdr:colOff>
      <xdr:row>6</xdr:row>
      <xdr:rowOff>228966</xdr:rowOff>
    </xdr:from>
    <xdr:to>
      <xdr:col>25</xdr:col>
      <xdr:colOff>432350</xdr:colOff>
      <xdr:row>6</xdr:row>
      <xdr:rowOff>230226</xdr:rowOff>
    </xdr:to>
    <xdr:cxnSp macro="">
      <xdr:nvCxnSpPr>
        <xdr:cNvPr id="5" name="直線矢印コネクタ 4">
          <a:extLst>
            <a:ext uri="{FF2B5EF4-FFF2-40B4-BE49-F238E27FC236}">
              <a16:creationId xmlns:a16="http://schemas.microsoft.com/office/drawing/2014/main" id="{0124E749-B9C4-4AEA-ACA7-1AE46BBDC2D6}"/>
            </a:ext>
          </a:extLst>
        </xdr:cNvPr>
        <xdr:cNvCxnSpPr>
          <a:stCxn id="6" idx="1"/>
        </xdr:cNvCxnSpPr>
      </xdr:nvCxnSpPr>
      <xdr:spPr>
        <a:xfrm flipH="1" flipV="1">
          <a:off x="8939443" y="2311766"/>
          <a:ext cx="763907" cy="126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432350</xdr:colOff>
      <xdr:row>6</xdr:row>
      <xdr:rowOff>92367</xdr:rowOff>
    </xdr:from>
    <xdr:ext cx="3957627" cy="275717"/>
    <xdr:sp macro="" textlink="">
      <xdr:nvSpPr>
        <xdr:cNvPr id="6" name="正方形/長方形 5">
          <a:extLst>
            <a:ext uri="{FF2B5EF4-FFF2-40B4-BE49-F238E27FC236}">
              <a16:creationId xmlns:a16="http://schemas.microsoft.com/office/drawing/2014/main" id="{6A71C603-DDEB-4670-AF71-2DAC9DE0289F}"/>
            </a:ext>
          </a:extLst>
        </xdr:cNvPr>
        <xdr:cNvSpPr/>
      </xdr:nvSpPr>
      <xdr:spPr>
        <a:xfrm>
          <a:off x="9703350" y="2175167"/>
          <a:ext cx="3957627" cy="27571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r>
            <a:rPr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法人の場合は「</a:t>
          </a:r>
          <a:r>
            <a:rPr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履歴事項全部証明書</a:t>
          </a:r>
          <a:r>
            <a:rPr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」上の所在地を入力</a:t>
          </a:r>
          <a:endParaRPr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26</xdr:col>
      <xdr:colOff>0</xdr:colOff>
      <xdr:row>8</xdr:row>
      <xdr:rowOff>0</xdr:rowOff>
    </xdr:from>
    <xdr:to>
      <xdr:col>29</xdr:col>
      <xdr:colOff>303439</xdr:colOff>
      <xdr:row>9</xdr:row>
      <xdr:rowOff>101146</xdr:rowOff>
    </xdr:to>
    <xdr:sp macro="" textlink="">
      <xdr:nvSpPr>
        <xdr:cNvPr id="7" name="正方形/長方形 6">
          <a:extLst>
            <a:ext uri="{FF2B5EF4-FFF2-40B4-BE49-F238E27FC236}">
              <a16:creationId xmlns:a16="http://schemas.microsoft.com/office/drawing/2014/main" id="{1BF0F0FC-56E7-4954-9C86-B9B6527B8583}"/>
            </a:ext>
          </a:extLst>
        </xdr:cNvPr>
        <xdr:cNvSpPr/>
      </xdr:nvSpPr>
      <xdr:spPr>
        <a:xfrm>
          <a:off x="9906000" y="2993571"/>
          <a:ext cx="2181225" cy="536575"/>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0">
              <a:solidFill>
                <a:schemeClr val="dk1"/>
              </a:solidFill>
              <a:effectLst/>
              <a:latin typeface="+mn-lt"/>
              <a:ea typeface="+mn-ea"/>
              <a:cs typeface="+mn-cs"/>
            </a:rPr>
            <a:t>オレンジ色のセルは必要に応じてプルダウン選択してください</a:t>
          </a:r>
          <a:endParaRPr lang="ja-JP" altLang="ja-JP" b="0">
            <a:effectLst/>
          </a:endParaRPr>
        </a:p>
      </xdr:txBody>
    </xdr:sp>
    <xdr:clientData/>
  </xdr:twoCellAnchor>
  <xdr:twoCellAnchor>
    <xdr:from>
      <xdr:col>25</xdr:col>
      <xdr:colOff>498929</xdr:colOff>
      <xdr:row>34</xdr:row>
      <xdr:rowOff>390072</xdr:rowOff>
    </xdr:from>
    <xdr:to>
      <xdr:col>29</xdr:col>
      <xdr:colOff>562429</xdr:colOff>
      <xdr:row>36</xdr:row>
      <xdr:rowOff>317500</xdr:rowOff>
    </xdr:to>
    <xdr:sp macro="" textlink="">
      <xdr:nvSpPr>
        <xdr:cNvPr id="8" name="正方形/長方形 7">
          <a:extLst>
            <a:ext uri="{FF2B5EF4-FFF2-40B4-BE49-F238E27FC236}">
              <a16:creationId xmlns:a16="http://schemas.microsoft.com/office/drawing/2014/main" id="{23CF753B-979D-D86F-7A23-824ACA0BDB75}"/>
            </a:ext>
          </a:extLst>
        </xdr:cNvPr>
        <xdr:cNvSpPr/>
      </xdr:nvSpPr>
      <xdr:spPr>
        <a:xfrm>
          <a:off x="9760858" y="13743215"/>
          <a:ext cx="2567214" cy="780142"/>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solidFill>
                <a:sysClr val="windowText" lastClr="000000"/>
              </a:solidFill>
            </a:rPr>
            <a:t>自社の事業者が都内のバーチャルオフィスの場合のみ「はい」を選択。</a:t>
          </a:r>
          <a:br>
            <a:rPr kumimoji="1" lang="en-US" altLang="ja-JP" sz="1200" b="0">
              <a:solidFill>
                <a:sysClr val="windowText" lastClr="000000"/>
              </a:solidFill>
            </a:rPr>
          </a:br>
          <a:r>
            <a:rPr kumimoji="1" lang="ja-JP" altLang="en-US" sz="1200" b="0">
              <a:solidFill>
                <a:sysClr val="windowText" lastClr="000000"/>
              </a:solidFill>
            </a:rPr>
            <a:t>それ以外は「いいえ」を選択。</a:t>
          </a:r>
        </a:p>
      </xdr:txBody>
    </xdr:sp>
    <xdr:clientData/>
  </xdr:twoCellAnchor>
  <xdr:twoCellAnchor>
    <xdr:from>
      <xdr:col>19</xdr:col>
      <xdr:colOff>63500</xdr:colOff>
      <xdr:row>35</xdr:row>
      <xdr:rowOff>272142</xdr:rowOff>
    </xdr:from>
    <xdr:to>
      <xdr:col>25</xdr:col>
      <xdr:colOff>463638</xdr:colOff>
      <xdr:row>35</xdr:row>
      <xdr:rowOff>273229</xdr:rowOff>
    </xdr:to>
    <xdr:cxnSp macro="">
      <xdr:nvCxnSpPr>
        <xdr:cNvPr id="9" name="直線矢印コネクタ 8">
          <a:extLst>
            <a:ext uri="{FF2B5EF4-FFF2-40B4-BE49-F238E27FC236}">
              <a16:creationId xmlns:a16="http://schemas.microsoft.com/office/drawing/2014/main" id="{C87D0E5C-0810-45AF-95D4-1BC326E46458}"/>
            </a:ext>
          </a:extLst>
        </xdr:cNvPr>
        <xdr:cNvCxnSpPr/>
      </xdr:nvCxnSpPr>
      <xdr:spPr>
        <a:xfrm flipH="1">
          <a:off x="8953500" y="14051642"/>
          <a:ext cx="772067" cy="1087"/>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462642</xdr:colOff>
      <xdr:row>31</xdr:row>
      <xdr:rowOff>235856</xdr:rowOff>
    </xdr:from>
    <xdr:to>
      <xdr:col>33</xdr:col>
      <xdr:colOff>362858</xdr:colOff>
      <xdr:row>34</xdr:row>
      <xdr:rowOff>181427</xdr:rowOff>
    </xdr:to>
    <xdr:sp macro="" textlink="">
      <xdr:nvSpPr>
        <xdr:cNvPr id="11" name="正方形/長方形 10">
          <a:extLst>
            <a:ext uri="{FF2B5EF4-FFF2-40B4-BE49-F238E27FC236}">
              <a16:creationId xmlns:a16="http://schemas.microsoft.com/office/drawing/2014/main" id="{F98A2E5D-35B4-1DEC-3664-30EB3272B8B7}"/>
            </a:ext>
          </a:extLst>
        </xdr:cNvPr>
        <xdr:cNvSpPr/>
      </xdr:nvSpPr>
      <xdr:spPr>
        <a:xfrm>
          <a:off x="9724571" y="12418785"/>
          <a:ext cx="4907644" cy="1115785"/>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solidFill>
                <a:sysClr val="windowText" lastClr="000000"/>
              </a:solidFill>
            </a:rPr>
            <a:t>自社の事業所等を入力してください。他社は不可です。</a:t>
          </a:r>
          <a:br>
            <a:rPr kumimoji="1" lang="en-US" altLang="ja-JP" sz="1200" b="0">
              <a:solidFill>
                <a:sysClr val="windowText" lastClr="000000"/>
              </a:solidFill>
            </a:rPr>
          </a:br>
          <a:br>
            <a:rPr kumimoji="1" lang="en-US" altLang="ja-JP" sz="1200" b="0">
              <a:solidFill>
                <a:sysClr val="windowText" lastClr="000000"/>
              </a:solidFill>
            </a:rPr>
          </a:br>
          <a:r>
            <a:rPr kumimoji="1" lang="ja-JP" altLang="en-US" sz="1200" b="0">
              <a:solidFill>
                <a:sysClr val="windowText" lastClr="000000"/>
              </a:solidFill>
            </a:rPr>
            <a:t>自社の事業所が都内のバーチャルオフィスのみの場合は、事業の実施場所に代えて、「公社が求める検査を行うことはできる場所」を入力してください</a:t>
          </a:r>
        </a:p>
      </xdr:txBody>
    </xdr:sp>
    <xdr:clientData/>
  </xdr:twoCellAnchor>
  <xdr:twoCellAnchor>
    <xdr:from>
      <xdr:col>19</xdr:col>
      <xdr:colOff>9071</xdr:colOff>
      <xdr:row>33</xdr:row>
      <xdr:rowOff>90714</xdr:rowOff>
    </xdr:from>
    <xdr:to>
      <xdr:col>25</xdr:col>
      <xdr:colOff>409209</xdr:colOff>
      <xdr:row>33</xdr:row>
      <xdr:rowOff>91801</xdr:rowOff>
    </xdr:to>
    <xdr:cxnSp macro="">
      <xdr:nvCxnSpPr>
        <xdr:cNvPr id="12" name="直線矢印コネクタ 11">
          <a:extLst>
            <a:ext uri="{FF2B5EF4-FFF2-40B4-BE49-F238E27FC236}">
              <a16:creationId xmlns:a16="http://schemas.microsoft.com/office/drawing/2014/main" id="{240B42FA-01B2-4B5F-9EE0-934ED9D29B44}"/>
            </a:ext>
          </a:extLst>
        </xdr:cNvPr>
        <xdr:cNvCxnSpPr/>
      </xdr:nvCxnSpPr>
      <xdr:spPr>
        <a:xfrm flipH="1">
          <a:off x="8899071" y="13017500"/>
          <a:ext cx="772067" cy="1087"/>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54429</xdr:colOff>
      <xdr:row>0</xdr:row>
      <xdr:rowOff>122465</xdr:rowOff>
    </xdr:from>
    <xdr:ext cx="2445657" cy="486229"/>
    <xdr:sp macro="" textlink="">
      <xdr:nvSpPr>
        <xdr:cNvPr id="10" name="正方形/長方形 9">
          <a:extLst>
            <a:ext uri="{FF2B5EF4-FFF2-40B4-BE49-F238E27FC236}">
              <a16:creationId xmlns:a16="http://schemas.microsoft.com/office/drawing/2014/main" id="{137F725E-2D71-479A-8E79-4C5FF0017539}"/>
            </a:ext>
          </a:extLst>
        </xdr:cNvPr>
        <xdr:cNvSpPr/>
      </xdr:nvSpPr>
      <xdr:spPr>
        <a:xfrm>
          <a:off x="6164036" y="122465"/>
          <a:ext cx="2445657" cy="486229"/>
        </a:xfrm>
        <a:prstGeom prst="rect">
          <a:avLst/>
        </a:prstGeom>
        <a:solidFill>
          <a:srgbClr val="C0504D">
            <a:lumMod val="20000"/>
            <a:lumOff val="80000"/>
          </a:srgbClr>
        </a:solidFill>
        <a:ln w="25400" cap="flat" cmpd="sng" algn="ctr">
          <a:solidFill>
            <a:srgbClr val="FF0000"/>
          </a:solidFill>
          <a:prstDash val="solid"/>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オレンジ色のセルは</a:t>
          </a:r>
          <a:endParaRPr kumimoji="0" lang="ja-JP" altLang="ja-JP" sz="1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必ずプルダウン選択してください</a:t>
          </a:r>
          <a:endParaRPr kumimoji="0" lang="ja-JP" altLang="ja-JP" sz="1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244929</xdr:colOff>
      <xdr:row>8</xdr:row>
      <xdr:rowOff>95250</xdr:rowOff>
    </xdr:from>
    <xdr:ext cx="4490356" cy="299357"/>
    <xdr:sp macro="" textlink="">
      <xdr:nvSpPr>
        <xdr:cNvPr id="13" name="正方形/長方形 12">
          <a:extLst>
            <a:ext uri="{FF2B5EF4-FFF2-40B4-BE49-F238E27FC236}">
              <a16:creationId xmlns:a16="http://schemas.microsoft.com/office/drawing/2014/main" id="{89C30309-336E-40B1-B236-EDA121518630}"/>
            </a:ext>
          </a:extLst>
        </xdr:cNvPr>
        <xdr:cNvSpPr/>
      </xdr:nvSpPr>
      <xdr:spPr>
        <a:xfrm>
          <a:off x="3238500" y="3156857"/>
          <a:ext cx="4490356" cy="299357"/>
        </a:xfrm>
        <a:prstGeom prst="rect">
          <a:avLst/>
        </a:prstGeom>
        <a:solidFill>
          <a:srgbClr val="C0504D">
            <a:lumMod val="20000"/>
            <a:lumOff val="80000"/>
          </a:srgbClr>
        </a:solidFill>
        <a:ln w="25400" cap="flat" cmpd="sng" algn="ctr">
          <a:solidFill>
            <a:srgbClr val="FF0000"/>
          </a:solidFill>
          <a:prstDash val="solid"/>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本店所在地が都外の場合のみ記入</a:t>
          </a:r>
          <a:endParaRPr kumimoji="0" lang="ja-JP" altLang="ja-JP" sz="1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9</xdr:col>
      <xdr:colOff>503464</xdr:colOff>
      <xdr:row>13</xdr:row>
      <xdr:rowOff>149678</xdr:rowOff>
    </xdr:from>
    <xdr:ext cx="2445657" cy="486229"/>
    <xdr:sp macro="" textlink="">
      <xdr:nvSpPr>
        <xdr:cNvPr id="14" name="正方形/長方形 13">
          <a:extLst>
            <a:ext uri="{FF2B5EF4-FFF2-40B4-BE49-F238E27FC236}">
              <a16:creationId xmlns:a16="http://schemas.microsoft.com/office/drawing/2014/main" id="{AC5AC521-EC63-4BB0-916D-992328C28735}"/>
            </a:ext>
          </a:extLst>
        </xdr:cNvPr>
        <xdr:cNvSpPr/>
      </xdr:nvSpPr>
      <xdr:spPr>
        <a:xfrm>
          <a:off x="4204607" y="5388428"/>
          <a:ext cx="2445657" cy="48622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r>
            <a:rPr lang="ja-JP" altLang="en-US" sz="1100" b="0">
              <a:solidFill>
                <a:srgbClr val="FF0000"/>
              </a:solidFill>
              <a:effectLst/>
              <a:latin typeface="+mn-lt"/>
              <a:ea typeface="+mn-ea"/>
              <a:cs typeface="+mn-cs"/>
            </a:rPr>
            <a:t>連絡担当者は、申請事業者の</a:t>
          </a:r>
          <a:endParaRPr lang="ja-JP" altLang="ja-JP" b="0">
            <a:solidFill>
              <a:srgbClr val="FF0000"/>
            </a:solidFill>
            <a:effectLst/>
          </a:endParaRPr>
        </a:p>
        <a:p>
          <a:r>
            <a:rPr lang="ja-JP" altLang="en-US" sz="1100" b="0">
              <a:solidFill>
                <a:srgbClr val="FF0000"/>
              </a:solidFill>
              <a:effectLst/>
              <a:latin typeface="+mn-lt"/>
              <a:ea typeface="+mn-ea"/>
              <a:cs typeface="+mn-cs"/>
            </a:rPr>
            <a:t>役員・従業員に限ります</a:t>
          </a:r>
          <a:endParaRPr lang="ja-JP" altLang="ja-JP" b="0">
            <a:solidFill>
              <a:srgbClr val="FF0000"/>
            </a:solidFill>
            <a:effectLst/>
          </a:endParaRPr>
        </a:p>
      </xdr:txBody>
    </xdr:sp>
    <xdr:clientData/>
  </xdr:oneCellAnchor>
  <xdr:oneCellAnchor>
    <xdr:from>
      <xdr:col>10</xdr:col>
      <xdr:colOff>149678</xdr:colOff>
      <xdr:row>16</xdr:row>
      <xdr:rowOff>152853</xdr:rowOff>
    </xdr:from>
    <xdr:ext cx="4525055" cy="326571"/>
    <xdr:sp macro="" textlink="">
      <xdr:nvSpPr>
        <xdr:cNvPr id="15" name="正方形/長方形 14">
          <a:extLst>
            <a:ext uri="{FF2B5EF4-FFF2-40B4-BE49-F238E27FC236}">
              <a16:creationId xmlns:a16="http://schemas.microsoft.com/office/drawing/2014/main" id="{AB866B1A-825B-47B0-AB9B-CC8F2AB27F62}"/>
            </a:ext>
          </a:extLst>
        </xdr:cNvPr>
        <xdr:cNvSpPr/>
      </xdr:nvSpPr>
      <xdr:spPr>
        <a:xfrm>
          <a:off x="4381499" y="6697889"/>
          <a:ext cx="4525055" cy="326571"/>
        </a:xfrm>
        <a:prstGeom prst="rect">
          <a:avLst/>
        </a:prstGeom>
        <a:solidFill>
          <a:srgbClr val="C0504D">
            <a:lumMod val="20000"/>
            <a:lumOff val="80000"/>
          </a:srgbClr>
        </a:solidFill>
        <a:ln w="25400" cap="flat" cmpd="sng" algn="ctr">
          <a:solidFill>
            <a:srgbClr val="FF0000"/>
          </a:solidFill>
          <a:prstDash val="solid"/>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資本金が無い形態の場合は「</a:t>
          </a:r>
          <a:r>
            <a:rPr kumimoji="0"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0</a:t>
          </a:r>
          <a:r>
            <a:rPr kumimoji="0"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」を入力（資本準備金等は含まない）</a:t>
          </a:r>
          <a:endParaRPr kumimoji="0" lang="ja-JP" altLang="ja-JP" sz="1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12</xdr:col>
      <xdr:colOff>268967</xdr:colOff>
      <xdr:row>17</xdr:row>
      <xdr:rowOff>353786</xdr:rowOff>
    </xdr:from>
    <xdr:ext cx="2779486" cy="319313"/>
    <xdr:sp macro="" textlink="">
      <xdr:nvSpPr>
        <xdr:cNvPr id="16" name="正方形/長方形 15">
          <a:extLst>
            <a:ext uri="{FF2B5EF4-FFF2-40B4-BE49-F238E27FC236}">
              <a16:creationId xmlns:a16="http://schemas.microsoft.com/office/drawing/2014/main" id="{4682C41C-6314-4E36-9AC4-B17E4AB8FCE8}"/>
            </a:ext>
          </a:extLst>
        </xdr:cNvPr>
        <xdr:cNvSpPr/>
      </xdr:nvSpPr>
      <xdr:spPr>
        <a:xfrm>
          <a:off x="5943146" y="7334250"/>
          <a:ext cx="2779486" cy="319313"/>
        </a:xfrm>
        <a:prstGeom prst="rect">
          <a:avLst/>
        </a:prstGeom>
        <a:solidFill>
          <a:srgbClr val="C0504D">
            <a:lumMod val="20000"/>
            <a:lumOff val="80000"/>
          </a:srgbClr>
        </a:solidFill>
        <a:ln w="25400" cap="flat" cmpd="sng" algn="ctr">
          <a:solidFill>
            <a:srgbClr val="FF0000"/>
          </a:solidFill>
          <a:prstDash val="solid"/>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従業員数：派遣社員やアルバイト含む人数</a:t>
          </a:r>
          <a:endParaRPr kumimoji="0"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5</xdr:col>
      <xdr:colOff>272143</xdr:colOff>
      <xdr:row>22</xdr:row>
      <xdr:rowOff>40822</xdr:rowOff>
    </xdr:from>
    <xdr:ext cx="2445657" cy="486229"/>
    <xdr:sp macro="" textlink="">
      <xdr:nvSpPr>
        <xdr:cNvPr id="17" name="正方形/長方形 16">
          <a:extLst>
            <a:ext uri="{FF2B5EF4-FFF2-40B4-BE49-F238E27FC236}">
              <a16:creationId xmlns:a16="http://schemas.microsoft.com/office/drawing/2014/main" id="{C52D073A-4157-434E-AD1B-7DEB92FEA2C8}"/>
            </a:ext>
          </a:extLst>
        </xdr:cNvPr>
        <xdr:cNvSpPr/>
      </xdr:nvSpPr>
      <xdr:spPr>
        <a:xfrm>
          <a:off x="2381250" y="9388929"/>
          <a:ext cx="2445657" cy="48622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r>
            <a:rPr lang="ja-JP" altLang="en-US" sz="1100" b="0">
              <a:solidFill>
                <a:srgbClr val="FF0000"/>
              </a:solidFill>
              <a:effectLst/>
              <a:latin typeface="+mn-lt"/>
              <a:ea typeface="+mn-ea"/>
              <a:cs typeface="+mn-cs"/>
            </a:rPr>
            <a:t>決算書記載の売上高を記載</a:t>
          </a:r>
          <a:endParaRPr lang="en-US" altLang="ja-JP" sz="1100" b="0">
            <a:solidFill>
              <a:srgbClr val="FF0000"/>
            </a:solidFill>
            <a:effectLst/>
            <a:latin typeface="+mn-lt"/>
            <a:ea typeface="+mn-ea"/>
            <a:cs typeface="+mn-cs"/>
          </a:endParaRPr>
        </a:p>
        <a:p>
          <a:r>
            <a:rPr lang="ja-JP" altLang="en-US" sz="1100" b="0">
              <a:solidFill>
                <a:srgbClr val="FF0000"/>
              </a:solidFill>
              <a:effectLst/>
              <a:latin typeface="+mn-lt"/>
              <a:ea typeface="+mn-ea"/>
              <a:cs typeface="+mn-cs"/>
            </a:rPr>
            <a:t>（売上未計上の場合は記入不要）</a:t>
          </a:r>
          <a:endParaRPr lang="ja-JP" altLang="ja-JP" b="0">
            <a:solidFill>
              <a:srgbClr val="FF0000"/>
            </a:solidFill>
            <a:effectLst/>
          </a:endParaRPr>
        </a:p>
      </xdr:txBody>
    </xdr:sp>
    <xdr:clientData/>
  </xdr:oneCellAnchor>
  <xdr:oneCellAnchor>
    <xdr:from>
      <xdr:col>11</xdr:col>
      <xdr:colOff>326572</xdr:colOff>
      <xdr:row>35</xdr:row>
      <xdr:rowOff>95250</xdr:rowOff>
    </xdr:from>
    <xdr:ext cx="1293813" cy="285750"/>
    <xdr:sp macro="" textlink="">
      <xdr:nvSpPr>
        <xdr:cNvPr id="18" name="正方形/長方形 17">
          <a:extLst>
            <a:ext uri="{FF2B5EF4-FFF2-40B4-BE49-F238E27FC236}">
              <a16:creationId xmlns:a16="http://schemas.microsoft.com/office/drawing/2014/main" id="{9B37CF03-BA75-4C6A-AB1B-667DF2C456F5}"/>
            </a:ext>
          </a:extLst>
        </xdr:cNvPr>
        <xdr:cNvSpPr/>
      </xdr:nvSpPr>
      <xdr:spPr>
        <a:xfrm>
          <a:off x="5347608" y="14083393"/>
          <a:ext cx="1293813" cy="285750"/>
        </a:xfrm>
        <a:prstGeom prst="rect">
          <a:avLst/>
        </a:prstGeom>
        <a:solidFill>
          <a:srgbClr val="C0504D">
            <a:lumMod val="20000"/>
            <a:lumOff val="80000"/>
          </a:srgbClr>
        </a:solidFill>
        <a:ln w="25400" cap="flat" cmpd="sng" algn="ctr">
          <a:solidFill>
            <a:srgbClr val="FF0000"/>
          </a:solidFill>
          <a:prstDash val="solid"/>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プルダウン選択</a:t>
          </a:r>
          <a:endParaRPr kumimoji="0" lang="ja-JP" altLang="ja-JP"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11</xdr:col>
      <xdr:colOff>312964</xdr:colOff>
      <xdr:row>18</xdr:row>
      <xdr:rowOff>421822</xdr:rowOff>
    </xdr:from>
    <xdr:ext cx="1293813" cy="285750"/>
    <xdr:sp macro="" textlink="">
      <xdr:nvSpPr>
        <xdr:cNvPr id="19" name="正方形/長方形 18">
          <a:extLst>
            <a:ext uri="{FF2B5EF4-FFF2-40B4-BE49-F238E27FC236}">
              <a16:creationId xmlns:a16="http://schemas.microsoft.com/office/drawing/2014/main" id="{CC24EE76-32CE-4217-9C16-3451128F36A7}"/>
            </a:ext>
          </a:extLst>
        </xdr:cNvPr>
        <xdr:cNvSpPr/>
      </xdr:nvSpPr>
      <xdr:spPr>
        <a:xfrm>
          <a:off x="5334000" y="7837715"/>
          <a:ext cx="1293813" cy="285750"/>
        </a:xfrm>
        <a:prstGeom prst="rect">
          <a:avLst/>
        </a:prstGeom>
        <a:solidFill>
          <a:srgbClr val="C0504D">
            <a:lumMod val="20000"/>
            <a:lumOff val="80000"/>
          </a:srgbClr>
        </a:solidFill>
        <a:ln w="25400" cap="flat" cmpd="sng" algn="ctr">
          <a:solidFill>
            <a:srgbClr val="FF0000"/>
          </a:solidFill>
          <a:prstDash val="solid"/>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プルダウン選択</a:t>
          </a:r>
          <a:endParaRPr kumimoji="0" lang="ja-JP" altLang="ja-JP"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1</xdr:col>
      <xdr:colOff>462643</xdr:colOff>
      <xdr:row>4</xdr:row>
      <xdr:rowOff>381000</xdr:rowOff>
    </xdr:from>
    <xdr:ext cx="1293813" cy="285750"/>
    <xdr:sp macro="" textlink="">
      <xdr:nvSpPr>
        <xdr:cNvPr id="20" name="正方形/長方形 19">
          <a:extLst>
            <a:ext uri="{FF2B5EF4-FFF2-40B4-BE49-F238E27FC236}">
              <a16:creationId xmlns:a16="http://schemas.microsoft.com/office/drawing/2014/main" id="{9659251D-90EB-4B12-BCAC-F7690FC02F5F}"/>
            </a:ext>
          </a:extLst>
        </xdr:cNvPr>
        <xdr:cNvSpPr/>
      </xdr:nvSpPr>
      <xdr:spPr>
        <a:xfrm>
          <a:off x="857250" y="1700893"/>
          <a:ext cx="1293813" cy="285750"/>
        </a:xfrm>
        <a:prstGeom prst="rect">
          <a:avLst/>
        </a:prstGeom>
        <a:solidFill>
          <a:srgbClr val="C0504D">
            <a:lumMod val="20000"/>
            <a:lumOff val="80000"/>
          </a:srgbClr>
        </a:solidFill>
        <a:ln w="25400" cap="flat" cmpd="sng" algn="ctr">
          <a:solidFill>
            <a:srgbClr val="FF0000"/>
          </a:solidFill>
          <a:prstDash val="solid"/>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プルダウン選択</a:t>
          </a:r>
          <a:endParaRPr kumimoji="0" lang="ja-JP" altLang="ja-JP"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22</xdr:col>
      <xdr:colOff>28194</xdr:colOff>
      <xdr:row>6</xdr:row>
      <xdr:rowOff>178139</xdr:rowOff>
    </xdr:from>
    <xdr:to>
      <xdr:col>64</xdr:col>
      <xdr:colOff>31461</xdr:colOff>
      <xdr:row>13</xdr:row>
      <xdr:rowOff>242455</xdr:rowOff>
    </xdr:to>
    <xdr:sp macro="" textlink="">
      <xdr:nvSpPr>
        <xdr:cNvPr id="4" name="正方形/長方形 3">
          <a:extLst>
            <a:ext uri="{FF2B5EF4-FFF2-40B4-BE49-F238E27FC236}">
              <a16:creationId xmlns:a16="http://schemas.microsoft.com/office/drawing/2014/main" id="{00000000-0008-0000-1400-000004000000}"/>
            </a:ext>
          </a:extLst>
        </xdr:cNvPr>
        <xdr:cNvSpPr/>
      </xdr:nvSpPr>
      <xdr:spPr>
        <a:xfrm>
          <a:off x="11094512" y="1719457"/>
          <a:ext cx="6549540" cy="357990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200" b="0">
              <a:solidFill>
                <a:schemeClr val="dk1"/>
              </a:solidFill>
              <a:effectLst/>
              <a:latin typeface="+mn-ea"/>
              <a:ea typeface="+mn-ea"/>
              <a:cs typeface="+mn-cs"/>
            </a:rPr>
            <a:t>【</a:t>
          </a:r>
          <a:r>
            <a:rPr kumimoji="1" lang="ja-JP" altLang="en-US" sz="1200" b="0">
              <a:solidFill>
                <a:schemeClr val="dk1"/>
              </a:solidFill>
              <a:effectLst/>
              <a:latin typeface="+mn-ea"/>
              <a:ea typeface="+mn-ea"/>
              <a:cs typeface="+mn-cs"/>
            </a:rPr>
            <a:t>記入のポイント</a:t>
          </a:r>
          <a:r>
            <a:rPr kumimoji="1" lang="en-US" altLang="ja-JP" sz="1200" b="0">
              <a:solidFill>
                <a:schemeClr val="dk1"/>
              </a:solidFill>
              <a:effectLst/>
              <a:latin typeface="+mn-ea"/>
              <a:ea typeface="+mn-ea"/>
              <a:cs typeface="+mn-cs"/>
            </a:rPr>
            <a:t>】</a:t>
          </a:r>
        </a:p>
        <a:p>
          <a:r>
            <a:rPr kumimoji="1" lang="ja-JP" altLang="en-US" sz="1100" b="0">
              <a:solidFill>
                <a:schemeClr val="dk1"/>
              </a:solidFill>
              <a:effectLst/>
              <a:latin typeface="+mn-ea"/>
              <a:ea typeface="+mn-ea"/>
              <a:cs typeface="+mn-cs"/>
            </a:rPr>
            <a:t>同じ会社に複数の内容を委託・外注する場合、</a:t>
          </a:r>
        </a:p>
        <a:p>
          <a:r>
            <a:rPr kumimoji="1" lang="ja-JP" altLang="en-US" sz="1100" b="0">
              <a:solidFill>
                <a:schemeClr val="dk1"/>
              </a:solidFill>
              <a:effectLst/>
              <a:latin typeface="+mn-ea"/>
              <a:ea typeface="+mn-ea"/>
              <a:cs typeface="+mn-cs"/>
            </a:rPr>
            <a:t>①契約予定期間・発注単位毎に１行ずつご記入ください。</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例①：株式会社</a:t>
          </a:r>
          <a:r>
            <a:rPr kumimoji="1" lang="en-US" altLang="ja-JP" sz="1100" b="0">
              <a:solidFill>
                <a:schemeClr val="dk1"/>
              </a:solidFill>
              <a:effectLst/>
              <a:latin typeface="+mn-ea"/>
              <a:ea typeface="+mn-ea"/>
              <a:cs typeface="+mn-cs"/>
            </a:rPr>
            <a:t>A</a:t>
          </a:r>
          <a:r>
            <a:rPr kumimoji="1" lang="ja-JP" altLang="en-US" sz="1100" b="0">
              <a:solidFill>
                <a:schemeClr val="dk1"/>
              </a:solidFill>
              <a:effectLst/>
              <a:latin typeface="+mn-ea"/>
              <a:ea typeface="+mn-ea"/>
              <a:cs typeface="+mn-cs"/>
            </a:rPr>
            <a:t>に、５つの工程・項目のある内容を１件として、１度に依頼する場合</a:t>
          </a:r>
        </a:p>
        <a:p>
          <a:r>
            <a:rPr kumimoji="1" lang="ja-JP" altLang="en-US" sz="1100" b="0">
              <a:solidFill>
                <a:schemeClr val="dk1"/>
              </a:solidFill>
              <a:effectLst/>
              <a:latin typeface="+mn-ea"/>
              <a:ea typeface="+mn-ea"/>
              <a:cs typeface="+mn-cs"/>
            </a:rPr>
            <a:t>委－１のみに記入する</a:t>
          </a:r>
        </a:p>
        <a:p>
          <a:r>
            <a:rPr kumimoji="1" lang="ja-JP" altLang="en-US" sz="1100" b="0">
              <a:solidFill>
                <a:schemeClr val="dk1"/>
              </a:solidFill>
              <a:effectLst/>
              <a:latin typeface="+mn-ea"/>
              <a:ea typeface="+mn-ea"/>
              <a:cs typeface="+mn-cs"/>
            </a:rPr>
            <a:t>（委託計画書は１つに記入する）</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例②：株式会社</a:t>
          </a:r>
          <a:r>
            <a:rPr kumimoji="1" lang="en-US" altLang="ja-JP" sz="1100" b="0">
              <a:solidFill>
                <a:schemeClr val="dk1"/>
              </a:solidFill>
              <a:effectLst/>
              <a:latin typeface="+mn-ea"/>
              <a:ea typeface="+mn-ea"/>
              <a:cs typeface="+mn-cs"/>
            </a:rPr>
            <a:t>A</a:t>
          </a:r>
          <a:r>
            <a:rPr kumimoji="1" lang="ja-JP" altLang="en-US" sz="1100" b="0">
              <a:solidFill>
                <a:schemeClr val="dk1"/>
              </a:solidFill>
              <a:effectLst/>
              <a:latin typeface="+mn-ea"/>
              <a:ea typeface="+mn-ea"/>
              <a:cs typeface="+mn-cs"/>
            </a:rPr>
            <a:t>に、５つの工程を依頼するが、工程１と２は</a:t>
          </a:r>
          <a:r>
            <a:rPr kumimoji="1" lang="en-US" altLang="ja-JP" sz="1100" b="0">
              <a:solidFill>
                <a:schemeClr val="dk1"/>
              </a:solidFill>
              <a:effectLst/>
              <a:latin typeface="+mn-ea"/>
              <a:ea typeface="+mn-ea"/>
              <a:cs typeface="+mn-cs"/>
            </a:rPr>
            <a:t>9</a:t>
          </a:r>
          <a:r>
            <a:rPr kumimoji="1" lang="ja-JP" altLang="en-US" sz="1100" b="0">
              <a:solidFill>
                <a:schemeClr val="dk1"/>
              </a:solidFill>
              <a:effectLst/>
              <a:latin typeface="+mn-ea"/>
              <a:ea typeface="+mn-ea"/>
              <a:cs typeface="+mn-cs"/>
            </a:rPr>
            <a:t>月に、工程３～５は</a:t>
          </a:r>
          <a:r>
            <a:rPr kumimoji="1" lang="en-US" altLang="ja-JP" sz="1100" b="0">
              <a:solidFill>
                <a:schemeClr val="dk1"/>
              </a:solidFill>
              <a:effectLst/>
              <a:latin typeface="+mn-ea"/>
              <a:ea typeface="+mn-ea"/>
              <a:cs typeface="+mn-cs"/>
            </a:rPr>
            <a:t>12</a:t>
          </a:r>
          <a:r>
            <a:rPr kumimoji="1" lang="ja-JP" altLang="en-US" sz="1100" b="0">
              <a:solidFill>
                <a:schemeClr val="dk1"/>
              </a:solidFill>
              <a:effectLst/>
              <a:latin typeface="+mn-ea"/>
              <a:ea typeface="+mn-ea"/>
              <a:cs typeface="+mn-cs"/>
            </a:rPr>
            <a:t>月に依頼する予定の場合</a:t>
          </a:r>
        </a:p>
        <a:p>
          <a:r>
            <a:rPr kumimoji="1" lang="ja-JP" altLang="en-US" sz="1100" b="0">
              <a:solidFill>
                <a:schemeClr val="dk1"/>
              </a:solidFill>
              <a:effectLst/>
              <a:latin typeface="+mn-ea"/>
              <a:ea typeface="+mn-ea"/>
              <a:cs typeface="+mn-cs"/>
            </a:rPr>
            <a:t>委－１には工程１と２</a:t>
          </a:r>
        </a:p>
        <a:p>
          <a:r>
            <a:rPr kumimoji="1" lang="ja-JP" altLang="en-US" sz="1100" b="0">
              <a:solidFill>
                <a:schemeClr val="dk1"/>
              </a:solidFill>
              <a:effectLst/>
              <a:latin typeface="+mn-ea"/>
              <a:ea typeface="+mn-ea"/>
              <a:cs typeface="+mn-cs"/>
            </a:rPr>
            <a:t>委－２には工程３～５</a:t>
          </a:r>
        </a:p>
        <a:p>
          <a:r>
            <a:rPr kumimoji="1" lang="ja-JP" altLang="en-US" sz="1100" b="0">
              <a:solidFill>
                <a:schemeClr val="dk1"/>
              </a:solidFill>
              <a:effectLst/>
              <a:latin typeface="+mn-ea"/>
              <a:ea typeface="+mn-ea"/>
              <a:cs typeface="+mn-cs"/>
            </a:rPr>
            <a:t>（委託計画書は２つに記入する）</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例①②のいずれも、</a:t>
          </a:r>
        </a:p>
        <a:p>
          <a:r>
            <a:rPr kumimoji="1" lang="ja-JP" altLang="en-US" sz="1100" b="0">
              <a:solidFill>
                <a:schemeClr val="dk1"/>
              </a:solidFill>
              <a:effectLst/>
              <a:latin typeface="+mn-ea"/>
              <a:ea typeface="+mn-ea"/>
              <a:cs typeface="+mn-cs"/>
            </a:rPr>
            <a:t>委託・外注計画書（次シート）に委託内容を詳細に記入してください。</a:t>
          </a:r>
          <a:endParaRPr kumimoji="1" lang="en-US" altLang="ja-JP" sz="1100" b="0">
            <a:solidFill>
              <a:schemeClr val="dk1"/>
            </a:solidFill>
            <a:effectLst/>
            <a:latin typeface="+mn-ea"/>
            <a:ea typeface="+mn-ea"/>
            <a:cs typeface="+mn-cs"/>
          </a:endParaRPr>
        </a:p>
        <a:p>
          <a:endParaRPr kumimoji="1" lang="ja-JP" altLang="en-US" sz="1100" b="0">
            <a:solidFill>
              <a:schemeClr val="dk1"/>
            </a:solidFill>
            <a:effectLst/>
            <a:latin typeface="+mn-ea"/>
            <a:ea typeface="+mn-ea"/>
            <a:cs typeface="+mn-cs"/>
          </a:endParaRPr>
        </a:p>
        <a:p>
          <a:r>
            <a:rPr kumimoji="1" lang="en-US" altLang="ja-JP" sz="1100" b="0">
              <a:solidFill>
                <a:schemeClr val="dk1"/>
              </a:solidFill>
              <a:effectLst/>
              <a:latin typeface="+mn-ea"/>
              <a:ea typeface="+mn-ea"/>
              <a:cs typeface="+mn-cs"/>
            </a:rPr>
            <a:t>※</a:t>
          </a:r>
          <a:r>
            <a:rPr kumimoji="1" lang="ja-JP" altLang="en-US" sz="1100" b="0">
              <a:solidFill>
                <a:schemeClr val="dk1"/>
              </a:solidFill>
              <a:effectLst/>
              <a:latin typeface="+mn-ea"/>
              <a:ea typeface="+mn-ea"/>
              <a:cs typeface="+mn-cs"/>
            </a:rPr>
            <a:t>１契約あたり</a:t>
          </a:r>
          <a:r>
            <a:rPr kumimoji="1" lang="en-US" altLang="ja-JP" sz="1100" b="0">
              <a:solidFill>
                <a:schemeClr val="dk1"/>
              </a:solidFill>
              <a:effectLst/>
              <a:latin typeface="+mn-ea"/>
              <a:ea typeface="+mn-ea"/>
              <a:cs typeface="+mn-cs"/>
            </a:rPr>
            <a:t>100</a:t>
          </a:r>
          <a:r>
            <a:rPr kumimoji="1" lang="ja-JP" altLang="en-US" sz="1100" b="0">
              <a:solidFill>
                <a:schemeClr val="dk1"/>
              </a:solidFill>
              <a:effectLst/>
              <a:latin typeface="+mn-ea"/>
              <a:ea typeface="+mn-ea"/>
              <a:cs typeface="+mn-cs"/>
            </a:rPr>
            <a:t>万円（税抜）以上の経費については、原則２社以上の見積書が必要です。</a:t>
          </a:r>
        </a:p>
        <a:p>
          <a:r>
            <a:rPr kumimoji="1" lang="en-US" altLang="ja-JP" sz="1100" b="0">
              <a:solidFill>
                <a:schemeClr val="dk1"/>
              </a:solidFill>
              <a:effectLst/>
              <a:latin typeface="+mn-ea"/>
              <a:ea typeface="+mn-ea"/>
              <a:cs typeface="+mn-cs"/>
            </a:rPr>
            <a:t>※</a:t>
          </a:r>
          <a:r>
            <a:rPr kumimoji="1" lang="ja-JP" altLang="en-US" sz="1100" b="0">
              <a:solidFill>
                <a:schemeClr val="dk1"/>
              </a:solidFill>
              <a:effectLst/>
              <a:latin typeface="+mn-ea"/>
              <a:ea typeface="+mn-ea"/>
              <a:cs typeface="+mn-cs"/>
            </a:rPr>
            <a:t>発注単位を分け、見積書を提出しない等は避けてください。</a:t>
          </a:r>
          <a:endParaRPr kumimoji="1" lang="en-US" altLang="ja-JP" sz="1100" b="1">
            <a:solidFill>
              <a:srgbClr val="FF0000"/>
            </a:solidFill>
          </a:endParaRPr>
        </a:p>
      </xdr:txBody>
    </xdr:sp>
    <xdr:clientData/>
  </xdr:twoCellAnchor>
  <xdr:twoCellAnchor>
    <xdr:from>
      <xdr:col>10</xdr:col>
      <xdr:colOff>12277</xdr:colOff>
      <xdr:row>4</xdr:row>
      <xdr:rowOff>199379</xdr:rowOff>
    </xdr:from>
    <xdr:to>
      <xdr:col>22</xdr:col>
      <xdr:colOff>28103</xdr:colOff>
      <xdr:row>4</xdr:row>
      <xdr:rowOff>199379</xdr:rowOff>
    </xdr:to>
    <xdr:cxnSp macro="">
      <xdr:nvCxnSpPr>
        <xdr:cNvPr id="2" name="直線矢印コネクタ 1">
          <a:extLst>
            <a:ext uri="{FF2B5EF4-FFF2-40B4-BE49-F238E27FC236}">
              <a16:creationId xmlns:a16="http://schemas.microsoft.com/office/drawing/2014/main" id="{00000000-0008-0000-1400-000002000000}"/>
            </a:ext>
          </a:extLst>
        </xdr:cNvPr>
        <xdr:cNvCxnSpPr>
          <a:stCxn id="3" idx="1"/>
        </xdr:cNvCxnSpPr>
      </xdr:nvCxnSpPr>
      <xdr:spPr>
        <a:xfrm flipH="1">
          <a:off x="7789159" y="1151879"/>
          <a:ext cx="3299150"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28103</xdr:colOff>
      <xdr:row>3</xdr:row>
      <xdr:rowOff>188103</xdr:rowOff>
    </xdr:from>
    <xdr:to>
      <xdr:col>51</xdr:col>
      <xdr:colOff>126364</xdr:colOff>
      <xdr:row>5</xdr:row>
      <xdr:rowOff>112230</xdr:rowOff>
    </xdr:to>
    <xdr:sp macro="" textlink="">
      <xdr:nvSpPr>
        <xdr:cNvPr id="3" name="正方形/長方形 2">
          <a:extLst>
            <a:ext uri="{FF2B5EF4-FFF2-40B4-BE49-F238E27FC236}">
              <a16:creationId xmlns:a16="http://schemas.microsoft.com/office/drawing/2014/main" id="{00000000-0008-0000-1400-000003000000}"/>
            </a:ext>
          </a:extLst>
        </xdr:cNvPr>
        <xdr:cNvSpPr/>
      </xdr:nvSpPr>
      <xdr:spPr>
        <a:xfrm>
          <a:off x="11039003" y="950103"/>
          <a:ext cx="4517861" cy="409902"/>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0">
              <a:solidFill>
                <a:schemeClr val="dk1"/>
              </a:solidFill>
              <a:effectLst/>
              <a:latin typeface="+mn-ea"/>
              <a:ea typeface="+mn-ea"/>
              <a:cs typeface="+mn-cs"/>
            </a:rPr>
            <a:t>未定等不明確の場合は、 申請時点の候補先を記入してください。</a:t>
          </a:r>
        </a:p>
        <a:p>
          <a:r>
            <a:rPr kumimoji="1" lang="ja-JP" altLang="en-US" sz="1200" b="0">
              <a:solidFill>
                <a:schemeClr val="dk1"/>
              </a:solidFill>
              <a:effectLst/>
              <a:latin typeface="+mn-ea"/>
              <a:ea typeface="+mn-ea"/>
              <a:cs typeface="+mn-cs"/>
            </a:rPr>
            <a:t>発注先は、正当な理由があれば採択後に所定の手続きを行うことで変更が可能です。</a:t>
          </a:r>
          <a:endParaRPr kumimoji="1" lang="en-US" altLang="ja-JP" sz="1100" b="1">
            <a:solidFill>
              <a:srgbClr val="FF0000"/>
            </a:solidFill>
          </a:endParaRPr>
        </a:p>
      </xdr:txBody>
    </xdr:sp>
    <xdr:clientData/>
  </xdr:twoCellAnchor>
  <xdr:oneCellAnchor>
    <xdr:from>
      <xdr:col>22</xdr:col>
      <xdr:colOff>45604</xdr:colOff>
      <xdr:row>28</xdr:row>
      <xdr:rowOff>244188</xdr:rowOff>
    </xdr:from>
    <xdr:ext cx="2376000" cy="1926168"/>
    <xdr:sp macro="" textlink="">
      <xdr:nvSpPr>
        <xdr:cNvPr id="6" name="正方形/長方形 5">
          <a:extLst>
            <a:ext uri="{FF2B5EF4-FFF2-40B4-BE49-F238E27FC236}">
              <a16:creationId xmlns:a16="http://schemas.microsoft.com/office/drawing/2014/main" id="{7FF29467-337B-4BB2-AFA7-BFB473898BF0}"/>
            </a:ext>
          </a:extLst>
        </xdr:cNvPr>
        <xdr:cNvSpPr/>
      </xdr:nvSpPr>
      <xdr:spPr>
        <a:xfrm>
          <a:off x="11111922" y="12522779"/>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385737</xdr:colOff>
      <xdr:row>8</xdr:row>
      <xdr:rowOff>151275</xdr:rowOff>
    </xdr:from>
    <xdr:ext cx="1004336" cy="695422"/>
    <xdr:sp macro="" textlink="">
      <xdr:nvSpPr>
        <xdr:cNvPr id="10" name="正方形/長方形 9">
          <a:extLst>
            <a:ext uri="{FF2B5EF4-FFF2-40B4-BE49-F238E27FC236}">
              <a16:creationId xmlns:a16="http://schemas.microsoft.com/office/drawing/2014/main" id="{2E7DAF75-419C-46E6-89B6-D03D2E5E738E}"/>
            </a:ext>
          </a:extLst>
        </xdr:cNvPr>
        <xdr:cNvSpPr/>
      </xdr:nvSpPr>
      <xdr:spPr>
        <a:xfrm>
          <a:off x="4834472" y="2695010"/>
          <a:ext cx="1004336" cy="695422"/>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p>
      </xdr:txBody>
    </xdr:sp>
    <xdr:clientData/>
  </xdr:oneCellAnchor>
  <xdr:oneCellAnchor>
    <xdr:from>
      <xdr:col>7</xdr:col>
      <xdr:colOff>20497</xdr:colOff>
      <xdr:row>10</xdr:row>
      <xdr:rowOff>74380</xdr:rowOff>
    </xdr:from>
    <xdr:ext cx="1793875" cy="1362399"/>
    <xdr:sp macro="" textlink="">
      <xdr:nvSpPr>
        <xdr:cNvPr id="11" name="正方形/長方形 10">
          <a:extLst>
            <a:ext uri="{FF2B5EF4-FFF2-40B4-BE49-F238E27FC236}">
              <a16:creationId xmlns:a16="http://schemas.microsoft.com/office/drawing/2014/main" id="{37B2C7A6-7FDD-4F0F-9BED-002AA8F7FBBD}"/>
            </a:ext>
          </a:extLst>
        </xdr:cNvPr>
        <xdr:cNvSpPr/>
      </xdr:nvSpPr>
      <xdr:spPr>
        <a:xfrm>
          <a:off x="5466556" y="3626645"/>
          <a:ext cx="1793875" cy="136239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p>
      </xdr:txBody>
    </xdr:sp>
    <xdr:clientData/>
  </xdr:oneCellAnchor>
  <xdr:oneCellAnchor>
    <xdr:from>
      <xdr:col>6</xdr:col>
      <xdr:colOff>895843</xdr:colOff>
      <xdr:row>7</xdr:row>
      <xdr:rowOff>450848</xdr:rowOff>
    </xdr:from>
    <xdr:ext cx="310891" cy="201516"/>
    <xdr:cxnSp macro="">
      <xdr:nvCxnSpPr>
        <xdr:cNvPr id="13" name="直線矢印コネクタ 12">
          <a:extLst>
            <a:ext uri="{FF2B5EF4-FFF2-40B4-BE49-F238E27FC236}">
              <a16:creationId xmlns:a16="http://schemas.microsoft.com/office/drawing/2014/main" id="{23D3863D-C638-4EC6-B234-3C7A4B434F56}"/>
            </a:ext>
          </a:extLst>
        </xdr:cNvPr>
        <xdr:cNvCxnSpPr>
          <a:stCxn id="10" idx="0"/>
        </xdr:cNvCxnSpPr>
      </xdr:nvCxnSpPr>
      <xdr:spPr>
        <a:xfrm flipV="1">
          <a:off x="5344578" y="2490319"/>
          <a:ext cx="310891" cy="20151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598721</xdr:colOff>
      <xdr:row>7</xdr:row>
      <xdr:rowOff>466723</xdr:rowOff>
    </xdr:from>
    <xdr:ext cx="292359" cy="195166"/>
    <xdr:cxnSp macro="">
      <xdr:nvCxnSpPr>
        <xdr:cNvPr id="14" name="直線矢印コネクタ 13">
          <a:extLst>
            <a:ext uri="{FF2B5EF4-FFF2-40B4-BE49-F238E27FC236}">
              <a16:creationId xmlns:a16="http://schemas.microsoft.com/office/drawing/2014/main" id="{CE9C260A-3BB8-4FA7-AE31-60D6D0342900}"/>
            </a:ext>
          </a:extLst>
        </xdr:cNvPr>
        <xdr:cNvCxnSpPr>
          <a:stCxn id="10" idx="0"/>
        </xdr:cNvCxnSpPr>
      </xdr:nvCxnSpPr>
      <xdr:spPr>
        <a:xfrm flipH="1" flipV="1">
          <a:off x="5047456" y="2506194"/>
          <a:ext cx="292359" cy="19516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7</xdr:col>
      <xdr:colOff>925372</xdr:colOff>
      <xdr:row>7</xdr:row>
      <xdr:rowOff>476248</xdr:rowOff>
    </xdr:from>
    <xdr:ext cx="166687" cy="1098226"/>
    <xdr:cxnSp macro="">
      <xdr:nvCxnSpPr>
        <xdr:cNvPr id="15" name="直線矢印コネクタ 14">
          <a:extLst>
            <a:ext uri="{FF2B5EF4-FFF2-40B4-BE49-F238E27FC236}">
              <a16:creationId xmlns:a16="http://schemas.microsoft.com/office/drawing/2014/main" id="{FD94A29E-5957-4571-932B-5F4840BBC118}"/>
            </a:ext>
          </a:extLst>
        </xdr:cNvPr>
        <xdr:cNvCxnSpPr>
          <a:stCxn id="11" idx="0"/>
        </xdr:cNvCxnSpPr>
      </xdr:nvCxnSpPr>
      <xdr:spPr>
        <a:xfrm flipV="1">
          <a:off x="6371431" y="2515719"/>
          <a:ext cx="166687" cy="109822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xdr:col>
      <xdr:colOff>75267</xdr:colOff>
      <xdr:row>9</xdr:row>
      <xdr:rowOff>394355</xdr:rowOff>
    </xdr:from>
    <xdr:ext cx="3314700" cy="1480457"/>
    <xdr:sp macro="" textlink="">
      <xdr:nvSpPr>
        <xdr:cNvPr id="16" name="正方形/長方形 15">
          <a:extLst>
            <a:ext uri="{FF2B5EF4-FFF2-40B4-BE49-F238E27FC236}">
              <a16:creationId xmlns:a16="http://schemas.microsoft.com/office/drawing/2014/main" id="{633E9548-C284-4566-811D-B0E217A2EEE2}"/>
            </a:ext>
          </a:extLst>
        </xdr:cNvPr>
        <xdr:cNvSpPr/>
      </xdr:nvSpPr>
      <xdr:spPr>
        <a:xfrm>
          <a:off x="523502" y="3442355"/>
          <a:ext cx="3314700" cy="1480457"/>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ysClr val="windowText" lastClr="000000"/>
              </a:solidFill>
              <a:effectLst/>
              <a:latin typeface="+mn-ea"/>
              <a:ea typeface="+mn-ea"/>
            </a:rPr>
            <a:t>契約金額に関わらず、委託・外注費に計上した</a:t>
          </a:r>
          <a:endParaRPr lang="en-US" altLang="ja-JP" sz="1000">
            <a:solidFill>
              <a:sysClr val="windowText" lastClr="000000"/>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ysClr val="windowText" lastClr="000000"/>
              </a:solidFill>
              <a:effectLst/>
              <a:latin typeface="+mn-ea"/>
              <a:ea typeface="+mn-ea"/>
            </a:rPr>
            <a:t>全ての契約について、シート</a:t>
          </a:r>
          <a:r>
            <a:rPr lang="en-US" altLang="ja-JP" sz="1000">
              <a:solidFill>
                <a:sysClr val="windowText" lastClr="000000"/>
              </a:solidFill>
              <a:effectLst/>
              <a:latin typeface="+mn-ea"/>
              <a:ea typeface="+mn-ea"/>
            </a:rPr>
            <a:t>3-</a:t>
          </a:r>
          <a:r>
            <a:rPr lang="ja-JP" altLang="en-US" sz="1000">
              <a:solidFill>
                <a:sysClr val="windowText" lastClr="000000"/>
              </a:solidFill>
              <a:effectLst/>
              <a:latin typeface="+mn-ea"/>
              <a:ea typeface="+mn-ea"/>
            </a:rPr>
            <a:t>（</a:t>
          </a:r>
          <a:r>
            <a:rPr lang="en-US" altLang="ja-JP" sz="1000">
              <a:solidFill>
                <a:sysClr val="windowText" lastClr="000000"/>
              </a:solidFill>
              <a:effectLst/>
              <a:latin typeface="+mn-ea"/>
              <a:ea typeface="+mn-ea"/>
            </a:rPr>
            <a:t>3-1</a:t>
          </a:r>
          <a:r>
            <a:rPr lang="ja-JP" altLang="en-US" sz="1000">
              <a:solidFill>
                <a:sysClr val="windowText" lastClr="000000"/>
              </a:solidFill>
              <a:effectLst/>
              <a:latin typeface="+mn-ea"/>
              <a:ea typeface="+mn-ea"/>
            </a:rPr>
            <a:t>）への入力が必要です。</a:t>
          </a:r>
          <a:endParaRPr lang="en-US" altLang="ja-JP" sz="1000">
            <a:solidFill>
              <a:sysClr val="windowText" lastClr="000000"/>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ysClr val="windowText" lastClr="000000"/>
              </a:solidFill>
              <a:effectLst/>
              <a:latin typeface="+mn-ea"/>
              <a:ea typeface="+mn-ea"/>
              <a:cs typeface="+mn-cs"/>
            </a:rPr>
            <a:t>　</a:t>
          </a:r>
          <a:r>
            <a:rPr lang="ja-JP" altLang="ja-JP" sz="1000">
              <a:solidFill>
                <a:sysClr val="windowText" lastClr="000000"/>
              </a:solidFill>
              <a:effectLst/>
              <a:latin typeface="+mn-ea"/>
              <a:ea typeface="+mn-ea"/>
              <a:cs typeface="+mn-cs"/>
            </a:rPr>
            <a:t>（上記例の場合は</a:t>
          </a:r>
          <a:r>
            <a:rPr lang="ja-JP" altLang="en-US" sz="1000">
              <a:solidFill>
                <a:sysClr val="windowText" lastClr="000000"/>
              </a:solidFill>
              <a:effectLst/>
              <a:latin typeface="+mn-ea"/>
              <a:ea typeface="+mn-ea"/>
              <a:cs typeface="+mn-cs"/>
            </a:rPr>
            <a:t>委</a:t>
          </a:r>
          <a:r>
            <a:rPr lang="en-US" altLang="ja-JP" sz="1000">
              <a:solidFill>
                <a:sysClr val="windowText" lastClr="000000"/>
              </a:solidFill>
              <a:effectLst/>
              <a:latin typeface="+mn-ea"/>
              <a:ea typeface="+mn-ea"/>
              <a:cs typeface="+mn-cs"/>
            </a:rPr>
            <a:t>-1</a:t>
          </a:r>
          <a:r>
            <a:rPr lang="ja-JP" altLang="en-US" sz="1000">
              <a:solidFill>
                <a:sysClr val="windowText" lastClr="000000"/>
              </a:solidFill>
              <a:effectLst/>
              <a:latin typeface="+mn-ea"/>
              <a:ea typeface="+mn-ea"/>
              <a:cs typeface="+mn-cs"/>
            </a:rPr>
            <a:t>～２のすべて</a:t>
          </a:r>
          <a:r>
            <a:rPr lang="ja-JP" altLang="ja-JP" sz="1000">
              <a:solidFill>
                <a:sysClr val="windowText" lastClr="000000"/>
              </a:solidFill>
              <a:effectLst/>
              <a:latin typeface="+mn-ea"/>
              <a:ea typeface="+mn-ea"/>
              <a:cs typeface="+mn-cs"/>
            </a:rPr>
            <a:t>）</a:t>
          </a:r>
          <a:endParaRPr lang="en-US" altLang="ja-JP" sz="1000">
            <a:solidFill>
              <a:sysClr val="windowText" lastClr="000000"/>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00">
            <a:solidFill>
              <a:sysClr val="windowText" lastClr="000000"/>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ysClr val="windowText" lastClr="000000"/>
              </a:solidFill>
              <a:effectLst/>
              <a:latin typeface="+mn-ea"/>
              <a:ea typeface="+mn-ea"/>
            </a:rPr>
            <a:t>１</a:t>
          </a:r>
          <a:r>
            <a:rPr lang="ja-JP" altLang="en-US" sz="1000" b="1">
              <a:solidFill>
                <a:sysClr val="windowText" lastClr="000000"/>
              </a:solidFill>
              <a:effectLst/>
              <a:latin typeface="+mn-ea"/>
              <a:ea typeface="+mn-ea"/>
            </a:rPr>
            <a:t>契約</a:t>
          </a:r>
          <a:r>
            <a:rPr lang="ja-JP" altLang="en-US" sz="1000">
              <a:solidFill>
                <a:sysClr val="windowText" lastClr="000000"/>
              </a:solidFill>
              <a:effectLst/>
              <a:latin typeface="+mn-ea"/>
              <a:ea typeface="+mn-ea"/>
            </a:rPr>
            <a:t>あたり</a:t>
          </a:r>
          <a:r>
            <a:rPr lang="en-US" altLang="ja-JP" sz="1000">
              <a:solidFill>
                <a:sysClr val="windowText" lastClr="000000"/>
              </a:solidFill>
              <a:effectLst/>
              <a:latin typeface="+mn-ea"/>
              <a:ea typeface="+mn-ea"/>
            </a:rPr>
            <a:t>100</a:t>
          </a:r>
          <a:r>
            <a:rPr lang="ja-JP" altLang="en-US" sz="1000">
              <a:solidFill>
                <a:sysClr val="windowText" lastClr="000000"/>
              </a:solidFill>
              <a:effectLst/>
              <a:latin typeface="+mn-ea"/>
              <a:ea typeface="+mn-ea"/>
            </a:rPr>
            <a:t>万円以上（税抜）の経費は、</a:t>
          </a:r>
          <a:endParaRPr lang="en-US" altLang="ja-JP" sz="1000">
            <a:solidFill>
              <a:sysClr val="windowText" lastClr="000000"/>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ysClr val="windowText" lastClr="000000"/>
              </a:solidFill>
              <a:effectLst/>
              <a:latin typeface="+mn-ea"/>
              <a:ea typeface="+mn-ea"/>
            </a:rPr>
            <a:t>原則２社以上の見積書を提出する必要があります。</a:t>
          </a:r>
          <a:endParaRPr lang="en-US" altLang="ja-JP" sz="1000">
            <a:solidFill>
              <a:sysClr val="windowText" lastClr="000000"/>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ysClr val="windowText" lastClr="000000"/>
              </a:solidFill>
              <a:effectLst/>
              <a:latin typeface="+mn-ea"/>
              <a:ea typeface="+mn-ea"/>
            </a:rPr>
            <a:t>　（上記例の場合は委</a:t>
          </a:r>
          <a:r>
            <a:rPr lang="en-US" altLang="ja-JP" sz="1000">
              <a:solidFill>
                <a:sysClr val="windowText" lastClr="000000"/>
              </a:solidFill>
              <a:effectLst/>
              <a:latin typeface="+mn-ea"/>
              <a:ea typeface="+mn-ea"/>
            </a:rPr>
            <a:t>-</a:t>
          </a:r>
          <a:r>
            <a:rPr lang="ja-JP" altLang="en-US" sz="1000">
              <a:solidFill>
                <a:sysClr val="windowText" lastClr="000000"/>
              </a:solidFill>
              <a:effectLst/>
              <a:latin typeface="+mn-ea"/>
              <a:ea typeface="+mn-ea"/>
            </a:rPr>
            <a:t>１～２のすべて</a:t>
          </a:r>
          <a:r>
            <a:rPr lang="ja-JP" altLang="en-US" sz="1000">
              <a:solidFill>
                <a:sysClr val="windowText" lastClr="000000"/>
              </a:solidFill>
              <a:effectLst/>
              <a:latin typeface="+mn-ea"/>
              <a:ea typeface="+mn-ea"/>
              <a:cs typeface="+mn-cs"/>
            </a:rPr>
            <a:t>）</a:t>
          </a:r>
          <a:endParaRPr lang="en-US" altLang="ja-JP" sz="1000">
            <a:solidFill>
              <a:sysClr val="windowText" lastClr="000000"/>
            </a:solidFill>
            <a:effectLst/>
            <a:latin typeface="+mn-ea"/>
            <a:ea typeface="+mn-ea"/>
          </a:endParaRPr>
        </a:p>
      </xdr:txBody>
    </xdr:sp>
    <xdr:clientData/>
  </xdr:oneCellAnchor>
  <xdr:twoCellAnchor>
    <xdr:from>
      <xdr:col>2</xdr:col>
      <xdr:colOff>304618</xdr:colOff>
      <xdr:row>8</xdr:row>
      <xdr:rowOff>0</xdr:rowOff>
    </xdr:from>
    <xdr:to>
      <xdr:col>2</xdr:col>
      <xdr:colOff>304618</xdr:colOff>
      <xdr:row>8</xdr:row>
      <xdr:rowOff>495050</xdr:rowOff>
    </xdr:to>
    <xdr:cxnSp macro="">
      <xdr:nvCxnSpPr>
        <xdr:cNvPr id="17" name="直線矢印コネクタ 16">
          <a:extLst>
            <a:ext uri="{FF2B5EF4-FFF2-40B4-BE49-F238E27FC236}">
              <a16:creationId xmlns:a16="http://schemas.microsoft.com/office/drawing/2014/main" id="{7E071825-7028-46E6-B05F-83239717F7EB}"/>
            </a:ext>
          </a:extLst>
        </xdr:cNvPr>
        <xdr:cNvCxnSpPr/>
      </xdr:nvCxnSpPr>
      <xdr:spPr>
        <a:xfrm flipV="1">
          <a:off x="2119971" y="2543735"/>
          <a:ext cx="0" cy="495050"/>
        </a:xfrm>
        <a:prstGeom prst="straightConnector1">
          <a:avLst/>
        </a:prstGeom>
        <a:ln w="19050">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69181</xdr:colOff>
      <xdr:row>8</xdr:row>
      <xdr:rowOff>277899</xdr:rowOff>
    </xdr:from>
    <xdr:to>
      <xdr:col>3</xdr:col>
      <xdr:colOff>717177</xdr:colOff>
      <xdr:row>9</xdr:row>
      <xdr:rowOff>220856</xdr:rowOff>
    </xdr:to>
    <xdr:sp macro="" textlink="">
      <xdr:nvSpPr>
        <xdr:cNvPr id="18" name="正方形/長方形 17">
          <a:extLst>
            <a:ext uri="{FF2B5EF4-FFF2-40B4-BE49-F238E27FC236}">
              <a16:creationId xmlns:a16="http://schemas.microsoft.com/office/drawing/2014/main" id="{008302CD-E82F-4F2E-9D95-479D2690CF03}"/>
            </a:ext>
          </a:extLst>
        </xdr:cNvPr>
        <xdr:cNvSpPr/>
      </xdr:nvSpPr>
      <xdr:spPr>
        <a:xfrm>
          <a:off x="517416" y="2821634"/>
          <a:ext cx="2485761" cy="447222"/>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900" b="0" u="none">
              <a:solidFill>
                <a:sysClr val="windowText" lastClr="000000"/>
              </a:solidFill>
              <a:effectLst/>
              <a:latin typeface="+mn-ea"/>
              <a:ea typeface="+mn-ea"/>
            </a:rPr>
            <a:t>ユーザーテストの場合は「○」を選択</a:t>
          </a:r>
          <a:endParaRPr lang="ja-JP" altLang="ja-JP" sz="900" b="0" u="none">
            <a:solidFill>
              <a:sysClr val="windowText" lastClr="000000"/>
            </a:solidFill>
            <a:effectLst/>
          </a:endParaRPr>
        </a:p>
      </xdr:txBody>
    </xdr:sp>
    <xdr:clientData/>
  </xdr:twoCellAnchor>
  <xdr:oneCellAnchor>
    <xdr:from>
      <xdr:col>22</xdr:col>
      <xdr:colOff>0</xdr:colOff>
      <xdr:row>23</xdr:row>
      <xdr:rowOff>277671</xdr:rowOff>
    </xdr:from>
    <xdr:ext cx="7827819" cy="1926168"/>
    <xdr:sp macro="" textlink="">
      <xdr:nvSpPr>
        <xdr:cNvPr id="8" name="正方形/長方形 7">
          <a:extLst>
            <a:ext uri="{FF2B5EF4-FFF2-40B4-BE49-F238E27FC236}">
              <a16:creationId xmlns:a16="http://schemas.microsoft.com/office/drawing/2014/main" id="{D9041AC8-53EF-4BF7-A3AB-D78E6CBDEBDF}"/>
            </a:ext>
          </a:extLst>
        </xdr:cNvPr>
        <xdr:cNvSpPr/>
      </xdr:nvSpPr>
      <xdr:spPr>
        <a:xfrm>
          <a:off x="11066318" y="10356853"/>
          <a:ext cx="7827819" cy="1926168"/>
        </a:xfrm>
        <a:prstGeom prst="rect">
          <a:avLst/>
        </a:prstGeom>
        <a:solidFill>
          <a:srgbClr val="FFFFE7"/>
        </a:solidFill>
        <a:ln w="12700" cap="flat" cmpd="sng" algn="ctr">
          <a:noFill/>
          <a:prstDash val="solid"/>
          <a:miter lim="800000"/>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r>
            <a:rPr lang="ja-JP" altLang="en-US" sz="1100">
              <a:effectLst/>
              <a:latin typeface="+mn-lt"/>
              <a:ea typeface="+mn-ea"/>
              <a:cs typeface="+mn-cs"/>
            </a:rPr>
            <a:t>ア　委託業務の全て又は主要な部分を第三者に再委託する経費</a:t>
          </a:r>
        </a:p>
        <a:p>
          <a:r>
            <a:rPr lang="ja-JP" altLang="en-US" sz="1100">
              <a:effectLst/>
              <a:latin typeface="+mn-lt"/>
              <a:ea typeface="+mn-ea"/>
              <a:cs typeface="+mn-cs"/>
            </a:rPr>
            <a:t>イ　翻訳、資料収集等に係る経費</a:t>
          </a:r>
        </a:p>
        <a:p>
          <a:r>
            <a:rPr lang="ja-JP" altLang="en-US" sz="1100">
              <a:effectLst/>
              <a:latin typeface="+mn-lt"/>
              <a:ea typeface="+mn-ea"/>
              <a:cs typeface="+mn-cs"/>
            </a:rPr>
            <a:t>ウ　共同研究先が負担する経費</a:t>
          </a:r>
        </a:p>
        <a:p>
          <a:r>
            <a:rPr lang="ja-JP" altLang="en-US" sz="1100">
              <a:effectLst/>
              <a:latin typeface="+mn-lt"/>
              <a:ea typeface="+mn-ea"/>
              <a:cs typeface="+mn-cs"/>
            </a:rPr>
            <a:t>エ　人材派遣に係る経費</a:t>
          </a:r>
        </a:p>
        <a:p>
          <a:r>
            <a:rPr lang="ja-JP" altLang="en-US" sz="1100">
              <a:effectLst/>
              <a:latin typeface="+mn-lt"/>
              <a:ea typeface="+mn-ea"/>
              <a:cs typeface="+mn-cs"/>
            </a:rPr>
            <a:t>オ　納品物で未使用な部分がある場合の経費</a:t>
          </a:r>
        </a:p>
        <a:p>
          <a:r>
            <a:rPr lang="ja-JP" altLang="en-US" sz="1100">
              <a:effectLst/>
              <a:latin typeface="+mn-lt"/>
              <a:ea typeface="+mn-ea"/>
              <a:cs typeface="+mn-cs"/>
            </a:rPr>
            <a:t>カ　技術開発・改良要素を伴わないデザイン、翻訳等に係る経費</a:t>
          </a:r>
        </a:p>
        <a:p>
          <a:r>
            <a:rPr lang="ja-JP" altLang="en-US" sz="1100">
              <a:effectLst/>
              <a:latin typeface="+mn-lt"/>
              <a:ea typeface="+mn-ea"/>
              <a:cs typeface="+mn-cs"/>
            </a:rPr>
            <a:t>キ　開発後の事業化（生産、量産等）に係る経費</a:t>
          </a:r>
        </a:p>
        <a:p>
          <a:r>
            <a:rPr lang="ja-JP" altLang="en-US" sz="1100">
              <a:effectLst/>
              <a:latin typeface="+mn-lt"/>
              <a:ea typeface="+mn-ea"/>
              <a:cs typeface="+mn-cs"/>
            </a:rPr>
            <a:t>ク　外注先が機械装置等の設備やシステム等を購入する費用</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22</xdr:col>
      <xdr:colOff>0</xdr:colOff>
      <xdr:row>13</xdr:row>
      <xdr:rowOff>336242</xdr:rowOff>
    </xdr:from>
    <xdr:ext cx="7849412" cy="4676921"/>
    <xdr:sp macro="" textlink="">
      <xdr:nvSpPr>
        <xdr:cNvPr id="9" name="正方形/長方形 8">
          <a:extLst>
            <a:ext uri="{FF2B5EF4-FFF2-40B4-BE49-F238E27FC236}">
              <a16:creationId xmlns:a16="http://schemas.microsoft.com/office/drawing/2014/main" id="{67266688-41EF-4994-89B9-E17C232E0FF7}"/>
            </a:ext>
          </a:extLst>
        </xdr:cNvPr>
        <xdr:cNvSpPr/>
      </xdr:nvSpPr>
      <xdr:spPr>
        <a:xfrm>
          <a:off x="11066318" y="5393151"/>
          <a:ext cx="7849412" cy="4676921"/>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委託・外注費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a:t>
          </a:r>
          <a:r>
            <a:rPr lang="ja-JP" altLang="ja-JP" sz="1100" b="1">
              <a:effectLst/>
              <a:latin typeface="+mn-lt"/>
              <a:ea typeface="+mn-ea"/>
              <a:cs typeface="+mn-cs"/>
            </a:rPr>
            <a:t>研究開発に要する経費</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［例：機械加工、設計、試験評価、検査・実験、開発、製造・改造・加工、試料の製造、分析鑑定等］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a:t>
          </a:r>
          <a:r>
            <a:rPr lang="ja-JP" altLang="ja-JP" sz="1100" b="1">
              <a:effectLst/>
              <a:latin typeface="+mn-lt"/>
              <a:ea typeface="+mn-ea"/>
              <a:cs typeface="+mn-cs"/>
            </a:rPr>
            <a:t>共同研究に要する経費</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a:t>
          </a:r>
          <a:r>
            <a:rPr lang="ja-JP" altLang="ja-JP" sz="1100">
              <a:effectLst/>
              <a:latin typeface="+mn-lt"/>
              <a:ea typeface="+mn-ea"/>
              <a:cs typeface="+mn-cs"/>
            </a:rPr>
            <a:t>大学、試験研究機関との間で共通の課題について分担して行う開発等</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ja-JP" altLang="en-US" sz="1100" b="0" i="0" baseline="0">
              <a:effectLst/>
              <a:latin typeface="+mn-lt"/>
              <a:ea typeface="+mn-ea"/>
              <a:cs typeface="+mn-cs"/>
            </a:rPr>
            <a:t>３</a:t>
          </a:r>
          <a:r>
            <a:rPr kumimoji="1" lang="ja-JP" altLang="ja-JP" sz="1100" b="0" i="0" baseline="0">
              <a:effectLst/>
              <a:latin typeface="+mn-lt"/>
              <a:ea typeface="+mn-ea"/>
              <a:cs typeface="+mn-cs"/>
            </a:rPr>
            <a:t>　</a:t>
          </a:r>
          <a:r>
            <a:rPr lang="ja-JP" altLang="ja-JP" sz="1100" b="1">
              <a:effectLst/>
              <a:latin typeface="+mn-lt"/>
              <a:ea typeface="+mn-ea"/>
              <a:cs typeface="+mn-cs"/>
            </a:rPr>
            <a:t>ユーザーテストに要する経費</a:t>
          </a:r>
          <a:endParaRPr lang="ja-JP" altLang="ja-JP">
            <a:effectLst/>
          </a:endParaRP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effectLst/>
              <a:latin typeface="+mn-lt"/>
              <a:ea typeface="+mn-ea"/>
              <a:cs typeface="+mn-cs"/>
            </a:rPr>
            <a:t>［例：</a:t>
          </a:r>
          <a:r>
            <a:rPr lang="ja-JP" altLang="ja-JP" sz="1100">
              <a:effectLst/>
              <a:latin typeface="+mn-lt"/>
              <a:ea typeface="+mn-ea"/>
              <a:cs typeface="+mn-cs"/>
            </a:rPr>
            <a:t>ユーザビリティテスト、モニター調査等</a:t>
          </a:r>
          <a:r>
            <a:rPr kumimoji="1" lang="ja-JP" altLang="ja-JP" sz="1100" b="0" i="0" baseline="0">
              <a:effectLst/>
              <a:latin typeface="+mn-lt"/>
              <a:ea typeface="+mn-ea"/>
              <a:cs typeface="+mn-cs"/>
            </a:rPr>
            <a:t>］</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ja-JP" altLang="ja-JP" sz="1100" b="0" i="0" baseline="0">
              <a:effectLst/>
              <a:latin typeface="+mn-lt"/>
              <a:ea typeface="+mn-ea"/>
              <a:cs typeface="+mn-cs"/>
            </a:rPr>
            <a:t>＜</a:t>
          </a:r>
          <a:r>
            <a:rPr kumimoji="1" lang="ja-JP" altLang="en-US" sz="1100" b="0" i="0" baseline="0">
              <a:effectLst/>
              <a:latin typeface="+mn-lt"/>
              <a:ea typeface="+mn-ea"/>
              <a:cs typeface="+mn-cs"/>
            </a:rPr>
            <a:t>３に係る</a:t>
          </a:r>
          <a:r>
            <a:rPr kumimoji="1" lang="ja-JP" altLang="ja-JP" sz="1100" b="0" i="0" baseline="0">
              <a:effectLst/>
              <a:latin typeface="+mn-lt"/>
              <a:ea typeface="+mn-ea"/>
              <a:cs typeface="+mn-cs"/>
            </a:rPr>
            <a:t>注意事項＞</a:t>
          </a:r>
          <a:endParaRPr lang="ja-JP" altLang="ja-JP">
            <a:effectLst/>
          </a:endParaRPr>
        </a:p>
        <a:p>
          <a:pPr indent="-457200"/>
          <a:r>
            <a:rPr lang="ja-JP" altLang="ja-JP" sz="1100">
              <a:effectLst/>
              <a:latin typeface="+mn-lt"/>
              <a:ea typeface="+mn-ea"/>
              <a:cs typeface="+mn-cs"/>
            </a:rPr>
            <a:t>ア　委託先事業者の専門性が分かる社歴（経歴）書や会社概要の提出を求める場合があります。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イ　ユーザーテストにおいて、不特定多数に一般公開して実施する場合や、有償貸与を行い場合は、販売行為とみなし、助成金交付決定の取り消しとなる場合があります。</a:t>
          </a:r>
        </a:p>
        <a:p>
          <a:pPr indent="-457200"/>
          <a:r>
            <a:rPr lang="ja-JP" altLang="ja-JP" sz="1100">
              <a:effectLst/>
              <a:latin typeface="+mn-lt"/>
              <a:ea typeface="+mn-ea"/>
              <a:cs typeface="+mn-cs"/>
            </a:rPr>
            <a:t>ウ　ユーザーテストではないマーケティング（市場調査、広報等）に係る経費は助成対象となりません。</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＜委託・外注費全体に係る注意事項＞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ア　実績報告時に、委託内容を指示した要求仕様書が必要です。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イ　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万円以上の経費については、原則として２者以上の見積書（項目毎に内訳があり、価格の妥当性が評価できるもの）が必要です。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ウ　デザイン会社がデザインを委託・外注する場合など、助成事業者が通常業務として実施している業務については、自ら実施することができない業務には含まれません。</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エ　委託・外注内容、金額等が明記された契約書等を締結し、委託・外注する側である助成事業者に成果物等が帰属する必要があります。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オ　事業協同組合等において、その構成員である中小企業に研究開発を委託する場合に要する経費は助成対象となります。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カ　特注部品の製造を委託する場合は、受払簿の作成が必要です。</a:t>
          </a:r>
          <a:endParaRPr kumimoji="1" lang="ja-JP" altLang="en-US" sz="1100" b="0" i="1"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37</xdr:col>
      <xdr:colOff>23812</xdr:colOff>
      <xdr:row>13</xdr:row>
      <xdr:rowOff>182563</xdr:rowOff>
    </xdr:from>
    <xdr:to>
      <xdr:col>40</xdr:col>
      <xdr:colOff>141009</xdr:colOff>
      <xdr:row>15</xdr:row>
      <xdr:rowOff>28578</xdr:rowOff>
    </xdr:to>
    <xdr:cxnSp macro="">
      <xdr:nvCxnSpPr>
        <xdr:cNvPr id="2" name="直線矢印コネクタ 1">
          <a:extLst>
            <a:ext uri="{FF2B5EF4-FFF2-40B4-BE49-F238E27FC236}">
              <a16:creationId xmlns:a16="http://schemas.microsoft.com/office/drawing/2014/main" id="{00000000-0008-0000-1500-000002000000}"/>
            </a:ext>
          </a:extLst>
        </xdr:cNvPr>
        <xdr:cNvCxnSpPr/>
      </xdr:nvCxnSpPr>
      <xdr:spPr>
        <a:xfrm flipH="1" flipV="1">
          <a:off x="9205912" y="6954838"/>
          <a:ext cx="688697" cy="36989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30544</xdr:colOff>
      <xdr:row>5</xdr:row>
      <xdr:rowOff>58699</xdr:rowOff>
    </xdr:from>
    <xdr:to>
      <xdr:col>74</xdr:col>
      <xdr:colOff>31462</xdr:colOff>
      <xdr:row>11</xdr:row>
      <xdr:rowOff>177251</xdr:rowOff>
    </xdr:to>
    <xdr:sp macro="" textlink="">
      <xdr:nvSpPr>
        <xdr:cNvPr id="3" name="正方形/長方形 2">
          <a:extLst>
            <a:ext uri="{FF2B5EF4-FFF2-40B4-BE49-F238E27FC236}">
              <a16:creationId xmlns:a16="http://schemas.microsoft.com/office/drawing/2014/main" id="{00000000-0008-0000-1500-000003000000}"/>
            </a:ext>
          </a:extLst>
        </xdr:cNvPr>
        <xdr:cNvSpPr/>
      </xdr:nvSpPr>
      <xdr:spPr>
        <a:xfrm>
          <a:off x="9486271" y="2171517"/>
          <a:ext cx="5889100" cy="3426325"/>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200" b="0">
              <a:solidFill>
                <a:schemeClr val="dk1"/>
              </a:solidFill>
              <a:effectLst/>
              <a:latin typeface="+mn-ea"/>
              <a:ea typeface="+mn-ea"/>
              <a:cs typeface="+mn-cs"/>
            </a:rPr>
            <a:t>【</a:t>
          </a:r>
          <a:r>
            <a:rPr kumimoji="1" lang="ja-JP" altLang="en-US" sz="1200" b="0">
              <a:solidFill>
                <a:schemeClr val="dk1"/>
              </a:solidFill>
              <a:effectLst/>
              <a:latin typeface="+mn-ea"/>
              <a:ea typeface="+mn-ea"/>
              <a:cs typeface="+mn-cs"/>
            </a:rPr>
            <a:t>記入のポイント</a:t>
          </a:r>
          <a:r>
            <a:rPr kumimoji="1" lang="en-US" altLang="ja-JP" sz="1200" b="0">
              <a:solidFill>
                <a:schemeClr val="dk1"/>
              </a:solidFill>
              <a:effectLst/>
              <a:latin typeface="+mn-ea"/>
              <a:ea typeface="+mn-ea"/>
              <a:cs typeface="+mn-cs"/>
            </a:rPr>
            <a:t>】</a:t>
          </a:r>
        </a:p>
        <a:p>
          <a:r>
            <a:rPr kumimoji="1" lang="ja-JP" altLang="en-US" sz="1100" b="0">
              <a:solidFill>
                <a:schemeClr val="dk1"/>
              </a:solidFill>
              <a:effectLst/>
              <a:latin typeface="+mn-ea"/>
              <a:ea typeface="+mn-ea"/>
              <a:cs typeface="+mn-cs"/>
            </a:rPr>
            <a:t>前シートに委託・外注費を記入した場合は、本計画書の作成が全て必要です。</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①左上の番号は、前シートの「支出番号」と対応して記入してください</a:t>
          </a:r>
        </a:p>
        <a:p>
          <a:r>
            <a:rPr kumimoji="1" lang="ja-JP" altLang="en-US" sz="1100" b="0">
              <a:solidFill>
                <a:schemeClr val="dk1"/>
              </a:solidFill>
              <a:effectLst/>
              <a:latin typeface="+mn-ea"/>
              <a:ea typeface="+mn-ea"/>
              <a:cs typeface="+mn-cs"/>
            </a:rPr>
            <a:t>　例：前シートで、委－１～委－５項目を記入した場合→委－１～委－５まで５つありますので、計画書は５つ記入してください</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②前シートに記載した</a:t>
          </a:r>
          <a:r>
            <a:rPr kumimoji="1" lang="en-US" altLang="ja-JP" sz="1100" b="0">
              <a:solidFill>
                <a:schemeClr val="dk1"/>
              </a:solidFill>
              <a:effectLst/>
              <a:latin typeface="+mn-ea"/>
              <a:ea typeface="+mn-ea"/>
              <a:cs typeface="+mn-cs"/>
            </a:rPr>
            <a:t>G</a:t>
          </a:r>
          <a:r>
            <a:rPr kumimoji="1" lang="ja-JP" altLang="en-US" sz="1100" b="0">
              <a:solidFill>
                <a:schemeClr val="dk1"/>
              </a:solidFill>
              <a:effectLst/>
              <a:latin typeface="+mn-ea"/>
              <a:ea typeface="+mn-ea"/>
              <a:cs typeface="+mn-cs"/>
            </a:rPr>
            <a:t>列の</a:t>
          </a:r>
          <a:r>
            <a:rPr kumimoji="1" lang="ja-JP" altLang="en-US" sz="1100" b="0" u="sng">
              <a:solidFill>
                <a:schemeClr val="dk1"/>
              </a:solidFill>
              <a:effectLst/>
              <a:latin typeface="+mn-ea"/>
              <a:ea typeface="+mn-ea"/>
              <a:cs typeface="+mn-cs"/>
            </a:rPr>
            <a:t>税込金額</a:t>
          </a:r>
          <a:r>
            <a:rPr kumimoji="1" lang="ja-JP" altLang="en-US" sz="1100" b="0">
              <a:solidFill>
                <a:schemeClr val="dk1"/>
              </a:solidFill>
              <a:effectLst/>
              <a:latin typeface="+mn-ea"/>
              <a:ea typeface="+mn-ea"/>
              <a:cs typeface="+mn-cs"/>
            </a:rPr>
            <a:t>を契約予定金額欄に記入してください</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③やむを得ず２者見積書を提出できない場合は、その理由を記入してください</a:t>
          </a:r>
        </a:p>
        <a:p>
          <a:r>
            <a:rPr kumimoji="1" lang="ja-JP" altLang="en-US" sz="1100" b="0">
              <a:solidFill>
                <a:schemeClr val="dk1"/>
              </a:solidFill>
              <a:effectLst/>
              <a:latin typeface="+mn-ea"/>
              <a:ea typeface="+mn-ea"/>
              <a:cs typeface="+mn-cs"/>
            </a:rPr>
            <a:t>（ただし、「過去に取引実績があるから」等の理由は不可）</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④共同研究の場合、今回助成事業に申請する成果物の所有権が自社に帰属しない場合、助成対象となりません</a:t>
          </a:r>
        </a:p>
        <a:p>
          <a:pPr algn="l"/>
          <a:endParaRPr kumimoji="1" lang="en-US" altLang="ja-JP" sz="1100" b="1">
            <a:solidFill>
              <a:srgbClr val="FF0000"/>
            </a:solidFill>
          </a:endParaRPr>
        </a:p>
      </xdr:txBody>
    </xdr:sp>
    <xdr:clientData/>
  </xdr:twoCellAnchor>
  <xdr:twoCellAnchor>
    <xdr:from>
      <xdr:col>37</xdr:col>
      <xdr:colOff>9525</xdr:colOff>
      <xdr:row>2</xdr:row>
      <xdr:rowOff>150255</xdr:rowOff>
    </xdr:from>
    <xdr:to>
      <xdr:col>40</xdr:col>
      <xdr:colOff>45944</xdr:colOff>
      <xdr:row>2</xdr:row>
      <xdr:rowOff>150260</xdr:rowOff>
    </xdr:to>
    <xdr:cxnSp macro="">
      <xdr:nvCxnSpPr>
        <xdr:cNvPr id="4" name="直線矢印コネクタ 3">
          <a:extLst>
            <a:ext uri="{FF2B5EF4-FFF2-40B4-BE49-F238E27FC236}">
              <a16:creationId xmlns:a16="http://schemas.microsoft.com/office/drawing/2014/main" id="{00000000-0008-0000-1500-000004000000}"/>
            </a:ext>
          </a:extLst>
        </xdr:cNvPr>
        <xdr:cNvCxnSpPr/>
      </xdr:nvCxnSpPr>
      <xdr:spPr>
        <a:xfrm flipH="1">
          <a:off x="9191625" y="1121805"/>
          <a:ext cx="607919" cy="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33430</xdr:colOff>
      <xdr:row>1</xdr:row>
      <xdr:rowOff>374844</xdr:rowOff>
    </xdr:from>
    <xdr:to>
      <xdr:col>63</xdr:col>
      <xdr:colOff>144780</xdr:colOff>
      <xdr:row>3</xdr:row>
      <xdr:rowOff>243840</xdr:rowOff>
    </xdr:to>
    <xdr:sp macro="" textlink="">
      <xdr:nvSpPr>
        <xdr:cNvPr id="5" name="正方形/長方形 4">
          <a:extLst>
            <a:ext uri="{FF2B5EF4-FFF2-40B4-BE49-F238E27FC236}">
              <a16:creationId xmlns:a16="http://schemas.microsoft.com/office/drawing/2014/main" id="{00000000-0008-0000-1500-000005000000}"/>
            </a:ext>
          </a:extLst>
        </xdr:cNvPr>
        <xdr:cNvSpPr/>
      </xdr:nvSpPr>
      <xdr:spPr>
        <a:xfrm>
          <a:off x="8857390" y="755844"/>
          <a:ext cx="3967070" cy="836736"/>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100" b="0">
              <a:solidFill>
                <a:schemeClr val="dk1"/>
              </a:solidFill>
              <a:effectLst/>
              <a:latin typeface="+mn-ea"/>
              <a:ea typeface="+mn-ea"/>
              <a:cs typeface="+mn-cs"/>
            </a:rPr>
            <a:t>未定等不明確の場合は、 申請時点の候補先を記入してください。</a:t>
          </a:r>
        </a:p>
        <a:p>
          <a:r>
            <a:rPr kumimoji="1" lang="ja-JP" altLang="en-US" sz="1100" b="0">
              <a:solidFill>
                <a:schemeClr val="dk1"/>
              </a:solidFill>
              <a:effectLst/>
              <a:latin typeface="+mn-ea"/>
              <a:ea typeface="+mn-ea"/>
              <a:cs typeface="+mn-cs"/>
            </a:rPr>
            <a:t>発注先は、正当な理由があれば採択後に所定の手続きを行うことで変更が可能です</a:t>
          </a:r>
          <a:r>
            <a:rPr kumimoji="1" lang="ja-JP" altLang="en-US" sz="1200" b="0">
              <a:solidFill>
                <a:schemeClr val="dk1"/>
              </a:solidFill>
              <a:effectLst/>
              <a:latin typeface="+mn-ea"/>
              <a:ea typeface="+mn-ea"/>
              <a:cs typeface="+mn-cs"/>
            </a:rPr>
            <a:t>。</a:t>
          </a:r>
          <a:endParaRPr kumimoji="1" lang="en-US" altLang="ja-JP" sz="1100" b="0">
            <a:solidFill>
              <a:srgbClr val="FF0000"/>
            </a:solidFill>
          </a:endParaRPr>
        </a:p>
      </xdr:txBody>
    </xdr:sp>
    <xdr:clientData/>
  </xdr:twoCellAnchor>
  <xdr:twoCellAnchor>
    <xdr:from>
      <xdr:col>37</xdr:col>
      <xdr:colOff>14111</xdr:colOff>
      <xdr:row>26</xdr:row>
      <xdr:rowOff>119945</xdr:rowOff>
    </xdr:from>
    <xdr:to>
      <xdr:col>40</xdr:col>
      <xdr:colOff>162268</xdr:colOff>
      <xdr:row>26</xdr:row>
      <xdr:rowOff>127157</xdr:rowOff>
    </xdr:to>
    <xdr:cxnSp macro="">
      <xdr:nvCxnSpPr>
        <xdr:cNvPr id="6" name="直線矢印コネクタ 5">
          <a:extLst>
            <a:ext uri="{FF2B5EF4-FFF2-40B4-BE49-F238E27FC236}">
              <a16:creationId xmlns:a16="http://schemas.microsoft.com/office/drawing/2014/main" id="{00000000-0008-0000-1500-000006000000}"/>
            </a:ext>
          </a:extLst>
        </xdr:cNvPr>
        <xdr:cNvCxnSpPr/>
      </xdr:nvCxnSpPr>
      <xdr:spPr>
        <a:xfrm flipH="1" flipV="1">
          <a:off x="9196211" y="13216820"/>
          <a:ext cx="719657" cy="721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54386</xdr:colOff>
      <xdr:row>28</xdr:row>
      <xdr:rowOff>59996</xdr:rowOff>
    </xdr:from>
    <xdr:to>
      <xdr:col>67</xdr:col>
      <xdr:colOff>69044</xdr:colOff>
      <xdr:row>29</xdr:row>
      <xdr:rowOff>197922</xdr:rowOff>
    </xdr:to>
    <xdr:sp macro="" textlink="">
      <xdr:nvSpPr>
        <xdr:cNvPr id="7" name="正方形/長方形 6">
          <a:extLst>
            <a:ext uri="{FF2B5EF4-FFF2-40B4-BE49-F238E27FC236}">
              <a16:creationId xmlns:a16="http://schemas.microsoft.com/office/drawing/2014/main" id="{00000000-0008-0000-1500-000007000000}"/>
            </a:ext>
          </a:extLst>
        </xdr:cNvPr>
        <xdr:cNvSpPr/>
      </xdr:nvSpPr>
      <xdr:spPr>
        <a:xfrm>
          <a:off x="9344354" y="13234184"/>
          <a:ext cx="4517385" cy="731693"/>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0">
              <a:solidFill>
                <a:sysClr val="windowText" lastClr="000000"/>
              </a:solidFill>
              <a:latin typeface="+mn-ea"/>
              <a:ea typeface="+mn-ea"/>
            </a:rPr>
            <a:t>＜「委</a:t>
          </a:r>
          <a:r>
            <a:rPr kumimoji="1" lang="en-US" altLang="ja-JP" sz="1100" b="0">
              <a:solidFill>
                <a:sysClr val="windowText" lastClr="000000"/>
              </a:solidFill>
              <a:latin typeface="+mn-ea"/>
              <a:ea typeface="+mn-ea"/>
            </a:rPr>
            <a:t>-3</a:t>
          </a:r>
          <a:r>
            <a:rPr kumimoji="1" lang="ja-JP" altLang="en-US" sz="1100" b="0">
              <a:solidFill>
                <a:sysClr val="windowText" lastClr="000000"/>
              </a:solidFill>
              <a:latin typeface="+mn-ea"/>
              <a:ea typeface="+mn-ea"/>
            </a:rPr>
            <a:t>」以降の印刷範囲について＞</a:t>
          </a:r>
          <a:endParaRPr kumimoji="1" lang="en-US" altLang="ja-JP" sz="1100" b="0">
            <a:solidFill>
              <a:sysClr val="windowText" lastClr="000000"/>
            </a:solidFill>
            <a:latin typeface="+mn-ea"/>
            <a:ea typeface="+mn-ea"/>
          </a:endParaRPr>
        </a:p>
        <a:p>
          <a:pPr algn="l"/>
          <a:r>
            <a:rPr kumimoji="1" lang="ja-JP" altLang="en-US" sz="1100" b="0">
              <a:solidFill>
                <a:sysClr val="windowText" lastClr="000000"/>
              </a:solidFill>
              <a:latin typeface="+mn-ea"/>
              <a:ea typeface="+mn-ea"/>
            </a:rPr>
            <a:t>「委</a:t>
          </a:r>
          <a:r>
            <a:rPr kumimoji="1" lang="en-US" altLang="ja-JP" sz="1100" b="0">
              <a:solidFill>
                <a:sysClr val="windowText" lastClr="000000"/>
              </a:solidFill>
              <a:latin typeface="+mn-ea"/>
              <a:ea typeface="+mn-ea"/>
            </a:rPr>
            <a:t>-3</a:t>
          </a:r>
          <a:r>
            <a:rPr kumimoji="1" lang="ja-JP" altLang="en-US" sz="1100" b="0">
              <a:solidFill>
                <a:sysClr val="windowText" lastClr="000000"/>
              </a:solidFill>
              <a:latin typeface="+mn-ea"/>
              <a:ea typeface="+mn-ea"/>
            </a:rPr>
            <a:t>」以降に記載する場合は印刷範囲</a:t>
          </a:r>
          <a:r>
            <a:rPr kumimoji="1" lang="en-US" altLang="ja-JP" sz="1100" b="0">
              <a:solidFill>
                <a:sysClr val="windowText" lastClr="000000"/>
              </a:solidFill>
              <a:latin typeface="+mn-ea"/>
              <a:ea typeface="+mn-ea"/>
            </a:rPr>
            <a:t>(</a:t>
          </a:r>
          <a:r>
            <a:rPr kumimoji="1" lang="ja-JP" altLang="en-US" sz="1100" b="0">
              <a:solidFill>
                <a:sysClr val="windowText" lastClr="000000"/>
              </a:solidFill>
              <a:latin typeface="+mn-ea"/>
              <a:ea typeface="+mn-ea"/>
            </a:rPr>
            <a:t>青色の枠</a:t>
          </a:r>
          <a:r>
            <a:rPr kumimoji="1" lang="en-US" altLang="ja-JP" sz="1100" b="0">
              <a:solidFill>
                <a:sysClr val="windowText" lastClr="000000"/>
              </a:solidFill>
              <a:latin typeface="+mn-ea"/>
              <a:ea typeface="+mn-ea"/>
            </a:rPr>
            <a:t>)</a:t>
          </a:r>
          <a:r>
            <a:rPr kumimoji="1" lang="ja-JP" altLang="en-US" sz="1100" b="0">
              <a:solidFill>
                <a:sysClr val="windowText" lastClr="000000"/>
              </a:solidFill>
              <a:latin typeface="+mn-ea"/>
              <a:ea typeface="+mn-ea"/>
            </a:rPr>
            <a:t>を</a:t>
          </a:r>
          <a:endParaRPr kumimoji="1" lang="en-US" altLang="ja-JP" sz="1100" b="0">
            <a:solidFill>
              <a:sysClr val="windowText" lastClr="000000"/>
            </a:solidFill>
            <a:latin typeface="+mn-ea"/>
            <a:ea typeface="+mn-ea"/>
          </a:endParaRPr>
        </a:p>
        <a:p>
          <a:pPr algn="l"/>
          <a:r>
            <a:rPr kumimoji="1" lang="ja-JP" altLang="en-US" sz="1100" b="0">
              <a:solidFill>
                <a:sysClr val="windowText" lastClr="000000"/>
              </a:solidFill>
              <a:latin typeface="+mn-ea"/>
              <a:ea typeface="+mn-ea"/>
            </a:rPr>
            <a:t>広げてください。</a:t>
          </a:r>
          <a:endParaRPr kumimoji="1" lang="en-US" altLang="ja-JP" sz="1100" b="0">
            <a:solidFill>
              <a:sysClr val="windowText" lastClr="000000"/>
            </a:solidFill>
            <a:latin typeface="+mn-ea"/>
            <a:ea typeface="+mn-ea"/>
          </a:endParaRPr>
        </a:p>
        <a:p>
          <a:pPr algn="l"/>
          <a:endParaRPr kumimoji="1" lang="en-US" altLang="ja-JP" sz="1100" b="0">
            <a:solidFill>
              <a:sysClr val="windowText" lastClr="000000"/>
            </a:solidFill>
            <a:latin typeface="+mn-ea"/>
            <a:ea typeface="+mn-ea"/>
          </a:endParaRPr>
        </a:p>
      </xdr:txBody>
    </xdr:sp>
    <xdr:clientData/>
  </xdr:twoCellAnchor>
  <xdr:twoCellAnchor>
    <xdr:from>
      <xdr:col>41</xdr:col>
      <xdr:colOff>30480</xdr:colOff>
      <xdr:row>14</xdr:row>
      <xdr:rowOff>81280</xdr:rowOff>
    </xdr:from>
    <xdr:to>
      <xdr:col>60</xdr:col>
      <xdr:colOff>47214</xdr:colOff>
      <xdr:row>16</xdr:row>
      <xdr:rowOff>206487</xdr:rowOff>
    </xdr:to>
    <xdr:sp macro="" textlink="">
      <xdr:nvSpPr>
        <xdr:cNvPr id="10" name="正方形/長方形 9">
          <a:extLst>
            <a:ext uri="{FF2B5EF4-FFF2-40B4-BE49-F238E27FC236}">
              <a16:creationId xmlns:a16="http://schemas.microsoft.com/office/drawing/2014/main" id="{00000000-0008-0000-1500-00000A000000}"/>
            </a:ext>
          </a:extLst>
        </xdr:cNvPr>
        <xdr:cNvSpPr/>
      </xdr:nvSpPr>
      <xdr:spPr>
        <a:xfrm>
          <a:off x="9133840" y="7223760"/>
          <a:ext cx="3298414" cy="714487"/>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購入先との関係をプルダウン選択してください</a:t>
          </a:r>
          <a:endParaRPr lang="en-US" altLang="ja-JP" sz="1100" b="1">
            <a:solidFill>
              <a:schemeClr val="dk1"/>
            </a:solidFill>
            <a:effectLst/>
            <a:latin typeface="+mn-lt"/>
            <a:ea typeface="+mn-ea"/>
            <a:cs typeface="+mn-cs"/>
          </a:endParaRPr>
        </a:p>
      </xdr:txBody>
    </xdr:sp>
    <xdr:clientData/>
  </xdr:twoCellAnchor>
  <xdr:twoCellAnchor>
    <xdr:from>
      <xdr:col>41</xdr:col>
      <xdr:colOff>30480</xdr:colOff>
      <xdr:row>25</xdr:row>
      <xdr:rowOff>386080</xdr:rowOff>
    </xdr:from>
    <xdr:to>
      <xdr:col>60</xdr:col>
      <xdr:colOff>47214</xdr:colOff>
      <xdr:row>27</xdr:row>
      <xdr:rowOff>165847</xdr:rowOff>
    </xdr:to>
    <xdr:sp macro="" textlink="">
      <xdr:nvSpPr>
        <xdr:cNvPr id="11" name="正方形/長方形 10">
          <a:extLst>
            <a:ext uri="{FF2B5EF4-FFF2-40B4-BE49-F238E27FC236}">
              <a16:creationId xmlns:a16="http://schemas.microsoft.com/office/drawing/2014/main" id="{00000000-0008-0000-1500-00000B000000}"/>
            </a:ext>
          </a:extLst>
        </xdr:cNvPr>
        <xdr:cNvSpPr/>
      </xdr:nvSpPr>
      <xdr:spPr>
        <a:xfrm>
          <a:off x="9133840" y="12943840"/>
          <a:ext cx="3298414" cy="714487"/>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購入先との関係をプルダウン選択してください</a:t>
          </a:r>
          <a:endParaRPr lang="en-US" altLang="ja-JP" sz="1100" b="1">
            <a:solidFill>
              <a:schemeClr val="dk1"/>
            </a:solidFill>
            <a:effectLst/>
            <a:latin typeface="+mn-lt"/>
            <a:ea typeface="+mn-ea"/>
            <a:cs typeface="+mn-cs"/>
          </a:endParaRPr>
        </a:p>
      </xdr:txBody>
    </xdr:sp>
    <xdr:clientData/>
  </xdr:twoCellAnchor>
  <xdr:twoCellAnchor>
    <xdr:from>
      <xdr:col>37</xdr:col>
      <xdr:colOff>75071</xdr:colOff>
      <xdr:row>40</xdr:row>
      <xdr:rowOff>130105</xdr:rowOff>
    </xdr:from>
    <xdr:to>
      <xdr:col>41</xdr:col>
      <xdr:colOff>50508</xdr:colOff>
      <xdr:row>40</xdr:row>
      <xdr:rowOff>137317</xdr:rowOff>
    </xdr:to>
    <xdr:cxnSp macro="">
      <xdr:nvCxnSpPr>
        <xdr:cNvPr id="12" name="直線矢印コネクタ 11">
          <a:extLst>
            <a:ext uri="{FF2B5EF4-FFF2-40B4-BE49-F238E27FC236}">
              <a16:creationId xmlns:a16="http://schemas.microsoft.com/office/drawing/2014/main" id="{00000000-0008-0000-1500-00000C000000}"/>
            </a:ext>
          </a:extLst>
        </xdr:cNvPr>
        <xdr:cNvCxnSpPr/>
      </xdr:nvCxnSpPr>
      <xdr:spPr>
        <a:xfrm flipH="1" flipV="1">
          <a:off x="8487551" y="20439945"/>
          <a:ext cx="666317" cy="721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91440</xdr:colOff>
      <xdr:row>39</xdr:row>
      <xdr:rowOff>396240</xdr:rowOff>
    </xdr:from>
    <xdr:to>
      <xdr:col>60</xdr:col>
      <xdr:colOff>108174</xdr:colOff>
      <xdr:row>41</xdr:row>
      <xdr:rowOff>155687</xdr:rowOff>
    </xdr:to>
    <xdr:sp macro="" textlink="">
      <xdr:nvSpPr>
        <xdr:cNvPr id="13" name="正方形/長方形 12">
          <a:extLst>
            <a:ext uri="{FF2B5EF4-FFF2-40B4-BE49-F238E27FC236}">
              <a16:creationId xmlns:a16="http://schemas.microsoft.com/office/drawing/2014/main" id="{00000000-0008-0000-1500-00000D000000}"/>
            </a:ext>
          </a:extLst>
        </xdr:cNvPr>
        <xdr:cNvSpPr/>
      </xdr:nvSpPr>
      <xdr:spPr>
        <a:xfrm>
          <a:off x="9194800" y="20076160"/>
          <a:ext cx="3298414" cy="714487"/>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購入先との関係をプルダウン選択してください</a:t>
          </a:r>
          <a:endParaRPr lang="en-US" altLang="ja-JP" sz="1100" b="1">
            <a:solidFill>
              <a:schemeClr val="dk1"/>
            </a:solidFill>
            <a:effectLst/>
            <a:latin typeface="+mn-lt"/>
            <a:ea typeface="+mn-ea"/>
            <a:cs typeface="+mn-cs"/>
          </a:endParaRPr>
        </a:p>
      </xdr:txBody>
    </xdr:sp>
    <xdr:clientData/>
  </xdr:twoCellAnchor>
  <xdr:oneCellAnchor>
    <xdr:from>
      <xdr:col>44</xdr:col>
      <xdr:colOff>0</xdr:colOff>
      <xdr:row>19</xdr:row>
      <xdr:rowOff>0</xdr:rowOff>
    </xdr:from>
    <xdr:ext cx="2376000" cy="1926168"/>
    <xdr:sp macro="" textlink="">
      <xdr:nvSpPr>
        <xdr:cNvPr id="8" name="正方形/長方形 7">
          <a:extLst>
            <a:ext uri="{FF2B5EF4-FFF2-40B4-BE49-F238E27FC236}">
              <a16:creationId xmlns:a16="http://schemas.microsoft.com/office/drawing/2014/main" id="{A37477CE-373E-4DDA-8435-BF74DDA560A3}"/>
            </a:ext>
          </a:extLst>
        </xdr:cNvPr>
        <xdr:cNvSpPr/>
      </xdr:nvSpPr>
      <xdr:spPr>
        <a:xfrm>
          <a:off x="9867900" y="8477250"/>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136072</xdr:colOff>
      <xdr:row>6</xdr:row>
      <xdr:rowOff>582343</xdr:rowOff>
    </xdr:from>
    <xdr:to>
      <xdr:col>25</xdr:col>
      <xdr:colOff>88348</xdr:colOff>
      <xdr:row>7</xdr:row>
      <xdr:rowOff>201097</xdr:rowOff>
    </xdr:to>
    <xdr:cxnSp macro="">
      <xdr:nvCxnSpPr>
        <xdr:cNvPr id="9" name="直線矢印コネクタ 8">
          <a:extLst>
            <a:ext uri="{FF2B5EF4-FFF2-40B4-BE49-F238E27FC236}">
              <a16:creationId xmlns:a16="http://schemas.microsoft.com/office/drawing/2014/main" id="{FED8CA22-0CFF-47FA-A946-65E818D1C6C7}"/>
            </a:ext>
          </a:extLst>
        </xdr:cNvPr>
        <xdr:cNvCxnSpPr>
          <a:stCxn id="14" idx="2"/>
        </xdr:cNvCxnSpPr>
      </xdr:nvCxnSpPr>
      <xdr:spPr>
        <a:xfrm flipH="1">
          <a:off x="5764481" y="3093479"/>
          <a:ext cx="546042" cy="237261"/>
        </a:xfrm>
        <a:prstGeom prst="straightConnector1">
          <a:avLst/>
        </a:prstGeom>
        <a:ln w="19050">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17</xdr:col>
      <xdr:colOff>83416</xdr:colOff>
      <xdr:row>5</xdr:row>
      <xdr:rowOff>330818</xdr:rowOff>
    </xdr:from>
    <xdr:ext cx="3170266" cy="631824"/>
    <xdr:sp macro="" textlink="">
      <xdr:nvSpPr>
        <xdr:cNvPr id="14" name="正方形/長方形 13">
          <a:extLst>
            <a:ext uri="{FF2B5EF4-FFF2-40B4-BE49-F238E27FC236}">
              <a16:creationId xmlns:a16="http://schemas.microsoft.com/office/drawing/2014/main" id="{2C981788-011C-403E-91E4-EAB33B894151}"/>
            </a:ext>
          </a:extLst>
        </xdr:cNvPr>
        <xdr:cNvSpPr/>
      </xdr:nvSpPr>
      <xdr:spPr>
        <a:xfrm>
          <a:off x="4722215" y="2458480"/>
          <a:ext cx="3170266" cy="631824"/>
        </a:xfrm>
        <a:prstGeom prst="rect">
          <a:avLst/>
        </a:prstGeom>
        <a:solidFill>
          <a:srgbClr val="FFEBEB"/>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シート</a:t>
          </a:r>
          <a:r>
            <a:rPr lang="en-US" altLang="ja-JP" sz="1000">
              <a:solidFill>
                <a:srgbClr val="FF0000"/>
              </a:solidFill>
              <a:effectLst/>
            </a:rPr>
            <a:t>2-10</a:t>
          </a:r>
          <a:r>
            <a:rPr lang="ja-JP" altLang="en-US" sz="1000">
              <a:solidFill>
                <a:srgbClr val="FF0000"/>
              </a:solidFill>
              <a:effectLst/>
            </a:rPr>
            <a:t>スケジュールと整合するように入力してください</a:t>
          </a:r>
          <a:endParaRPr lang="en-US" altLang="ja-JP" sz="100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事業終了予定日 以前となっていることを確認してください</a:t>
          </a:r>
          <a:endParaRPr lang="en-US" altLang="ja-JP" sz="1000">
            <a:solidFill>
              <a:srgbClr val="FF0000"/>
            </a:solidFill>
            <a:effectLst/>
          </a:endParaRPr>
        </a:p>
      </xdr:txBody>
    </xdr:sp>
    <xdr:clientData/>
  </xdr:oneCellAnchor>
  <xdr:twoCellAnchor>
    <xdr:from>
      <xdr:col>4</xdr:col>
      <xdr:colOff>123701</xdr:colOff>
      <xdr:row>1</xdr:row>
      <xdr:rowOff>49481</xdr:rowOff>
    </xdr:from>
    <xdr:to>
      <xdr:col>16</xdr:col>
      <xdr:colOff>75371</xdr:colOff>
      <xdr:row>2</xdr:row>
      <xdr:rowOff>147047</xdr:rowOff>
    </xdr:to>
    <xdr:grpSp>
      <xdr:nvGrpSpPr>
        <xdr:cNvPr id="16" name="グループ化 15">
          <a:extLst>
            <a:ext uri="{FF2B5EF4-FFF2-40B4-BE49-F238E27FC236}">
              <a16:creationId xmlns:a16="http://schemas.microsoft.com/office/drawing/2014/main" id="{B0C76867-FE54-4194-87BF-3B9A2694096F}"/>
            </a:ext>
          </a:extLst>
        </xdr:cNvPr>
        <xdr:cNvGrpSpPr/>
      </xdr:nvGrpSpPr>
      <xdr:grpSpPr>
        <a:xfrm>
          <a:off x="936501" y="427306"/>
          <a:ext cx="3639433" cy="692879"/>
          <a:chOff x="3037114" y="729343"/>
          <a:chExt cx="2423160" cy="398098"/>
        </a:xfrm>
      </xdr:grpSpPr>
      <xdr:cxnSp macro="">
        <xdr:nvCxnSpPr>
          <xdr:cNvPr id="17" name="直線矢印コネクタ 16">
            <a:extLst>
              <a:ext uri="{FF2B5EF4-FFF2-40B4-BE49-F238E27FC236}">
                <a16:creationId xmlns:a16="http://schemas.microsoft.com/office/drawing/2014/main" id="{971296B2-1498-177D-CC0C-B35CA6C6D36B}"/>
              </a:ext>
            </a:extLst>
          </xdr:cNvPr>
          <xdr:cNvCxnSpPr/>
        </xdr:nvCxnSpPr>
        <xdr:spPr>
          <a:xfrm>
            <a:off x="3211285" y="881742"/>
            <a:ext cx="0" cy="245699"/>
          </a:xfrm>
          <a:prstGeom prst="straightConnector1">
            <a:avLst/>
          </a:prstGeom>
          <a:ln w="19050">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sp macro="" textlink="">
        <xdr:nvSpPr>
          <xdr:cNvPr id="18" name="正方形/長方形 17">
            <a:extLst>
              <a:ext uri="{FF2B5EF4-FFF2-40B4-BE49-F238E27FC236}">
                <a16:creationId xmlns:a16="http://schemas.microsoft.com/office/drawing/2014/main" id="{FE1F3872-2F8F-A05F-94B8-D59EAC7C932B}"/>
              </a:ext>
            </a:extLst>
          </xdr:cNvPr>
          <xdr:cNvSpPr/>
        </xdr:nvSpPr>
        <xdr:spPr>
          <a:xfrm>
            <a:off x="3037114" y="729343"/>
            <a:ext cx="2423160" cy="243840"/>
          </a:xfrm>
          <a:prstGeom prst="rect">
            <a:avLst/>
          </a:prstGeom>
          <a:solidFill>
            <a:srgbClr val="FFEBEB"/>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シート</a:t>
            </a:r>
            <a:r>
              <a:rPr lang="en-US" altLang="ja-JP" sz="1000">
                <a:solidFill>
                  <a:srgbClr val="FF0000"/>
                </a:solidFill>
                <a:effectLst/>
              </a:rPr>
              <a:t>3-</a:t>
            </a:r>
            <a:r>
              <a:rPr lang="ja-JP" altLang="en-US" sz="1000">
                <a:solidFill>
                  <a:srgbClr val="FF0000"/>
                </a:solidFill>
                <a:effectLst/>
              </a:rPr>
              <a:t>（</a:t>
            </a:r>
            <a:r>
              <a:rPr lang="en-US" altLang="ja-JP" sz="1000">
                <a:solidFill>
                  <a:srgbClr val="FF0000"/>
                </a:solidFill>
                <a:effectLst/>
              </a:rPr>
              <a:t>3</a:t>
            </a:r>
            <a:r>
              <a:rPr lang="ja-JP" altLang="en-US" sz="1000">
                <a:solidFill>
                  <a:srgbClr val="FF0000"/>
                </a:solidFill>
                <a:effectLst/>
              </a:rPr>
              <a:t>）の支出番号と対応させてください</a:t>
            </a:r>
            <a:endParaRPr lang="en-US" altLang="ja-JP" sz="1000">
              <a:solidFill>
                <a:srgbClr val="FF0000"/>
              </a:solidFill>
              <a:effectLst/>
            </a:endParaRPr>
          </a:p>
        </xdr:txBody>
      </xdr:sp>
    </xdr:grpSp>
    <xdr:clientData/>
  </xdr:twoCellAnchor>
  <xdr:oneCellAnchor>
    <xdr:from>
      <xdr:col>13</xdr:col>
      <xdr:colOff>150802</xdr:colOff>
      <xdr:row>9</xdr:row>
      <xdr:rowOff>182252</xdr:rowOff>
    </xdr:from>
    <xdr:ext cx="3429000" cy="259080"/>
    <xdr:sp macro="" textlink="">
      <xdr:nvSpPr>
        <xdr:cNvPr id="19" name="正方形/長方形 18">
          <a:extLst>
            <a:ext uri="{FF2B5EF4-FFF2-40B4-BE49-F238E27FC236}">
              <a16:creationId xmlns:a16="http://schemas.microsoft.com/office/drawing/2014/main" id="{BA86B58B-CE9D-48DE-8D4F-2D91852B6444}"/>
            </a:ext>
          </a:extLst>
        </xdr:cNvPr>
        <xdr:cNvSpPr/>
      </xdr:nvSpPr>
      <xdr:spPr>
        <a:xfrm>
          <a:off x="3997912" y="4338616"/>
          <a:ext cx="3429000" cy="259080"/>
        </a:xfrm>
        <a:prstGeom prst="rect">
          <a:avLst/>
        </a:prstGeom>
        <a:solidFill>
          <a:srgbClr val="FFEBEB"/>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納品物（委託の成果物）について具体的に入力してください</a:t>
          </a:r>
          <a:endParaRPr lang="en-US" altLang="ja-JP" sz="1000">
            <a:solidFill>
              <a:srgbClr val="FF0000"/>
            </a:solidFill>
            <a:effectLst/>
          </a:endParaRPr>
        </a:p>
      </xdr:txBody>
    </xdr:sp>
    <xdr:clientData/>
  </xdr:oneCellAnchor>
  <xdr:oneCellAnchor>
    <xdr:from>
      <xdr:col>12</xdr:col>
      <xdr:colOff>93405</xdr:colOff>
      <xdr:row>10</xdr:row>
      <xdr:rowOff>361577</xdr:rowOff>
    </xdr:from>
    <xdr:ext cx="4251960" cy="259080"/>
    <xdr:sp macro="" textlink="">
      <xdr:nvSpPr>
        <xdr:cNvPr id="20" name="正方形/長方形 19">
          <a:extLst>
            <a:ext uri="{FF2B5EF4-FFF2-40B4-BE49-F238E27FC236}">
              <a16:creationId xmlns:a16="http://schemas.microsoft.com/office/drawing/2014/main" id="{EAE988E0-E1DF-4B90-9D97-1304489456A5}"/>
            </a:ext>
          </a:extLst>
        </xdr:cNvPr>
        <xdr:cNvSpPr/>
      </xdr:nvSpPr>
      <xdr:spPr>
        <a:xfrm>
          <a:off x="3742593" y="5161187"/>
          <a:ext cx="4251960" cy="259080"/>
        </a:xfrm>
        <a:prstGeom prst="rect">
          <a:avLst/>
        </a:prstGeom>
        <a:solidFill>
          <a:srgbClr val="FFEBEB"/>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rPr>
            <a:t>選定に至った委託・外注先の技術的特長と理由を具体的に入力してください</a:t>
          </a:r>
          <a:endParaRPr lang="en-US" altLang="ja-JP" sz="1000">
            <a:solidFill>
              <a:srgbClr val="FF0000"/>
            </a:solidFill>
            <a:effectLst/>
          </a:endParaRPr>
        </a:p>
      </xdr:txBody>
    </xdr:sp>
    <xdr:clientData/>
  </xdr:oneCellAnchor>
  <xdr:oneCellAnchor>
    <xdr:from>
      <xdr:col>11</xdr:col>
      <xdr:colOff>180172</xdr:colOff>
      <xdr:row>12</xdr:row>
      <xdr:rowOff>67419</xdr:rowOff>
    </xdr:from>
    <xdr:ext cx="4780250" cy="254205"/>
    <xdr:sp macro="" textlink="">
      <xdr:nvSpPr>
        <xdr:cNvPr id="21" name="正方形/長方形 20">
          <a:extLst>
            <a:ext uri="{FF2B5EF4-FFF2-40B4-BE49-F238E27FC236}">
              <a16:creationId xmlns:a16="http://schemas.microsoft.com/office/drawing/2014/main" id="{E7D3AC01-D4BF-4D16-A95E-22B215321FD6}"/>
            </a:ext>
          </a:extLst>
        </xdr:cNvPr>
        <xdr:cNvSpPr/>
      </xdr:nvSpPr>
      <xdr:spPr>
        <a:xfrm>
          <a:off x="3396406" y="5893750"/>
          <a:ext cx="4780250" cy="254205"/>
        </a:xfrm>
        <a:prstGeom prst="rect">
          <a:avLst/>
        </a:prstGeom>
        <a:solidFill>
          <a:srgbClr val="FFEBEB"/>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契約予定金額が、</a:t>
          </a:r>
          <a:r>
            <a:rPr lang="ja-JP" altLang="en-US" sz="1000" b="0" u="none">
              <a:solidFill>
                <a:srgbClr val="FF0000"/>
              </a:solidFill>
              <a:effectLst/>
            </a:rPr>
            <a:t>税抜</a:t>
          </a:r>
          <a:r>
            <a:rPr lang="en-US" altLang="ja-JP" sz="1000">
              <a:solidFill>
                <a:srgbClr val="FF0000"/>
              </a:solidFill>
              <a:effectLst/>
            </a:rPr>
            <a:t>100</a:t>
          </a:r>
          <a:r>
            <a:rPr lang="ja-JP" altLang="en-US" sz="1000">
              <a:solidFill>
                <a:srgbClr val="FF0000"/>
              </a:solidFill>
              <a:effectLst/>
            </a:rPr>
            <a:t>万円未満の場合は申請時に見積書の提出は不要です</a:t>
          </a:r>
          <a:endParaRPr lang="en-US" altLang="ja-JP" sz="1000">
            <a:solidFill>
              <a:srgbClr val="FF0000"/>
            </a:solidFill>
            <a:effectLst/>
          </a:endParaRPr>
        </a:p>
      </xdr:txBody>
    </xdr:sp>
    <xdr:clientData/>
  </xdr:oneCellAnchor>
  <xdr:twoCellAnchor>
    <xdr:from>
      <xdr:col>32</xdr:col>
      <xdr:colOff>194419</xdr:colOff>
      <xdr:row>14</xdr:row>
      <xdr:rowOff>0</xdr:rowOff>
    </xdr:from>
    <xdr:to>
      <xdr:col>32</xdr:col>
      <xdr:colOff>194419</xdr:colOff>
      <xdr:row>15</xdr:row>
      <xdr:rowOff>44602</xdr:rowOff>
    </xdr:to>
    <xdr:cxnSp macro="">
      <xdr:nvCxnSpPr>
        <xdr:cNvPr id="24" name="直線矢印コネクタ 23">
          <a:extLst>
            <a:ext uri="{FF2B5EF4-FFF2-40B4-BE49-F238E27FC236}">
              <a16:creationId xmlns:a16="http://schemas.microsoft.com/office/drawing/2014/main" id="{3CEFAB37-DF0A-472B-82CA-3DFD10A6EA73}"/>
            </a:ext>
          </a:extLst>
        </xdr:cNvPr>
        <xdr:cNvCxnSpPr/>
      </xdr:nvCxnSpPr>
      <xdr:spPr>
        <a:xfrm flipV="1">
          <a:off x="7802049" y="6791201"/>
          <a:ext cx="0" cy="242524"/>
        </a:xfrm>
        <a:prstGeom prst="straightConnector1">
          <a:avLst/>
        </a:prstGeom>
        <a:ln w="19050">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16</xdr:col>
      <xdr:colOff>197231</xdr:colOff>
      <xdr:row>14</xdr:row>
      <xdr:rowOff>140071</xdr:rowOff>
    </xdr:from>
    <xdr:ext cx="3961311" cy="250372"/>
    <xdr:sp macro="" textlink="">
      <xdr:nvSpPr>
        <xdr:cNvPr id="23" name="正方形/長方形 22">
          <a:extLst>
            <a:ext uri="{FF2B5EF4-FFF2-40B4-BE49-F238E27FC236}">
              <a16:creationId xmlns:a16="http://schemas.microsoft.com/office/drawing/2014/main" id="{C82CBBF2-0D59-4461-AB77-E89AE9FA70A1}"/>
            </a:ext>
          </a:extLst>
        </xdr:cNvPr>
        <xdr:cNvSpPr/>
      </xdr:nvSpPr>
      <xdr:spPr>
        <a:xfrm>
          <a:off x="4638108" y="6931272"/>
          <a:ext cx="3961311" cy="250372"/>
        </a:xfrm>
        <a:prstGeom prst="rect">
          <a:avLst/>
        </a:prstGeom>
        <a:solidFill>
          <a:srgbClr val="FFEBEB"/>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プルダウン選択／「関連あり」の場合の経費は助成対象となりません</a:t>
          </a:r>
        </a:p>
      </xdr:txBody>
    </xdr:sp>
    <xdr:clientData/>
  </xdr:oneCellAnchor>
  <xdr:oneCellAnchor>
    <xdr:from>
      <xdr:col>11</xdr:col>
      <xdr:colOff>383475</xdr:colOff>
      <xdr:row>12</xdr:row>
      <xdr:rowOff>361909</xdr:rowOff>
    </xdr:from>
    <xdr:ext cx="3962400" cy="259080"/>
    <xdr:sp macro="" textlink="">
      <xdr:nvSpPr>
        <xdr:cNvPr id="25" name="正方形/長方形 24">
          <a:extLst>
            <a:ext uri="{FF2B5EF4-FFF2-40B4-BE49-F238E27FC236}">
              <a16:creationId xmlns:a16="http://schemas.microsoft.com/office/drawing/2014/main" id="{36A22A5B-DF78-4B4F-97C3-1FB7FE11EF25}"/>
            </a:ext>
          </a:extLst>
        </xdr:cNvPr>
        <xdr:cNvSpPr/>
      </xdr:nvSpPr>
      <xdr:spPr>
        <a:xfrm>
          <a:off x="3599709" y="6188240"/>
          <a:ext cx="3962400" cy="259080"/>
        </a:xfrm>
        <a:prstGeom prst="rect">
          <a:avLst/>
        </a:prstGeom>
        <a:solidFill>
          <a:srgbClr val="FFEBEB"/>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やむを得ず２社分提出できない場合のみ、その理由を入力してください </a:t>
          </a: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12</xdr:col>
      <xdr:colOff>5443</xdr:colOff>
      <xdr:row>10</xdr:row>
      <xdr:rowOff>282575</xdr:rowOff>
    </xdr:from>
    <xdr:ext cx="2376000" cy="1926168"/>
    <xdr:sp macro="" textlink="">
      <xdr:nvSpPr>
        <xdr:cNvPr id="2" name="正方形/長方形 1">
          <a:extLst>
            <a:ext uri="{FF2B5EF4-FFF2-40B4-BE49-F238E27FC236}">
              <a16:creationId xmlns:a16="http://schemas.microsoft.com/office/drawing/2014/main" id="{3DA63E6D-4AEC-4F2C-AB6D-11BC061D3709}"/>
            </a:ext>
          </a:extLst>
        </xdr:cNvPr>
        <xdr:cNvSpPr/>
      </xdr:nvSpPr>
      <xdr:spPr>
        <a:xfrm>
          <a:off x="8863693" y="5235575"/>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68035</xdr:colOff>
      <xdr:row>6</xdr:row>
      <xdr:rowOff>297318</xdr:rowOff>
    </xdr:from>
    <xdr:ext cx="2196581" cy="1042080"/>
    <xdr:sp macro="" textlink="">
      <xdr:nvSpPr>
        <xdr:cNvPr id="3" name="正方形/長方形 2">
          <a:extLst>
            <a:ext uri="{FF2B5EF4-FFF2-40B4-BE49-F238E27FC236}">
              <a16:creationId xmlns:a16="http://schemas.microsoft.com/office/drawing/2014/main" id="{919D7E66-B62F-4FA6-951A-63C9E9A6660C}"/>
            </a:ext>
          </a:extLst>
        </xdr:cNvPr>
        <xdr:cNvSpPr/>
      </xdr:nvSpPr>
      <xdr:spPr>
        <a:xfrm>
          <a:off x="2530928" y="3236461"/>
          <a:ext cx="2196581" cy="104208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p>
      </xdr:txBody>
    </xdr:sp>
    <xdr:clientData/>
  </xdr:oneCellAnchor>
  <xdr:oneCellAnchor>
    <xdr:from>
      <xdr:col>6</xdr:col>
      <xdr:colOff>373199</xdr:colOff>
      <xdr:row>6</xdr:row>
      <xdr:rowOff>373270</xdr:rowOff>
    </xdr:from>
    <xdr:ext cx="1004336" cy="673876"/>
    <xdr:sp macro="" textlink="">
      <xdr:nvSpPr>
        <xdr:cNvPr id="4" name="正方形/長方形 3">
          <a:extLst>
            <a:ext uri="{FF2B5EF4-FFF2-40B4-BE49-F238E27FC236}">
              <a16:creationId xmlns:a16="http://schemas.microsoft.com/office/drawing/2014/main" id="{51CF4694-E6A7-4BE3-8FAB-41C7410F0426}"/>
            </a:ext>
          </a:extLst>
        </xdr:cNvPr>
        <xdr:cNvSpPr/>
      </xdr:nvSpPr>
      <xdr:spPr>
        <a:xfrm>
          <a:off x="5489485" y="3312413"/>
          <a:ext cx="1004336" cy="67387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p>
      </xdr:txBody>
    </xdr:sp>
    <xdr:clientData/>
  </xdr:oneCellAnchor>
  <xdr:oneCellAnchor>
    <xdr:from>
      <xdr:col>4</xdr:col>
      <xdr:colOff>210537</xdr:colOff>
      <xdr:row>5</xdr:row>
      <xdr:rowOff>449035</xdr:rowOff>
    </xdr:from>
    <xdr:ext cx="108209" cy="346984"/>
    <xdr:cxnSp macro="">
      <xdr:nvCxnSpPr>
        <xdr:cNvPr id="5" name="直線矢印コネクタ 4">
          <a:extLst>
            <a:ext uri="{FF2B5EF4-FFF2-40B4-BE49-F238E27FC236}">
              <a16:creationId xmlns:a16="http://schemas.microsoft.com/office/drawing/2014/main" id="{BF74009E-504F-48F0-B635-30D5E207C574}"/>
            </a:ext>
          </a:extLst>
        </xdr:cNvPr>
        <xdr:cNvCxnSpPr>
          <a:stCxn id="3" idx="0"/>
        </xdr:cNvCxnSpPr>
      </xdr:nvCxnSpPr>
      <xdr:spPr>
        <a:xfrm flipV="1">
          <a:off x="3639537" y="2884714"/>
          <a:ext cx="108209" cy="34698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620597</xdr:colOff>
      <xdr:row>6</xdr:row>
      <xdr:rowOff>31297</xdr:rowOff>
    </xdr:from>
    <xdr:ext cx="261120" cy="341973"/>
    <xdr:cxnSp macro="">
      <xdr:nvCxnSpPr>
        <xdr:cNvPr id="6" name="直線矢印コネクタ 5">
          <a:extLst>
            <a:ext uri="{FF2B5EF4-FFF2-40B4-BE49-F238E27FC236}">
              <a16:creationId xmlns:a16="http://schemas.microsoft.com/office/drawing/2014/main" id="{252933A6-D292-43C6-B898-74276CAB5125}"/>
            </a:ext>
          </a:extLst>
        </xdr:cNvPr>
        <xdr:cNvCxnSpPr>
          <a:stCxn id="4" idx="0"/>
        </xdr:cNvCxnSpPr>
      </xdr:nvCxnSpPr>
      <xdr:spPr>
        <a:xfrm flipH="1" flipV="1">
          <a:off x="5736883" y="2970440"/>
          <a:ext cx="261120" cy="341973"/>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875367</xdr:colOff>
      <xdr:row>6</xdr:row>
      <xdr:rowOff>29709</xdr:rowOff>
    </xdr:from>
    <xdr:ext cx="381818" cy="349911"/>
    <xdr:cxnSp macro="">
      <xdr:nvCxnSpPr>
        <xdr:cNvPr id="7" name="直線矢印コネクタ 6">
          <a:extLst>
            <a:ext uri="{FF2B5EF4-FFF2-40B4-BE49-F238E27FC236}">
              <a16:creationId xmlns:a16="http://schemas.microsoft.com/office/drawing/2014/main" id="{0CE41689-E393-4329-96CC-5EB29CFC736C}"/>
            </a:ext>
          </a:extLst>
        </xdr:cNvPr>
        <xdr:cNvCxnSpPr>
          <a:stCxn id="4" idx="0"/>
        </xdr:cNvCxnSpPr>
      </xdr:nvCxnSpPr>
      <xdr:spPr>
        <a:xfrm flipV="1">
          <a:off x="5991653" y="2968852"/>
          <a:ext cx="381818" cy="34991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12</xdr:col>
      <xdr:colOff>15997</xdr:colOff>
      <xdr:row>4</xdr:row>
      <xdr:rowOff>241612</xdr:rowOff>
    </xdr:from>
    <xdr:ext cx="7849412" cy="1009251"/>
    <xdr:sp macro="" textlink="">
      <xdr:nvSpPr>
        <xdr:cNvPr id="8" name="正方形/長方形 7">
          <a:extLst>
            <a:ext uri="{FF2B5EF4-FFF2-40B4-BE49-F238E27FC236}">
              <a16:creationId xmlns:a16="http://schemas.microsoft.com/office/drawing/2014/main" id="{492E784E-7849-4595-AC4B-990A7FBEDF12}"/>
            </a:ext>
          </a:extLst>
        </xdr:cNvPr>
        <xdr:cNvSpPr/>
      </xdr:nvSpPr>
      <xdr:spPr>
        <a:xfrm>
          <a:off x="8874247" y="2173826"/>
          <a:ext cx="7849412" cy="1009251"/>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産業財産権出願・導入費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１　開発・改良した試作品の特許・実用新案・意匠・商標の出願に要する経費（外国出願に係る現地代理人費用、翻訳料も含む）</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２　特許・実用新案・意匠・商標（出願、登録、公告され存続しているもの）を他の事業者・個人から譲渡又は実施許諾（ライセンス料を含む）を受ける場合の経費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xdr:txBody>
    </xdr:sp>
    <xdr:clientData/>
  </xdr:oneCellAnchor>
  <xdr:oneCellAnchor>
    <xdr:from>
      <xdr:col>12</xdr:col>
      <xdr:colOff>0</xdr:colOff>
      <xdr:row>7</xdr:row>
      <xdr:rowOff>15245</xdr:rowOff>
    </xdr:from>
    <xdr:ext cx="5648157" cy="1376018"/>
    <xdr:sp macro="" textlink="">
      <xdr:nvSpPr>
        <xdr:cNvPr id="9" name="正方形/長方形 8">
          <a:extLst>
            <a:ext uri="{FF2B5EF4-FFF2-40B4-BE49-F238E27FC236}">
              <a16:creationId xmlns:a16="http://schemas.microsoft.com/office/drawing/2014/main" id="{0453726F-40CF-4C87-87B1-A2B80AFA5349}"/>
            </a:ext>
          </a:extLst>
        </xdr:cNvPr>
        <xdr:cNvSpPr/>
      </xdr:nvSpPr>
      <xdr:spPr>
        <a:xfrm>
          <a:off x="8858250" y="3457852"/>
          <a:ext cx="5648157" cy="1376018"/>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ア　出願に関する調査、審査請求、登録に係る経費</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イ　助成事業者に権利が帰属しない経費</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ウ　本事業の成果に係る発明等ではないもの</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エ　助成対象期間内に出願手続きを完了していない場合</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オ　拒絶査定に対する審判請求又は訴訟を行う場合に要する経費</a:t>
          </a: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12</xdr:col>
      <xdr:colOff>635000</xdr:colOff>
      <xdr:row>11</xdr:row>
      <xdr:rowOff>367397</xdr:rowOff>
    </xdr:from>
    <xdr:ext cx="2376000" cy="1926168"/>
    <xdr:sp macro="" textlink="">
      <xdr:nvSpPr>
        <xdr:cNvPr id="2" name="正方形/長方形 1">
          <a:extLst>
            <a:ext uri="{FF2B5EF4-FFF2-40B4-BE49-F238E27FC236}">
              <a16:creationId xmlns:a16="http://schemas.microsoft.com/office/drawing/2014/main" id="{BC0D4E14-47B1-4F6E-8ACC-3C50DF3576D3}"/>
            </a:ext>
          </a:extLst>
        </xdr:cNvPr>
        <xdr:cNvSpPr/>
      </xdr:nvSpPr>
      <xdr:spPr>
        <a:xfrm>
          <a:off x="9125857" y="5197933"/>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230958</xdr:colOff>
      <xdr:row>9</xdr:row>
      <xdr:rowOff>229351</xdr:rowOff>
    </xdr:from>
    <xdr:ext cx="3438000" cy="613954"/>
    <xdr:sp macro="" textlink="">
      <xdr:nvSpPr>
        <xdr:cNvPr id="6" name="正方形/長方形 5">
          <a:extLst>
            <a:ext uri="{FF2B5EF4-FFF2-40B4-BE49-F238E27FC236}">
              <a16:creationId xmlns:a16="http://schemas.microsoft.com/office/drawing/2014/main" id="{A041610A-6D5F-43DE-A9DC-BAF443708B46}"/>
            </a:ext>
          </a:extLst>
        </xdr:cNvPr>
        <xdr:cNvSpPr/>
      </xdr:nvSpPr>
      <xdr:spPr>
        <a:xfrm>
          <a:off x="678633" y="4058401"/>
          <a:ext cx="3438000" cy="61395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ysClr val="windowText" lastClr="000000"/>
              </a:solidFill>
            </a:rPr>
            <a:t>全ての専門家について、</a:t>
          </a:r>
          <a:endParaRPr lang="en-US" altLang="ja-JP" sz="10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ysClr val="windowText" lastClr="000000"/>
              </a:solidFill>
            </a:rPr>
            <a:t>シート</a:t>
          </a:r>
          <a:r>
            <a:rPr lang="en-US" altLang="ja-JP" sz="1000">
              <a:solidFill>
                <a:sysClr val="windowText" lastClr="000000"/>
              </a:solidFill>
            </a:rPr>
            <a:t>2-7</a:t>
          </a:r>
          <a:r>
            <a:rPr lang="ja-JP" altLang="en-US" sz="1000">
              <a:solidFill>
                <a:sysClr val="windowText" lastClr="000000"/>
              </a:solidFill>
            </a:rPr>
            <a:t>「開発・改良等の社内外体制図」の</a:t>
          </a:r>
          <a:endParaRPr lang="en-US" altLang="ja-JP" sz="10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ysClr val="windowText" lastClr="000000"/>
              </a:solidFill>
            </a:rPr>
            <a:t>（１）社外体制図に反映してください。</a:t>
          </a:r>
          <a:endParaRPr lang="en-US" altLang="ja-JP" sz="1000">
            <a:solidFill>
              <a:sysClr val="windowText" lastClr="000000"/>
            </a:solidFill>
            <a:effectLst/>
          </a:endParaRPr>
        </a:p>
      </xdr:txBody>
    </xdr:sp>
    <xdr:clientData/>
  </xdr:oneCellAnchor>
  <xdr:oneCellAnchor>
    <xdr:from>
      <xdr:col>1</xdr:col>
      <xdr:colOff>234950</xdr:colOff>
      <xdr:row>7</xdr:row>
      <xdr:rowOff>171450</xdr:rowOff>
    </xdr:from>
    <xdr:ext cx="3436620" cy="866775"/>
    <xdr:sp macro="" textlink="">
      <xdr:nvSpPr>
        <xdr:cNvPr id="7" name="正方形/長方形 6">
          <a:extLst>
            <a:ext uri="{FF2B5EF4-FFF2-40B4-BE49-F238E27FC236}">
              <a16:creationId xmlns:a16="http://schemas.microsoft.com/office/drawing/2014/main" id="{D98C55E0-1F1B-47F4-AB65-DA79F0AAD368}"/>
            </a:ext>
          </a:extLst>
        </xdr:cNvPr>
        <xdr:cNvSpPr/>
      </xdr:nvSpPr>
      <xdr:spPr>
        <a:xfrm>
          <a:off x="682625" y="2990850"/>
          <a:ext cx="3436620" cy="86677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ysClr val="windowText" lastClr="000000"/>
              </a:solidFill>
              <a:effectLst/>
            </a:rPr>
            <a:t>契約金額に関わらず、専門家指導費に計上した</a:t>
          </a:r>
          <a:endParaRPr lang="en-US" altLang="ja-JP" sz="10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ysClr val="windowText" lastClr="000000"/>
              </a:solidFill>
              <a:effectLst/>
            </a:rPr>
            <a:t>全ての専門家について、シート</a:t>
          </a:r>
          <a:r>
            <a:rPr lang="en-US" altLang="ja-JP" sz="1000">
              <a:solidFill>
                <a:sysClr val="windowText" lastClr="000000"/>
              </a:solidFill>
              <a:effectLst/>
            </a:rPr>
            <a:t>3-</a:t>
          </a:r>
          <a:r>
            <a:rPr lang="ja-JP" altLang="en-US" sz="1000">
              <a:solidFill>
                <a:sysClr val="windowText" lastClr="000000"/>
              </a:solidFill>
              <a:effectLst/>
            </a:rPr>
            <a:t>（</a:t>
          </a:r>
          <a:r>
            <a:rPr lang="en-US" altLang="ja-JP" sz="1000">
              <a:solidFill>
                <a:sysClr val="windowText" lastClr="000000"/>
              </a:solidFill>
              <a:effectLst/>
            </a:rPr>
            <a:t>5-1</a:t>
          </a:r>
          <a:r>
            <a:rPr lang="ja-JP" altLang="en-US" sz="1000">
              <a:solidFill>
                <a:sysClr val="windowText" lastClr="000000"/>
              </a:solidFill>
              <a:effectLst/>
            </a:rPr>
            <a:t>）への入力が必要です。</a:t>
          </a:r>
          <a:endParaRPr lang="en-US" altLang="ja-JP" sz="10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ysClr val="windowText" lastClr="000000"/>
              </a:solidFill>
              <a:effectLst/>
              <a:latin typeface="+mn-lt"/>
              <a:ea typeface="+mn-ea"/>
              <a:cs typeface="+mn-cs"/>
            </a:rPr>
            <a:t>　</a:t>
          </a:r>
          <a:r>
            <a:rPr lang="ja-JP" altLang="ja-JP" sz="1000">
              <a:solidFill>
                <a:sysClr val="windowText" lastClr="000000"/>
              </a:solidFill>
              <a:effectLst/>
              <a:latin typeface="+mn-lt"/>
              <a:ea typeface="+mn-ea"/>
              <a:cs typeface="+mn-cs"/>
            </a:rPr>
            <a:t>（上記例の場合は</a:t>
          </a:r>
          <a:r>
            <a:rPr lang="ja-JP" altLang="en-US" sz="1000">
              <a:solidFill>
                <a:sysClr val="windowText" lastClr="000000"/>
              </a:solidFill>
              <a:effectLst/>
              <a:latin typeface="+mn-lt"/>
              <a:ea typeface="+mn-ea"/>
              <a:cs typeface="+mn-cs"/>
            </a:rPr>
            <a:t>専</a:t>
          </a:r>
          <a:r>
            <a:rPr lang="en-US" altLang="ja-JP" sz="1000">
              <a:solidFill>
                <a:sysClr val="windowText" lastClr="000000"/>
              </a:solidFill>
              <a:effectLst/>
              <a:latin typeface="+mn-lt"/>
              <a:ea typeface="+mn-ea"/>
              <a:cs typeface="+mn-cs"/>
            </a:rPr>
            <a:t>-1</a:t>
          </a:r>
          <a:r>
            <a:rPr lang="ja-JP" altLang="en-US" sz="1000">
              <a:solidFill>
                <a:sysClr val="windowText" lastClr="000000"/>
              </a:solidFill>
              <a:effectLst/>
              <a:latin typeface="+mn-lt"/>
              <a:ea typeface="+mn-ea"/>
              <a:cs typeface="+mn-cs"/>
            </a:rPr>
            <a:t>、</a:t>
          </a:r>
          <a:r>
            <a:rPr lang="ja-JP" altLang="ja-JP" sz="1000">
              <a:solidFill>
                <a:sysClr val="windowText" lastClr="000000"/>
              </a:solidFill>
              <a:effectLst/>
              <a:latin typeface="+mn-lt"/>
              <a:ea typeface="+mn-ea"/>
              <a:cs typeface="+mn-cs"/>
            </a:rPr>
            <a:t>専</a:t>
          </a:r>
          <a:r>
            <a:rPr lang="en-US" altLang="ja-JP" sz="1000">
              <a:solidFill>
                <a:sysClr val="windowText" lastClr="000000"/>
              </a:solidFill>
              <a:effectLst/>
              <a:latin typeface="+mn-lt"/>
              <a:ea typeface="+mn-ea"/>
              <a:cs typeface="+mn-cs"/>
            </a:rPr>
            <a:t>-2</a:t>
          </a:r>
          <a:r>
            <a:rPr lang="ja-JP" altLang="en-US" sz="1000">
              <a:solidFill>
                <a:sysClr val="windowText" lastClr="000000"/>
              </a:solidFill>
              <a:effectLst/>
              <a:latin typeface="+mn-lt"/>
              <a:ea typeface="+mn-ea"/>
              <a:cs typeface="+mn-cs"/>
            </a:rPr>
            <a:t>のすべて</a:t>
          </a:r>
          <a:r>
            <a:rPr lang="ja-JP" altLang="ja-JP" sz="1000">
              <a:solidFill>
                <a:sysClr val="windowText" lastClr="000000"/>
              </a:solidFill>
              <a:effectLst/>
              <a:latin typeface="+mn-lt"/>
              <a:ea typeface="+mn-ea"/>
              <a:cs typeface="+mn-cs"/>
            </a:rPr>
            <a:t>）</a:t>
          </a:r>
          <a:endParaRPr lang="en-US" altLang="ja-JP" sz="1000">
            <a:solidFill>
              <a:sysClr val="windowText" lastClr="000000"/>
            </a:solidFill>
            <a:effectLst/>
            <a:latin typeface="+mn-lt"/>
            <a:ea typeface="+mn-ea"/>
            <a:cs typeface="+mn-cs"/>
          </a:endParaRPr>
        </a:p>
      </xdr:txBody>
    </xdr:sp>
    <xdr:clientData/>
  </xdr:oneCellAnchor>
  <xdr:oneCellAnchor>
    <xdr:from>
      <xdr:col>7</xdr:col>
      <xdr:colOff>571500</xdr:colOff>
      <xdr:row>7</xdr:row>
      <xdr:rowOff>302932</xdr:rowOff>
    </xdr:from>
    <xdr:ext cx="895683" cy="568159"/>
    <xdr:sp macro="" textlink="">
      <xdr:nvSpPr>
        <xdr:cNvPr id="8" name="正方形/長方形 7">
          <a:extLst>
            <a:ext uri="{FF2B5EF4-FFF2-40B4-BE49-F238E27FC236}">
              <a16:creationId xmlns:a16="http://schemas.microsoft.com/office/drawing/2014/main" id="{6E467F86-762F-4CA5-934B-C80066D2267D}"/>
            </a:ext>
          </a:extLst>
        </xdr:cNvPr>
        <xdr:cNvSpPr/>
      </xdr:nvSpPr>
      <xdr:spPr>
        <a:xfrm>
          <a:off x="5962650" y="3122332"/>
          <a:ext cx="895683" cy="56815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7</xdr:col>
      <xdr:colOff>810559</xdr:colOff>
      <xdr:row>7</xdr:row>
      <xdr:rowOff>19050</xdr:rowOff>
    </xdr:from>
    <xdr:ext cx="208783" cy="283882"/>
    <xdr:cxnSp macro="">
      <xdr:nvCxnSpPr>
        <xdr:cNvPr id="9" name="直線矢印コネクタ 8">
          <a:extLst>
            <a:ext uri="{FF2B5EF4-FFF2-40B4-BE49-F238E27FC236}">
              <a16:creationId xmlns:a16="http://schemas.microsoft.com/office/drawing/2014/main" id="{2B393B96-A53B-4A05-897B-9432A828EEED}"/>
            </a:ext>
          </a:extLst>
        </xdr:cNvPr>
        <xdr:cNvCxnSpPr>
          <a:stCxn id="8" idx="0"/>
        </xdr:cNvCxnSpPr>
      </xdr:nvCxnSpPr>
      <xdr:spPr>
        <a:xfrm flipH="1" flipV="1">
          <a:off x="6201709" y="2838450"/>
          <a:ext cx="208783" cy="28388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16042</xdr:colOff>
      <xdr:row>7</xdr:row>
      <xdr:rowOff>34925</xdr:rowOff>
    </xdr:from>
    <xdr:ext cx="256261" cy="268007"/>
    <xdr:cxnSp macro="">
      <xdr:nvCxnSpPr>
        <xdr:cNvPr id="10" name="直線矢印コネクタ 9">
          <a:extLst>
            <a:ext uri="{FF2B5EF4-FFF2-40B4-BE49-F238E27FC236}">
              <a16:creationId xmlns:a16="http://schemas.microsoft.com/office/drawing/2014/main" id="{DB263EA3-24EF-44A5-8D5B-472080AC5C2D}"/>
            </a:ext>
          </a:extLst>
        </xdr:cNvPr>
        <xdr:cNvCxnSpPr>
          <a:stCxn id="8" idx="0"/>
        </xdr:cNvCxnSpPr>
      </xdr:nvCxnSpPr>
      <xdr:spPr>
        <a:xfrm flipV="1">
          <a:off x="6407317" y="2854325"/>
          <a:ext cx="256261" cy="26800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13</xdr:col>
      <xdr:colOff>15997</xdr:colOff>
      <xdr:row>5</xdr:row>
      <xdr:rowOff>466827</xdr:rowOff>
    </xdr:from>
    <xdr:ext cx="5671789" cy="1559401"/>
    <xdr:sp macro="" textlink="">
      <xdr:nvSpPr>
        <xdr:cNvPr id="11" name="正方形/長方形 10">
          <a:extLst>
            <a:ext uri="{FF2B5EF4-FFF2-40B4-BE49-F238E27FC236}">
              <a16:creationId xmlns:a16="http://schemas.microsoft.com/office/drawing/2014/main" id="{30F632BE-2D35-4A59-9DB1-A361DA7234D5}"/>
            </a:ext>
          </a:extLst>
        </xdr:cNvPr>
        <xdr:cNvSpPr/>
      </xdr:nvSpPr>
      <xdr:spPr>
        <a:xfrm>
          <a:off x="9159997" y="2276577"/>
          <a:ext cx="5671789" cy="1559401"/>
        </a:xfrm>
        <a:prstGeom prst="rect">
          <a:avLst/>
        </a:prstGeom>
        <a:solidFill>
          <a:srgbClr val="FFFFE7"/>
        </a:solidFill>
        <a:ln w="12700" cap="flat" cmpd="sng" algn="ctr">
          <a:noFill/>
          <a:prstDash val="solid"/>
          <a:miter lim="800000"/>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専門家指導費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試作品の開発・改良について、外部（専門家）の技術指導を受ける場合に要する経費</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a:t>
          </a:r>
          <a:r>
            <a:rPr lang="ja-JP" altLang="ja-JP" sz="1100">
              <a:effectLst/>
              <a:latin typeface="+mn-lt"/>
              <a:ea typeface="+mn-ea"/>
              <a:cs typeface="+mn-cs"/>
            </a:rPr>
            <a:t>外部専門家の技術指導への謝金等</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r>
            <a:rPr lang="ja-JP" altLang="ja-JP" sz="1100">
              <a:effectLst/>
              <a:latin typeface="+mn-lt"/>
              <a:ea typeface="+mn-ea"/>
              <a:cs typeface="+mn-cs"/>
            </a:rPr>
            <a:t>ア　各回の指導報告書の提出が必要です。</a:t>
          </a:r>
        </a:p>
        <a:p>
          <a:r>
            <a:rPr lang="ja-JP" altLang="ja-JP" sz="1100">
              <a:effectLst/>
              <a:latin typeface="+mn-lt"/>
              <a:ea typeface="+mn-ea"/>
              <a:cs typeface="+mn-cs"/>
            </a:rPr>
            <a:t>イ　技術開発要素を伴わない指導は助成対象となりません。</a:t>
          </a:r>
          <a:endParaRPr kumimoji="1" lang="ja-JP" altLang="en-US" sz="1100" b="0" i="1"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0</xdr:colOff>
      <xdr:row>9</xdr:row>
      <xdr:rowOff>304837</xdr:rowOff>
    </xdr:from>
    <xdr:ext cx="5648157" cy="825867"/>
    <xdr:sp macro="" textlink="">
      <xdr:nvSpPr>
        <xdr:cNvPr id="12" name="正方形/長方形 11">
          <a:extLst>
            <a:ext uri="{FF2B5EF4-FFF2-40B4-BE49-F238E27FC236}">
              <a16:creationId xmlns:a16="http://schemas.microsoft.com/office/drawing/2014/main" id="{950015B0-D572-4921-8D07-D16BE805D787}"/>
            </a:ext>
          </a:extLst>
        </xdr:cNvPr>
        <xdr:cNvSpPr/>
      </xdr:nvSpPr>
      <xdr:spPr>
        <a:xfrm>
          <a:off x="9144000" y="4128444"/>
          <a:ext cx="5648157"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r>
            <a:rPr lang="ja-JP" altLang="ja-JP" sz="1100">
              <a:effectLst/>
              <a:latin typeface="+mn-lt"/>
              <a:ea typeface="+mn-ea"/>
              <a:cs typeface="+mn-cs"/>
            </a:rPr>
            <a:t>ア　技術開発要素を伴わない指導・相談の経費</a:t>
          </a:r>
        </a:p>
        <a:p>
          <a:r>
            <a:rPr lang="ja-JP" altLang="ja-JP" sz="1100">
              <a:effectLst/>
              <a:latin typeface="+mn-lt"/>
              <a:ea typeface="+mn-ea"/>
              <a:cs typeface="+mn-cs"/>
            </a:rPr>
            <a:t>イ　第三者への再委託・再外注された経費</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40</xdr:col>
      <xdr:colOff>32817</xdr:colOff>
      <xdr:row>2</xdr:row>
      <xdr:rowOff>45539</xdr:rowOff>
    </xdr:from>
    <xdr:to>
      <xdr:col>43</xdr:col>
      <xdr:colOff>33158</xdr:colOff>
      <xdr:row>2</xdr:row>
      <xdr:rowOff>51142</xdr:rowOff>
    </xdr:to>
    <xdr:cxnSp macro="">
      <xdr:nvCxnSpPr>
        <xdr:cNvPr id="2" name="直線矢印コネクタ 1">
          <a:extLst>
            <a:ext uri="{FF2B5EF4-FFF2-40B4-BE49-F238E27FC236}">
              <a16:creationId xmlns:a16="http://schemas.microsoft.com/office/drawing/2014/main" id="{724BCAD4-B542-457C-9E3B-B6C0241301AE}"/>
            </a:ext>
          </a:extLst>
        </xdr:cNvPr>
        <xdr:cNvCxnSpPr/>
      </xdr:nvCxnSpPr>
      <xdr:spPr>
        <a:xfrm flipH="1">
          <a:off x="8287817" y="843825"/>
          <a:ext cx="517412"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16909</xdr:colOff>
      <xdr:row>1</xdr:row>
      <xdr:rowOff>197157</xdr:rowOff>
    </xdr:from>
    <xdr:to>
      <xdr:col>62</xdr:col>
      <xdr:colOff>32790</xdr:colOff>
      <xdr:row>3</xdr:row>
      <xdr:rowOff>133027</xdr:rowOff>
    </xdr:to>
    <xdr:sp macro="" textlink="">
      <xdr:nvSpPr>
        <xdr:cNvPr id="3" name="正方形/長方形 2">
          <a:extLst>
            <a:ext uri="{FF2B5EF4-FFF2-40B4-BE49-F238E27FC236}">
              <a16:creationId xmlns:a16="http://schemas.microsoft.com/office/drawing/2014/main" id="{17B89CFB-41CE-4EB7-B653-A6C57DC090E0}"/>
            </a:ext>
          </a:extLst>
        </xdr:cNvPr>
        <xdr:cNvSpPr/>
      </xdr:nvSpPr>
      <xdr:spPr>
        <a:xfrm>
          <a:off x="8788980" y="578157"/>
          <a:ext cx="3290667" cy="643441"/>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0">
              <a:solidFill>
                <a:schemeClr val="dk1"/>
              </a:solidFill>
              <a:effectLst/>
              <a:latin typeface="+mn-ea"/>
              <a:ea typeface="+mn-ea"/>
              <a:cs typeface="+mn-cs"/>
            </a:rPr>
            <a:t>大学教授等に依頼する場合、電話番号や住所は大学のもので構いません。</a:t>
          </a:r>
        </a:p>
      </xdr:txBody>
    </xdr:sp>
    <xdr:clientData/>
  </xdr:twoCellAnchor>
  <xdr:twoCellAnchor>
    <xdr:from>
      <xdr:col>43</xdr:col>
      <xdr:colOff>141496</xdr:colOff>
      <xdr:row>11</xdr:row>
      <xdr:rowOff>8223</xdr:rowOff>
    </xdr:from>
    <xdr:to>
      <xdr:col>78</xdr:col>
      <xdr:colOff>50161</xdr:colOff>
      <xdr:row>17</xdr:row>
      <xdr:rowOff>552450</xdr:rowOff>
    </xdr:to>
    <xdr:sp macro="" textlink="">
      <xdr:nvSpPr>
        <xdr:cNvPr id="4" name="正方形/長方形 3">
          <a:extLst>
            <a:ext uri="{FF2B5EF4-FFF2-40B4-BE49-F238E27FC236}">
              <a16:creationId xmlns:a16="http://schemas.microsoft.com/office/drawing/2014/main" id="{E0743F27-C3F2-4F54-A4E2-6CF8114E16A8}"/>
            </a:ext>
          </a:extLst>
        </xdr:cNvPr>
        <xdr:cNvSpPr/>
      </xdr:nvSpPr>
      <xdr:spPr>
        <a:xfrm>
          <a:off x="8866396" y="4713573"/>
          <a:ext cx="5909415" cy="2706402"/>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200" b="0">
              <a:solidFill>
                <a:schemeClr val="dk1"/>
              </a:solidFill>
              <a:effectLst/>
              <a:latin typeface="+mn-ea"/>
              <a:ea typeface="+mn-ea"/>
              <a:cs typeface="+mn-cs"/>
            </a:rPr>
            <a:t>【</a:t>
          </a:r>
          <a:r>
            <a:rPr kumimoji="1" lang="ja-JP" altLang="en-US" sz="1200" b="0">
              <a:solidFill>
                <a:schemeClr val="dk1"/>
              </a:solidFill>
              <a:effectLst/>
              <a:latin typeface="+mn-ea"/>
              <a:ea typeface="+mn-ea"/>
              <a:cs typeface="+mn-cs"/>
            </a:rPr>
            <a:t>記入のポイント</a:t>
          </a:r>
          <a:r>
            <a:rPr kumimoji="1" lang="en-US" altLang="ja-JP" sz="1200" b="0">
              <a:solidFill>
                <a:schemeClr val="dk1"/>
              </a:solidFill>
              <a:effectLst/>
              <a:latin typeface="+mn-ea"/>
              <a:ea typeface="+mn-ea"/>
              <a:cs typeface="+mn-cs"/>
            </a:rPr>
            <a:t>】</a:t>
          </a:r>
        </a:p>
        <a:p>
          <a:r>
            <a:rPr kumimoji="1" lang="ja-JP" altLang="en-US" sz="1100" b="0">
              <a:solidFill>
                <a:schemeClr val="dk1"/>
              </a:solidFill>
              <a:effectLst/>
              <a:latin typeface="+mn-ea"/>
              <a:ea typeface="+mn-ea"/>
              <a:cs typeface="+mn-cs"/>
            </a:rPr>
            <a:t>前シートに専門家指導費を記入した場合は、本計画書の作成が全て必要です。</a:t>
          </a:r>
        </a:p>
        <a:p>
          <a:r>
            <a:rPr kumimoji="1" lang="ja-JP" altLang="en-US" sz="1100" b="0">
              <a:solidFill>
                <a:schemeClr val="dk1"/>
              </a:solidFill>
              <a:effectLst/>
              <a:latin typeface="+mn-ea"/>
              <a:ea typeface="+mn-ea"/>
              <a:cs typeface="+mn-cs"/>
            </a:rPr>
            <a:t>全ての項目をもれなく記入してください。</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①左上の番号は、前シートの「支出番号」と対応して記入してください</a:t>
          </a:r>
          <a:endParaRPr kumimoji="1" lang="en-US" altLang="ja-JP"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　　例：前シートで、専</a:t>
          </a:r>
          <a:r>
            <a:rPr kumimoji="1" lang="en-US" altLang="ja-JP" sz="1100" b="0">
              <a:solidFill>
                <a:schemeClr val="dk1"/>
              </a:solidFill>
              <a:effectLst/>
              <a:latin typeface="+mn-ea"/>
              <a:ea typeface="+mn-ea"/>
              <a:cs typeface="+mn-cs"/>
            </a:rPr>
            <a:t>-1</a:t>
          </a:r>
          <a:r>
            <a:rPr kumimoji="1" lang="ja-JP" altLang="en-US" sz="1100" b="0">
              <a:solidFill>
                <a:schemeClr val="dk1"/>
              </a:solidFill>
              <a:effectLst/>
              <a:latin typeface="+mn-ea"/>
              <a:ea typeface="+mn-ea"/>
              <a:cs typeface="+mn-cs"/>
            </a:rPr>
            <a:t>～専</a:t>
          </a:r>
          <a:r>
            <a:rPr kumimoji="1" lang="en-US" altLang="ja-JP" sz="1100" b="0">
              <a:solidFill>
                <a:schemeClr val="dk1"/>
              </a:solidFill>
              <a:effectLst/>
              <a:latin typeface="+mn-ea"/>
              <a:ea typeface="+mn-ea"/>
              <a:cs typeface="+mn-cs"/>
            </a:rPr>
            <a:t>-5</a:t>
          </a:r>
          <a:r>
            <a:rPr kumimoji="1" lang="ja-JP" altLang="en-US" sz="1100" b="0">
              <a:solidFill>
                <a:schemeClr val="dk1"/>
              </a:solidFill>
              <a:effectLst/>
              <a:latin typeface="+mn-ea"/>
              <a:ea typeface="+mn-ea"/>
              <a:cs typeface="+mn-cs"/>
            </a:rPr>
            <a:t>の項目を記入した場合</a:t>
          </a:r>
          <a:endParaRPr kumimoji="1" lang="en-US" altLang="ja-JP" sz="1100" b="0">
            <a:solidFill>
              <a:schemeClr val="dk1"/>
            </a:solidFill>
            <a:effectLst/>
            <a:latin typeface="+mn-ea"/>
            <a:ea typeface="+mn-ea"/>
            <a:cs typeface="+mn-cs"/>
          </a:endParaRPr>
        </a:p>
        <a:p>
          <a:r>
            <a:rPr kumimoji="1" lang="en-US" altLang="ja-JP" sz="1100" b="0">
              <a:solidFill>
                <a:schemeClr val="dk1"/>
              </a:solidFill>
              <a:effectLst/>
              <a:latin typeface="+mn-ea"/>
              <a:ea typeface="+mn-ea"/>
              <a:cs typeface="+mn-cs"/>
            </a:rPr>
            <a:t>          </a:t>
          </a:r>
          <a:r>
            <a:rPr kumimoji="1" lang="ja-JP" altLang="en-US" sz="1100" b="0">
              <a:solidFill>
                <a:schemeClr val="dk1"/>
              </a:solidFill>
              <a:effectLst/>
              <a:latin typeface="+mn-ea"/>
              <a:ea typeface="+mn-ea"/>
              <a:cs typeface="+mn-cs"/>
            </a:rPr>
            <a:t>→専</a:t>
          </a:r>
          <a:r>
            <a:rPr kumimoji="1" lang="en-US" altLang="ja-JP" sz="1100" b="0">
              <a:solidFill>
                <a:schemeClr val="dk1"/>
              </a:solidFill>
              <a:effectLst/>
              <a:latin typeface="+mn-ea"/>
              <a:ea typeface="+mn-ea"/>
              <a:cs typeface="+mn-cs"/>
            </a:rPr>
            <a:t>-1</a:t>
          </a:r>
          <a:r>
            <a:rPr kumimoji="1" lang="ja-JP" altLang="en-US" sz="1100" b="0">
              <a:solidFill>
                <a:schemeClr val="dk1"/>
              </a:solidFill>
              <a:effectLst/>
              <a:latin typeface="+mn-ea"/>
              <a:ea typeface="+mn-ea"/>
              <a:cs typeface="+mn-cs"/>
            </a:rPr>
            <a:t>～専</a:t>
          </a:r>
          <a:r>
            <a:rPr kumimoji="1" lang="en-US" altLang="ja-JP" sz="1100" b="0">
              <a:solidFill>
                <a:schemeClr val="dk1"/>
              </a:solidFill>
              <a:effectLst/>
              <a:latin typeface="+mn-ea"/>
              <a:ea typeface="+mn-ea"/>
              <a:cs typeface="+mn-cs"/>
            </a:rPr>
            <a:t>-5</a:t>
          </a:r>
          <a:r>
            <a:rPr kumimoji="1" lang="ja-JP" altLang="en-US" sz="1100" b="0">
              <a:solidFill>
                <a:schemeClr val="dk1"/>
              </a:solidFill>
              <a:effectLst/>
              <a:latin typeface="+mn-ea"/>
              <a:ea typeface="+mn-ea"/>
              <a:cs typeface="+mn-cs"/>
            </a:rPr>
            <a:t>まで</a:t>
          </a:r>
          <a:r>
            <a:rPr kumimoji="1" lang="en-US" altLang="ja-JP" sz="1100" b="0">
              <a:solidFill>
                <a:schemeClr val="dk1"/>
              </a:solidFill>
              <a:effectLst/>
              <a:latin typeface="+mn-ea"/>
              <a:ea typeface="+mn-ea"/>
              <a:cs typeface="+mn-cs"/>
            </a:rPr>
            <a:t>5</a:t>
          </a:r>
          <a:r>
            <a:rPr kumimoji="1" lang="ja-JP" altLang="en-US" sz="1100" b="0">
              <a:solidFill>
                <a:schemeClr val="dk1"/>
              </a:solidFill>
              <a:effectLst/>
              <a:latin typeface="+mn-ea"/>
              <a:ea typeface="+mn-ea"/>
              <a:cs typeface="+mn-cs"/>
            </a:rPr>
            <a:t>つありますので、　</a:t>
          </a:r>
          <a:endParaRPr kumimoji="1" lang="en-US" altLang="ja-JP" sz="1100" b="0">
            <a:solidFill>
              <a:schemeClr val="dk1"/>
            </a:solidFill>
            <a:effectLst/>
            <a:latin typeface="+mn-ea"/>
            <a:ea typeface="+mn-ea"/>
            <a:cs typeface="+mn-cs"/>
          </a:endParaRPr>
        </a:p>
        <a:p>
          <a:r>
            <a:rPr kumimoji="1" lang="en-US" altLang="ja-JP" sz="1100" b="0">
              <a:solidFill>
                <a:schemeClr val="dk1"/>
              </a:solidFill>
              <a:effectLst/>
              <a:latin typeface="+mn-ea"/>
              <a:ea typeface="+mn-ea"/>
              <a:cs typeface="+mn-cs"/>
            </a:rPr>
            <a:t>             </a:t>
          </a:r>
          <a:r>
            <a:rPr kumimoji="1" lang="ja-JP" altLang="en-US" sz="1100" b="0">
              <a:solidFill>
                <a:schemeClr val="dk1"/>
              </a:solidFill>
              <a:effectLst/>
              <a:latin typeface="+mn-ea"/>
              <a:ea typeface="+mn-ea"/>
              <a:cs typeface="+mn-cs"/>
            </a:rPr>
            <a:t>計画書は</a:t>
          </a:r>
          <a:r>
            <a:rPr kumimoji="1" lang="en-US" altLang="ja-JP" sz="1100" b="0">
              <a:solidFill>
                <a:schemeClr val="dk1"/>
              </a:solidFill>
              <a:effectLst/>
              <a:latin typeface="+mn-ea"/>
              <a:ea typeface="+mn-ea"/>
              <a:cs typeface="+mn-cs"/>
            </a:rPr>
            <a:t>5</a:t>
          </a:r>
          <a:r>
            <a:rPr kumimoji="1" lang="ja-JP" altLang="en-US" sz="1100" b="0">
              <a:solidFill>
                <a:schemeClr val="dk1"/>
              </a:solidFill>
              <a:effectLst/>
              <a:latin typeface="+mn-ea"/>
              <a:ea typeface="+mn-ea"/>
              <a:cs typeface="+mn-cs"/>
            </a:rPr>
            <a:t>つ記入してください。</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②前シートに記載した</a:t>
          </a:r>
          <a:r>
            <a:rPr kumimoji="1" lang="en-US" altLang="ja-JP" sz="1100" b="0">
              <a:solidFill>
                <a:schemeClr val="dk1"/>
              </a:solidFill>
              <a:effectLst/>
              <a:latin typeface="+mn-ea"/>
              <a:ea typeface="+mn-ea"/>
              <a:cs typeface="+mn-cs"/>
            </a:rPr>
            <a:t>H</a:t>
          </a:r>
          <a:r>
            <a:rPr kumimoji="1" lang="ja-JP" altLang="en-US" sz="1100" b="0">
              <a:solidFill>
                <a:schemeClr val="dk1"/>
              </a:solidFill>
              <a:effectLst/>
              <a:latin typeface="+mn-ea"/>
              <a:ea typeface="+mn-ea"/>
              <a:cs typeface="+mn-cs"/>
            </a:rPr>
            <a:t>列の税込金額を契約予定金額欄に記入してください</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③自社と資本関係、役員または従業員の兼務、自社代表者３親等以内の</a:t>
          </a:r>
          <a:endParaRPr kumimoji="1" lang="en-US" altLang="ja-JP"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　親族と関連がある</a:t>
          </a:r>
          <a:r>
            <a:rPr kumimoji="1" lang="ja-JP" altLang="ja-JP" sz="1100" b="0">
              <a:solidFill>
                <a:schemeClr val="dk1"/>
              </a:solidFill>
              <a:effectLst/>
              <a:latin typeface="+mn-lt"/>
              <a:ea typeface="+mn-ea"/>
              <a:cs typeface="+mn-cs"/>
            </a:rPr>
            <a:t>会社等との取引</a:t>
          </a:r>
          <a:r>
            <a:rPr kumimoji="1" lang="ja-JP" altLang="en-US" sz="1100" b="0">
              <a:solidFill>
                <a:schemeClr val="dk1"/>
              </a:solidFill>
              <a:effectLst/>
              <a:latin typeface="+mn-ea"/>
              <a:ea typeface="+mn-ea"/>
              <a:cs typeface="+mn-cs"/>
            </a:rPr>
            <a:t>は、助成対象となりません</a:t>
          </a:r>
        </a:p>
        <a:p>
          <a:pPr algn="l"/>
          <a:r>
            <a:rPr kumimoji="1" lang="ja-JP" altLang="en-US" sz="1100" b="0">
              <a:solidFill>
                <a:srgbClr val="FF0000"/>
              </a:solidFill>
            </a:rPr>
            <a:t>　</a:t>
          </a:r>
          <a:endParaRPr kumimoji="1" lang="en-US" altLang="ja-JP" sz="1100" b="0">
            <a:solidFill>
              <a:srgbClr val="FF0000"/>
            </a:solidFill>
          </a:endParaRPr>
        </a:p>
      </xdr:txBody>
    </xdr:sp>
    <xdr:clientData/>
  </xdr:twoCellAnchor>
  <xdr:twoCellAnchor>
    <xdr:from>
      <xdr:col>40</xdr:col>
      <xdr:colOff>27215</xdr:colOff>
      <xdr:row>9</xdr:row>
      <xdr:rowOff>239695</xdr:rowOff>
    </xdr:from>
    <xdr:to>
      <xdr:col>43</xdr:col>
      <xdr:colOff>80194</xdr:colOff>
      <xdr:row>9</xdr:row>
      <xdr:rowOff>245298</xdr:rowOff>
    </xdr:to>
    <xdr:cxnSp macro="">
      <xdr:nvCxnSpPr>
        <xdr:cNvPr id="5" name="直線矢印コネクタ 4">
          <a:extLst>
            <a:ext uri="{FF2B5EF4-FFF2-40B4-BE49-F238E27FC236}">
              <a16:creationId xmlns:a16="http://schemas.microsoft.com/office/drawing/2014/main" id="{4D4D8CF7-6B02-4019-B691-4A9DDF46A0BB}"/>
            </a:ext>
          </a:extLst>
        </xdr:cNvPr>
        <xdr:cNvCxnSpPr/>
      </xdr:nvCxnSpPr>
      <xdr:spPr>
        <a:xfrm flipH="1">
          <a:off x="8282215" y="3804766"/>
          <a:ext cx="570050"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66902</xdr:colOff>
      <xdr:row>27</xdr:row>
      <xdr:rowOff>489366</xdr:rowOff>
    </xdr:from>
    <xdr:to>
      <xdr:col>43</xdr:col>
      <xdr:colOff>119881</xdr:colOff>
      <xdr:row>27</xdr:row>
      <xdr:rowOff>494969</xdr:rowOff>
    </xdr:to>
    <xdr:cxnSp macro="">
      <xdr:nvCxnSpPr>
        <xdr:cNvPr id="6" name="直線矢印コネクタ 5">
          <a:extLst>
            <a:ext uri="{FF2B5EF4-FFF2-40B4-BE49-F238E27FC236}">
              <a16:creationId xmlns:a16="http://schemas.microsoft.com/office/drawing/2014/main" id="{F625D04A-6DB8-467C-BC36-F287891F770A}"/>
            </a:ext>
          </a:extLst>
        </xdr:cNvPr>
        <xdr:cNvCxnSpPr/>
      </xdr:nvCxnSpPr>
      <xdr:spPr>
        <a:xfrm flipH="1">
          <a:off x="8321902" y="11166437"/>
          <a:ext cx="570050"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98652</xdr:colOff>
      <xdr:row>93</xdr:row>
      <xdr:rowOff>39134</xdr:rowOff>
    </xdr:from>
    <xdr:to>
      <xdr:col>43</xdr:col>
      <xdr:colOff>151631</xdr:colOff>
      <xdr:row>93</xdr:row>
      <xdr:rowOff>44737</xdr:rowOff>
    </xdr:to>
    <xdr:cxnSp macro="">
      <xdr:nvCxnSpPr>
        <xdr:cNvPr id="7" name="直線矢印コネクタ 6">
          <a:extLst>
            <a:ext uri="{FF2B5EF4-FFF2-40B4-BE49-F238E27FC236}">
              <a16:creationId xmlns:a16="http://schemas.microsoft.com/office/drawing/2014/main" id="{CCFC9BE0-8F86-4398-A5EF-70ACD3A1D56A}"/>
            </a:ext>
          </a:extLst>
        </xdr:cNvPr>
        <xdr:cNvCxnSpPr/>
      </xdr:nvCxnSpPr>
      <xdr:spPr>
        <a:xfrm flipH="1">
          <a:off x="8353652" y="14834634"/>
          <a:ext cx="570050"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65890</xdr:colOff>
      <xdr:row>97</xdr:row>
      <xdr:rowOff>129103</xdr:rowOff>
    </xdr:from>
    <xdr:to>
      <xdr:col>70</xdr:col>
      <xdr:colOff>60263</xdr:colOff>
      <xdr:row>106</xdr:row>
      <xdr:rowOff>146611</xdr:rowOff>
    </xdr:to>
    <xdr:sp macro="" textlink="">
      <xdr:nvSpPr>
        <xdr:cNvPr id="8" name="正方形/長方形 7">
          <a:extLst>
            <a:ext uri="{FF2B5EF4-FFF2-40B4-BE49-F238E27FC236}">
              <a16:creationId xmlns:a16="http://schemas.microsoft.com/office/drawing/2014/main" id="{1E6EDF8C-4FE8-4BF0-9D0A-2D35F7CA2001}"/>
            </a:ext>
          </a:extLst>
        </xdr:cNvPr>
        <xdr:cNvSpPr/>
      </xdr:nvSpPr>
      <xdr:spPr>
        <a:xfrm>
          <a:off x="9010319" y="15541460"/>
          <a:ext cx="4475658" cy="1405437"/>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ysClr val="windowText" lastClr="000000"/>
              </a:solidFill>
              <a:latin typeface="+mn-ea"/>
              <a:ea typeface="+mn-ea"/>
            </a:rPr>
            <a:t>＜「専</a:t>
          </a:r>
          <a:r>
            <a:rPr kumimoji="1" lang="en-US" altLang="ja-JP" sz="1400" b="1">
              <a:solidFill>
                <a:sysClr val="windowText" lastClr="000000"/>
              </a:solidFill>
              <a:latin typeface="+mn-ea"/>
              <a:ea typeface="+mn-ea"/>
            </a:rPr>
            <a:t>-5</a:t>
          </a:r>
          <a:r>
            <a:rPr kumimoji="1" lang="ja-JP" altLang="en-US" sz="1400" b="1">
              <a:solidFill>
                <a:sysClr val="windowText" lastClr="000000"/>
              </a:solidFill>
              <a:latin typeface="+mn-ea"/>
              <a:ea typeface="+mn-ea"/>
            </a:rPr>
            <a:t>」以降の印刷範囲について＞</a:t>
          </a:r>
          <a:endParaRPr kumimoji="1" lang="en-US" altLang="ja-JP" sz="1400" b="1">
            <a:solidFill>
              <a:sysClr val="windowText" lastClr="000000"/>
            </a:solidFill>
            <a:latin typeface="+mn-ea"/>
            <a:ea typeface="+mn-ea"/>
          </a:endParaRPr>
        </a:p>
        <a:p>
          <a:pPr algn="l"/>
          <a:r>
            <a:rPr kumimoji="1" lang="ja-JP" altLang="en-US" sz="1400" b="1">
              <a:solidFill>
                <a:sysClr val="windowText" lastClr="000000"/>
              </a:solidFill>
              <a:latin typeface="+mn-ea"/>
              <a:ea typeface="+mn-ea"/>
            </a:rPr>
            <a:t>「専</a:t>
          </a:r>
          <a:r>
            <a:rPr kumimoji="1" lang="en-US" altLang="ja-JP" sz="1400" b="1">
              <a:solidFill>
                <a:sysClr val="windowText" lastClr="000000"/>
              </a:solidFill>
              <a:latin typeface="+mn-ea"/>
              <a:ea typeface="+mn-ea"/>
            </a:rPr>
            <a:t>-5</a:t>
          </a:r>
          <a:r>
            <a:rPr kumimoji="1" lang="ja-JP" altLang="en-US" sz="1400" b="1">
              <a:solidFill>
                <a:sysClr val="windowText" lastClr="000000"/>
              </a:solidFill>
              <a:latin typeface="+mn-ea"/>
              <a:ea typeface="+mn-ea"/>
            </a:rPr>
            <a:t>」以降に記載する場合は印刷範囲</a:t>
          </a:r>
          <a:r>
            <a:rPr kumimoji="1" lang="en-US" altLang="ja-JP" sz="1400" b="1">
              <a:solidFill>
                <a:sysClr val="windowText" lastClr="000000"/>
              </a:solidFill>
              <a:latin typeface="+mn-ea"/>
              <a:ea typeface="+mn-ea"/>
            </a:rPr>
            <a:t>(</a:t>
          </a:r>
          <a:r>
            <a:rPr kumimoji="1" lang="ja-JP" altLang="en-US" sz="1400" b="1">
              <a:solidFill>
                <a:sysClr val="windowText" lastClr="000000"/>
              </a:solidFill>
              <a:latin typeface="+mn-ea"/>
              <a:ea typeface="+mn-ea"/>
            </a:rPr>
            <a:t>青色の枠</a:t>
          </a:r>
          <a:r>
            <a:rPr kumimoji="1" lang="en-US" altLang="ja-JP" sz="1400" b="1">
              <a:solidFill>
                <a:sysClr val="windowText" lastClr="000000"/>
              </a:solidFill>
              <a:latin typeface="+mn-ea"/>
              <a:ea typeface="+mn-ea"/>
            </a:rPr>
            <a:t>)</a:t>
          </a:r>
          <a:r>
            <a:rPr kumimoji="1" lang="ja-JP" altLang="en-US" sz="1400" b="1">
              <a:solidFill>
                <a:sysClr val="windowText" lastClr="000000"/>
              </a:solidFill>
              <a:latin typeface="+mn-ea"/>
              <a:ea typeface="+mn-ea"/>
            </a:rPr>
            <a:t>を</a:t>
          </a:r>
          <a:endParaRPr kumimoji="1" lang="en-US" altLang="ja-JP" sz="1400" b="1">
            <a:solidFill>
              <a:sysClr val="windowText" lastClr="000000"/>
            </a:solidFill>
            <a:latin typeface="+mn-ea"/>
            <a:ea typeface="+mn-ea"/>
          </a:endParaRPr>
        </a:p>
        <a:p>
          <a:pPr algn="l"/>
          <a:r>
            <a:rPr kumimoji="1" lang="ja-JP" altLang="en-US" sz="1400" b="1">
              <a:solidFill>
                <a:sysClr val="windowText" lastClr="000000"/>
              </a:solidFill>
              <a:latin typeface="+mn-ea"/>
              <a:ea typeface="+mn-ea"/>
            </a:rPr>
            <a:t>広げてください。</a:t>
          </a:r>
          <a:endParaRPr kumimoji="1" lang="en-US" altLang="ja-JP" sz="14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xdr:txBody>
    </xdr:sp>
    <xdr:clientData/>
  </xdr:twoCellAnchor>
  <xdr:twoCellAnchor>
    <xdr:from>
      <xdr:col>43</xdr:col>
      <xdr:colOff>56223</xdr:colOff>
      <xdr:row>8</xdr:row>
      <xdr:rowOff>180974</xdr:rowOff>
    </xdr:from>
    <xdr:to>
      <xdr:col>60</xdr:col>
      <xdr:colOff>136462</xdr:colOff>
      <xdr:row>10</xdr:row>
      <xdr:rowOff>274448</xdr:rowOff>
    </xdr:to>
    <xdr:sp macro="" textlink="">
      <xdr:nvSpPr>
        <xdr:cNvPr id="9" name="正方形/長方形 8">
          <a:extLst>
            <a:ext uri="{FF2B5EF4-FFF2-40B4-BE49-F238E27FC236}">
              <a16:creationId xmlns:a16="http://schemas.microsoft.com/office/drawing/2014/main" id="{0F63C938-E40F-4B35-A8B0-216CE747136C}"/>
            </a:ext>
          </a:extLst>
        </xdr:cNvPr>
        <xdr:cNvSpPr/>
      </xdr:nvSpPr>
      <xdr:spPr>
        <a:xfrm>
          <a:off x="8781123" y="3667124"/>
          <a:ext cx="2994889" cy="598299"/>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0">
              <a:solidFill>
                <a:schemeClr val="dk1"/>
              </a:solidFill>
              <a:effectLst/>
              <a:latin typeface="+mn-lt"/>
              <a:ea typeface="+mn-ea"/>
              <a:cs typeface="+mn-cs"/>
            </a:rPr>
            <a:t>オレンジ色のセルは</a:t>
          </a:r>
          <a:endParaRPr lang="en-US" altLang="ja-JP" sz="1100" b="0">
            <a:solidFill>
              <a:schemeClr val="dk1"/>
            </a:solidFill>
            <a:effectLst/>
            <a:latin typeface="+mn-lt"/>
            <a:ea typeface="+mn-ea"/>
            <a:cs typeface="+mn-cs"/>
          </a:endParaRPr>
        </a:p>
        <a:p>
          <a:r>
            <a:rPr lang="ja-JP" altLang="en-US" sz="1100" b="0">
              <a:solidFill>
                <a:schemeClr val="dk1"/>
              </a:solidFill>
              <a:effectLst/>
              <a:latin typeface="+mn-lt"/>
              <a:ea typeface="+mn-ea"/>
              <a:cs typeface="+mn-cs"/>
            </a:rPr>
            <a:t>指導先との関係をプルダウン選択してください</a:t>
          </a:r>
          <a:endParaRPr lang="en-US" altLang="ja-JP" sz="1100" b="0">
            <a:solidFill>
              <a:schemeClr val="dk1"/>
            </a:solidFill>
            <a:effectLst/>
            <a:latin typeface="+mn-lt"/>
            <a:ea typeface="+mn-ea"/>
            <a:cs typeface="+mn-cs"/>
          </a:endParaRPr>
        </a:p>
      </xdr:txBody>
    </xdr:sp>
    <xdr:clientData/>
  </xdr:twoCellAnchor>
  <xdr:twoCellAnchor>
    <xdr:from>
      <xdr:col>43</xdr:col>
      <xdr:colOff>107023</xdr:colOff>
      <xdr:row>24</xdr:row>
      <xdr:rowOff>563665</xdr:rowOff>
    </xdr:from>
    <xdr:to>
      <xdr:col>61</xdr:col>
      <xdr:colOff>14905</xdr:colOff>
      <xdr:row>28</xdr:row>
      <xdr:rowOff>60074</xdr:rowOff>
    </xdr:to>
    <xdr:sp macro="" textlink="">
      <xdr:nvSpPr>
        <xdr:cNvPr id="10" name="正方形/長方形 9">
          <a:extLst>
            <a:ext uri="{FF2B5EF4-FFF2-40B4-BE49-F238E27FC236}">
              <a16:creationId xmlns:a16="http://schemas.microsoft.com/office/drawing/2014/main" id="{453C05EC-83DB-4772-9458-AD06658EDB49}"/>
            </a:ext>
          </a:extLst>
        </xdr:cNvPr>
        <xdr:cNvSpPr/>
      </xdr:nvSpPr>
      <xdr:spPr>
        <a:xfrm>
          <a:off x="8879094" y="9952594"/>
          <a:ext cx="3010311" cy="1492123"/>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指導先との関係をプルダウン選択してください</a:t>
          </a:r>
          <a:endParaRPr lang="en-US" altLang="ja-JP" sz="1100" b="1">
            <a:solidFill>
              <a:schemeClr val="dk1"/>
            </a:solidFill>
            <a:effectLst/>
            <a:latin typeface="+mn-lt"/>
            <a:ea typeface="+mn-ea"/>
            <a:cs typeface="+mn-cs"/>
          </a:endParaRPr>
        </a:p>
        <a:p>
          <a:endParaRPr lang="ja-JP" altLang="ja-JP" b="1">
            <a:effectLst/>
          </a:endParaRPr>
        </a:p>
      </xdr:txBody>
    </xdr:sp>
    <xdr:clientData/>
  </xdr:twoCellAnchor>
  <xdr:twoCellAnchor>
    <xdr:from>
      <xdr:col>43</xdr:col>
      <xdr:colOff>172254</xdr:colOff>
      <xdr:row>85</xdr:row>
      <xdr:rowOff>93023</xdr:rowOff>
    </xdr:from>
    <xdr:to>
      <xdr:col>61</xdr:col>
      <xdr:colOff>81045</xdr:colOff>
      <xdr:row>95</xdr:row>
      <xdr:rowOff>47539</xdr:rowOff>
    </xdr:to>
    <xdr:sp macro="" textlink="">
      <xdr:nvSpPr>
        <xdr:cNvPr id="11" name="正方形/長方形 10">
          <a:extLst>
            <a:ext uri="{FF2B5EF4-FFF2-40B4-BE49-F238E27FC236}">
              <a16:creationId xmlns:a16="http://schemas.microsoft.com/office/drawing/2014/main" id="{C1350BE2-EE16-44EB-A77E-65D965F30023}"/>
            </a:ext>
          </a:extLst>
        </xdr:cNvPr>
        <xdr:cNvSpPr/>
      </xdr:nvSpPr>
      <xdr:spPr>
        <a:xfrm>
          <a:off x="8944325" y="13654809"/>
          <a:ext cx="3011220" cy="1496659"/>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指導先との関係をプルダウン選択してください</a:t>
          </a:r>
          <a:endParaRPr lang="ja-JP" altLang="ja-JP">
            <a:effectLst/>
          </a:endParaRPr>
        </a:p>
      </xdr:txBody>
    </xdr:sp>
    <xdr:clientData/>
  </xdr:twoCellAnchor>
  <xdr:oneCellAnchor>
    <xdr:from>
      <xdr:col>70</xdr:col>
      <xdr:colOff>39482</xdr:colOff>
      <xdr:row>1</xdr:row>
      <xdr:rowOff>18143</xdr:rowOff>
    </xdr:from>
    <xdr:ext cx="2376000" cy="1926168"/>
    <xdr:sp macro="" textlink="">
      <xdr:nvSpPr>
        <xdr:cNvPr id="12" name="正方形/長方形 11">
          <a:extLst>
            <a:ext uri="{FF2B5EF4-FFF2-40B4-BE49-F238E27FC236}">
              <a16:creationId xmlns:a16="http://schemas.microsoft.com/office/drawing/2014/main" id="{C64D4AB2-58FF-472A-AAB9-F810EAC529B0}"/>
            </a:ext>
          </a:extLst>
        </xdr:cNvPr>
        <xdr:cNvSpPr/>
      </xdr:nvSpPr>
      <xdr:spPr>
        <a:xfrm>
          <a:off x="13465196" y="399143"/>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40</xdr:col>
      <xdr:colOff>32817</xdr:colOff>
      <xdr:row>31</xdr:row>
      <xdr:rowOff>45539</xdr:rowOff>
    </xdr:from>
    <xdr:to>
      <xdr:col>43</xdr:col>
      <xdr:colOff>33158</xdr:colOff>
      <xdr:row>31</xdr:row>
      <xdr:rowOff>51142</xdr:rowOff>
    </xdr:to>
    <xdr:cxnSp macro="">
      <xdr:nvCxnSpPr>
        <xdr:cNvPr id="13" name="直線矢印コネクタ 12">
          <a:extLst>
            <a:ext uri="{FF2B5EF4-FFF2-40B4-BE49-F238E27FC236}">
              <a16:creationId xmlns:a16="http://schemas.microsoft.com/office/drawing/2014/main" id="{2258A79D-7199-4DF1-B4C3-5F90AB30DEAD}"/>
            </a:ext>
          </a:extLst>
        </xdr:cNvPr>
        <xdr:cNvCxnSpPr/>
      </xdr:nvCxnSpPr>
      <xdr:spPr>
        <a:xfrm flipH="1">
          <a:off x="8265405" y="844892"/>
          <a:ext cx="515812"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16909</xdr:colOff>
      <xdr:row>30</xdr:row>
      <xdr:rowOff>197157</xdr:rowOff>
    </xdr:from>
    <xdr:to>
      <xdr:col>62</xdr:col>
      <xdr:colOff>32790</xdr:colOff>
      <xdr:row>32</xdr:row>
      <xdr:rowOff>133027</xdr:rowOff>
    </xdr:to>
    <xdr:sp macro="" textlink="">
      <xdr:nvSpPr>
        <xdr:cNvPr id="14" name="正方形/長方形 13">
          <a:extLst>
            <a:ext uri="{FF2B5EF4-FFF2-40B4-BE49-F238E27FC236}">
              <a16:creationId xmlns:a16="http://schemas.microsoft.com/office/drawing/2014/main" id="{016652EE-6359-416D-891F-B0A9DD1D51E0}"/>
            </a:ext>
          </a:extLst>
        </xdr:cNvPr>
        <xdr:cNvSpPr/>
      </xdr:nvSpPr>
      <xdr:spPr>
        <a:xfrm>
          <a:off x="8764968" y="578157"/>
          <a:ext cx="3280528" cy="63810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0">
              <a:solidFill>
                <a:schemeClr val="dk1"/>
              </a:solidFill>
              <a:effectLst/>
              <a:latin typeface="+mn-ea"/>
              <a:ea typeface="+mn-ea"/>
              <a:cs typeface="+mn-cs"/>
            </a:rPr>
            <a:t>大学教授等に依頼する場合、電話番号や住所は大学のもので構いません。</a:t>
          </a:r>
        </a:p>
        <a:p>
          <a:pPr algn="l"/>
          <a:endParaRPr kumimoji="1" lang="en-US" altLang="ja-JP" sz="1100" b="0">
            <a:solidFill>
              <a:srgbClr val="FF0000"/>
            </a:solidFill>
          </a:endParaRPr>
        </a:p>
      </xdr:txBody>
    </xdr:sp>
    <xdr:clientData/>
  </xdr:twoCellAnchor>
  <xdr:twoCellAnchor>
    <xdr:from>
      <xdr:col>43</xdr:col>
      <xdr:colOff>138321</xdr:colOff>
      <xdr:row>40</xdr:row>
      <xdr:rowOff>5048</xdr:rowOff>
    </xdr:from>
    <xdr:to>
      <xdr:col>78</xdr:col>
      <xdr:colOff>53336</xdr:colOff>
      <xdr:row>49</xdr:row>
      <xdr:rowOff>299162</xdr:rowOff>
    </xdr:to>
    <xdr:sp macro="" textlink="">
      <xdr:nvSpPr>
        <xdr:cNvPr id="15" name="正方形/長方形 14">
          <a:extLst>
            <a:ext uri="{FF2B5EF4-FFF2-40B4-BE49-F238E27FC236}">
              <a16:creationId xmlns:a16="http://schemas.microsoft.com/office/drawing/2014/main" id="{6CDCAD10-8913-460F-9097-D422E35487EF}"/>
            </a:ext>
          </a:extLst>
        </xdr:cNvPr>
        <xdr:cNvSpPr/>
      </xdr:nvSpPr>
      <xdr:spPr>
        <a:xfrm>
          <a:off x="8886380" y="4547166"/>
          <a:ext cx="5928838" cy="361105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200" b="0">
              <a:solidFill>
                <a:schemeClr val="dk1"/>
              </a:solidFill>
              <a:effectLst/>
              <a:latin typeface="+mn-ea"/>
              <a:ea typeface="+mn-ea"/>
              <a:cs typeface="+mn-cs"/>
            </a:rPr>
            <a:t>【</a:t>
          </a:r>
          <a:r>
            <a:rPr kumimoji="1" lang="ja-JP" altLang="en-US" sz="1200" b="0">
              <a:solidFill>
                <a:schemeClr val="dk1"/>
              </a:solidFill>
              <a:effectLst/>
              <a:latin typeface="+mn-ea"/>
              <a:ea typeface="+mn-ea"/>
              <a:cs typeface="+mn-cs"/>
            </a:rPr>
            <a:t>記入のポイント</a:t>
          </a:r>
          <a:r>
            <a:rPr kumimoji="1" lang="en-US" altLang="ja-JP" sz="1200" b="0">
              <a:solidFill>
                <a:schemeClr val="dk1"/>
              </a:solidFill>
              <a:effectLst/>
              <a:latin typeface="+mn-ea"/>
              <a:ea typeface="+mn-ea"/>
              <a:cs typeface="+mn-cs"/>
            </a:rPr>
            <a:t>】</a:t>
          </a:r>
        </a:p>
        <a:p>
          <a:r>
            <a:rPr kumimoji="1" lang="ja-JP" altLang="en-US" sz="1100" b="0">
              <a:solidFill>
                <a:schemeClr val="dk1"/>
              </a:solidFill>
              <a:effectLst/>
              <a:latin typeface="+mn-ea"/>
              <a:ea typeface="+mn-ea"/>
              <a:cs typeface="+mn-cs"/>
            </a:rPr>
            <a:t>前シートに専門家指導費を記入した場合は、本計画書の作成が全て必要です。</a:t>
          </a:r>
        </a:p>
        <a:p>
          <a:r>
            <a:rPr kumimoji="1" lang="ja-JP" altLang="en-US" sz="1100" b="0">
              <a:solidFill>
                <a:schemeClr val="dk1"/>
              </a:solidFill>
              <a:effectLst/>
              <a:latin typeface="+mn-ea"/>
              <a:ea typeface="+mn-ea"/>
              <a:cs typeface="+mn-cs"/>
            </a:rPr>
            <a:t>全ての項目をもれなく記入してください。</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①左上の番号は、前シートの「支出番号」と対応して記入してください</a:t>
          </a:r>
          <a:endParaRPr kumimoji="1" lang="en-US" altLang="ja-JP"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　　例：前シートで、専</a:t>
          </a:r>
          <a:r>
            <a:rPr kumimoji="1" lang="en-US" altLang="ja-JP" sz="1100" b="0">
              <a:solidFill>
                <a:schemeClr val="dk1"/>
              </a:solidFill>
              <a:effectLst/>
              <a:latin typeface="+mn-ea"/>
              <a:ea typeface="+mn-ea"/>
              <a:cs typeface="+mn-cs"/>
            </a:rPr>
            <a:t>-1</a:t>
          </a:r>
          <a:r>
            <a:rPr kumimoji="1" lang="ja-JP" altLang="en-US" sz="1100" b="0">
              <a:solidFill>
                <a:schemeClr val="dk1"/>
              </a:solidFill>
              <a:effectLst/>
              <a:latin typeface="+mn-ea"/>
              <a:ea typeface="+mn-ea"/>
              <a:cs typeface="+mn-cs"/>
            </a:rPr>
            <a:t>～専</a:t>
          </a:r>
          <a:r>
            <a:rPr kumimoji="1" lang="en-US" altLang="ja-JP" sz="1100" b="0">
              <a:solidFill>
                <a:schemeClr val="dk1"/>
              </a:solidFill>
              <a:effectLst/>
              <a:latin typeface="+mn-ea"/>
              <a:ea typeface="+mn-ea"/>
              <a:cs typeface="+mn-cs"/>
            </a:rPr>
            <a:t>-5</a:t>
          </a:r>
          <a:r>
            <a:rPr kumimoji="1" lang="ja-JP" altLang="en-US" sz="1100" b="0">
              <a:solidFill>
                <a:schemeClr val="dk1"/>
              </a:solidFill>
              <a:effectLst/>
              <a:latin typeface="+mn-ea"/>
              <a:ea typeface="+mn-ea"/>
              <a:cs typeface="+mn-cs"/>
            </a:rPr>
            <a:t>の項目を記入した場合</a:t>
          </a:r>
          <a:endParaRPr kumimoji="1" lang="en-US" altLang="ja-JP" sz="1100" b="0">
            <a:solidFill>
              <a:schemeClr val="dk1"/>
            </a:solidFill>
            <a:effectLst/>
            <a:latin typeface="+mn-ea"/>
            <a:ea typeface="+mn-ea"/>
            <a:cs typeface="+mn-cs"/>
          </a:endParaRPr>
        </a:p>
        <a:p>
          <a:r>
            <a:rPr kumimoji="1" lang="en-US" altLang="ja-JP" sz="1100" b="0">
              <a:solidFill>
                <a:schemeClr val="dk1"/>
              </a:solidFill>
              <a:effectLst/>
              <a:latin typeface="+mn-ea"/>
              <a:ea typeface="+mn-ea"/>
              <a:cs typeface="+mn-cs"/>
            </a:rPr>
            <a:t>          </a:t>
          </a:r>
          <a:r>
            <a:rPr kumimoji="1" lang="ja-JP" altLang="en-US" sz="1100" b="0">
              <a:solidFill>
                <a:schemeClr val="dk1"/>
              </a:solidFill>
              <a:effectLst/>
              <a:latin typeface="+mn-ea"/>
              <a:ea typeface="+mn-ea"/>
              <a:cs typeface="+mn-cs"/>
            </a:rPr>
            <a:t>→専</a:t>
          </a:r>
          <a:r>
            <a:rPr kumimoji="1" lang="en-US" altLang="ja-JP" sz="1100" b="0">
              <a:solidFill>
                <a:schemeClr val="dk1"/>
              </a:solidFill>
              <a:effectLst/>
              <a:latin typeface="+mn-ea"/>
              <a:ea typeface="+mn-ea"/>
              <a:cs typeface="+mn-cs"/>
            </a:rPr>
            <a:t>-1</a:t>
          </a:r>
          <a:r>
            <a:rPr kumimoji="1" lang="ja-JP" altLang="en-US" sz="1100" b="0">
              <a:solidFill>
                <a:schemeClr val="dk1"/>
              </a:solidFill>
              <a:effectLst/>
              <a:latin typeface="+mn-ea"/>
              <a:ea typeface="+mn-ea"/>
              <a:cs typeface="+mn-cs"/>
            </a:rPr>
            <a:t>～専</a:t>
          </a:r>
          <a:r>
            <a:rPr kumimoji="1" lang="en-US" altLang="ja-JP" sz="1100" b="0">
              <a:solidFill>
                <a:schemeClr val="dk1"/>
              </a:solidFill>
              <a:effectLst/>
              <a:latin typeface="+mn-ea"/>
              <a:ea typeface="+mn-ea"/>
              <a:cs typeface="+mn-cs"/>
            </a:rPr>
            <a:t>-5</a:t>
          </a:r>
          <a:r>
            <a:rPr kumimoji="1" lang="ja-JP" altLang="en-US" sz="1100" b="0">
              <a:solidFill>
                <a:schemeClr val="dk1"/>
              </a:solidFill>
              <a:effectLst/>
              <a:latin typeface="+mn-ea"/>
              <a:ea typeface="+mn-ea"/>
              <a:cs typeface="+mn-cs"/>
            </a:rPr>
            <a:t>まで</a:t>
          </a:r>
          <a:r>
            <a:rPr kumimoji="1" lang="en-US" altLang="ja-JP" sz="1100" b="0">
              <a:solidFill>
                <a:schemeClr val="dk1"/>
              </a:solidFill>
              <a:effectLst/>
              <a:latin typeface="+mn-ea"/>
              <a:ea typeface="+mn-ea"/>
              <a:cs typeface="+mn-cs"/>
            </a:rPr>
            <a:t>5</a:t>
          </a:r>
          <a:r>
            <a:rPr kumimoji="1" lang="ja-JP" altLang="en-US" sz="1100" b="0">
              <a:solidFill>
                <a:schemeClr val="dk1"/>
              </a:solidFill>
              <a:effectLst/>
              <a:latin typeface="+mn-ea"/>
              <a:ea typeface="+mn-ea"/>
              <a:cs typeface="+mn-cs"/>
            </a:rPr>
            <a:t>つありますので、　</a:t>
          </a:r>
          <a:endParaRPr kumimoji="1" lang="en-US" altLang="ja-JP" sz="1100" b="0">
            <a:solidFill>
              <a:schemeClr val="dk1"/>
            </a:solidFill>
            <a:effectLst/>
            <a:latin typeface="+mn-ea"/>
            <a:ea typeface="+mn-ea"/>
            <a:cs typeface="+mn-cs"/>
          </a:endParaRPr>
        </a:p>
        <a:p>
          <a:r>
            <a:rPr kumimoji="1" lang="en-US" altLang="ja-JP" sz="1100" b="0">
              <a:solidFill>
                <a:schemeClr val="dk1"/>
              </a:solidFill>
              <a:effectLst/>
              <a:latin typeface="+mn-ea"/>
              <a:ea typeface="+mn-ea"/>
              <a:cs typeface="+mn-cs"/>
            </a:rPr>
            <a:t>             </a:t>
          </a:r>
          <a:r>
            <a:rPr kumimoji="1" lang="ja-JP" altLang="en-US" sz="1100" b="0">
              <a:solidFill>
                <a:schemeClr val="dk1"/>
              </a:solidFill>
              <a:effectLst/>
              <a:latin typeface="+mn-ea"/>
              <a:ea typeface="+mn-ea"/>
              <a:cs typeface="+mn-cs"/>
            </a:rPr>
            <a:t>計画書は</a:t>
          </a:r>
          <a:r>
            <a:rPr kumimoji="1" lang="en-US" altLang="ja-JP" sz="1100" b="0">
              <a:solidFill>
                <a:schemeClr val="dk1"/>
              </a:solidFill>
              <a:effectLst/>
              <a:latin typeface="+mn-ea"/>
              <a:ea typeface="+mn-ea"/>
              <a:cs typeface="+mn-cs"/>
            </a:rPr>
            <a:t>5</a:t>
          </a:r>
          <a:r>
            <a:rPr kumimoji="1" lang="ja-JP" altLang="en-US" sz="1100" b="0">
              <a:solidFill>
                <a:schemeClr val="dk1"/>
              </a:solidFill>
              <a:effectLst/>
              <a:latin typeface="+mn-ea"/>
              <a:ea typeface="+mn-ea"/>
              <a:cs typeface="+mn-cs"/>
            </a:rPr>
            <a:t>つ記入してください。</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②前シートに記載した</a:t>
          </a:r>
          <a:r>
            <a:rPr kumimoji="1" lang="en-US" altLang="ja-JP" sz="1100" b="0">
              <a:solidFill>
                <a:schemeClr val="dk1"/>
              </a:solidFill>
              <a:effectLst/>
              <a:latin typeface="+mn-ea"/>
              <a:ea typeface="+mn-ea"/>
              <a:cs typeface="+mn-cs"/>
            </a:rPr>
            <a:t>H</a:t>
          </a:r>
          <a:r>
            <a:rPr kumimoji="1" lang="ja-JP" altLang="en-US" sz="1100" b="0">
              <a:solidFill>
                <a:schemeClr val="dk1"/>
              </a:solidFill>
              <a:effectLst/>
              <a:latin typeface="+mn-ea"/>
              <a:ea typeface="+mn-ea"/>
              <a:cs typeface="+mn-cs"/>
            </a:rPr>
            <a:t>列の税込金額を契約予定金額欄に記入してください</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③自社と資本関係、役員または従業員の兼務、自社代表者３親等以内の</a:t>
          </a:r>
          <a:endParaRPr kumimoji="1" lang="en-US" altLang="ja-JP"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　親族と関連がある</a:t>
          </a:r>
          <a:r>
            <a:rPr kumimoji="1" lang="ja-JP" altLang="ja-JP" sz="1100" b="0">
              <a:solidFill>
                <a:schemeClr val="dk1"/>
              </a:solidFill>
              <a:effectLst/>
              <a:latin typeface="+mn-lt"/>
              <a:ea typeface="+mn-ea"/>
              <a:cs typeface="+mn-cs"/>
            </a:rPr>
            <a:t>会社等との取引</a:t>
          </a:r>
          <a:r>
            <a:rPr kumimoji="1" lang="ja-JP" altLang="en-US" sz="1100" b="0">
              <a:solidFill>
                <a:schemeClr val="dk1"/>
              </a:solidFill>
              <a:effectLst/>
              <a:latin typeface="+mn-ea"/>
              <a:ea typeface="+mn-ea"/>
              <a:cs typeface="+mn-cs"/>
            </a:rPr>
            <a:t>は、助成対象となりません</a:t>
          </a:r>
        </a:p>
        <a:p>
          <a:pPr algn="l"/>
          <a:r>
            <a:rPr kumimoji="1" lang="ja-JP" altLang="en-US" sz="1100" b="0">
              <a:solidFill>
                <a:srgbClr val="FF0000"/>
              </a:solidFill>
            </a:rPr>
            <a:t>　</a:t>
          </a:r>
          <a:endParaRPr kumimoji="1" lang="en-US" altLang="ja-JP" sz="1100" b="0">
            <a:solidFill>
              <a:srgbClr val="FF0000"/>
            </a:solidFill>
          </a:endParaRPr>
        </a:p>
      </xdr:txBody>
    </xdr:sp>
    <xdr:clientData/>
  </xdr:twoCellAnchor>
  <xdr:twoCellAnchor>
    <xdr:from>
      <xdr:col>40</xdr:col>
      <xdr:colOff>27215</xdr:colOff>
      <xdr:row>38</xdr:row>
      <xdr:rowOff>239695</xdr:rowOff>
    </xdr:from>
    <xdr:to>
      <xdr:col>43</xdr:col>
      <xdr:colOff>80194</xdr:colOff>
      <xdr:row>38</xdr:row>
      <xdr:rowOff>245298</xdr:rowOff>
    </xdr:to>
    <xdr:cxnSp macro="">
      <xdr:nvCxnSpPr>
        <xdr:cNvPr id="16" name="直線矢印コネクタ 15">
          <a:extLst>
            <a:ext uri="{FF2B5EF4-FFF2-40B4-BE49-F238E27FC236}">
              <a16:creationId xmlns:a16="http://schemas.microsoft.com/office/drawing/2014/main" id="{C46F93B9-7602-4A6A-A5A0-D2F903EF66CC}"/>
            </a:ext>
          </a:extLst>
        </xdr:cNvPr>
        <xdr:cNvCxnSpPr/>
      </xdr:nvCxnSpPr>
      <xdr:spPr>
        <a:xfrm flipH="1">
          <a:off x="8259803" y="3788224"/>
          <a:ext cx="568450"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66902</xdr:colOff>
      <xdr:row>56</xdr:row>
      <xdr:rowOff>489366</xdr:rowOff>
    </xdr:from>
    <xdr:to>
      <xdr:col>43</xdr:col>
      <xdr:colOff>119881</xdr:colOff>
      <xdr:row>56</xdr:row>
      <xdr:rowOff>494969</xdr:rowOff>
    </xdr:to>
    <xdr:cxnSp macro="">
      <xdr:nvCxnSpPr>
        <xdr:cNvPr id="17" name="直線矢印コネクタ 16">
          <a:extLst>
            <a:ext uri="{FF2B5EF4-FFF2-40B4-BE49-F238E27FC236}">
              <a16:creationId xmlns:a16="http://schemas.microsoft.com/office/drawing/2014/main" id="{850A816C-75CF-4BB5-8D8A-1758B1C3941D}"/>
            </a:ext>
          </a:extLst>
        </xdr:cNvPr>
        <xdr:cNvCxnSpPr/>
      </xdr:nvCxnSpPr>
      <xdr:spPr>
        <a:xfrm flipH="1">
          <a:off x="8299490" y="11097601"/>
          <a:ext cx="568450"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56223</xdr:colOff>
      <xdr:row>35</xdr:row>
      <xdr:rowOff>261835</xdr:rowOff>
    </xdr:from>
    <xdr:to>
      <xdr:col>60</xdr:col>
      <xdr:colOff>136462</xdr:colOff>
      <xdr:row>39</xdr:row>
      <xdr:rowOff>271274</xdr:rowOff>
    </xdr:to>
    <xdr:sp macro="" textlink="">
      <xdr:nvSpPr>
        <xdr:cNvPr id="18" name="正方形/長方形 17">
          <a:extLst>
            <a:ext uri="{FF2B5EF4-FFF2-40B4-BE49-F238E27FC236}">
              <a16:creationId xmlns:a16="http://schemas.microsoft.com/office/drawing/2014/main" id="{7B7304BA-1CA4-4283-B7FF-68924E453702}"/>
            </a:ext>
          </a:extLst>
        </xdr:cNvPr>
        <xdr:cNvSpPr/>
      </xdr:nvSpPr>
      <xdr:spPr>
        <a:xfrm>
          <a:off x="8804282" y="2622541"/>
          <a:ext cx="3001239" cy="1481145"/>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指導先との関係をプルダウン選択してください</a:t>
          </a:r>
          <a:endParaRPr lang="en-US" altLang="ja-JP" sz="1100" b="1">
            <a:solidFill>
              <a:schemeClr val="dk1"/>
            </a:solidFill>
            <a:effectLst/>
            <a:latin typeface="+mn-lt"/>
            <a:ea typeface="+mn-ea"/>
            <a:cs typeface="+mn-cs"/>
          </a:endParaRPr>
        </a:p>
        <a:p>
          <a:endParaRPr lang="ja-JP" altLang="ja-JP" b="1">
            <a:effectLst/>
          </a:endParaRPr>
        </a:p>
      </xdr:txBody>
    </xdr:sp>
    <xdr:clientData/>
  </xdr:twoCellAnchor>
  <xdr:twoCellAnchor>
    <xdr:from>
      <xdr:col>43</xdr:col>
      <xdr:colOff>107023</xdr:colOff>
      <xdr:row>53</xdr:row>
      <xdr:rowOff>563665</xdr:rowOff>
    </xdr:from>
    <xdr:to>
      <xdr:col>61</xdr:col>
      <xdr:colOff>14905</xdr:colOff>
      <xdr:row>57</xdr:row>
      <xdr:rowOff>60074</xdr:rowOff>
    </xdr:to>
    <xdr:sp macro="" textlink="">
      <xdr:nvSpPr>
        <xdr:cNvPr id="19" name="正方形/長方形 18">
          <a:extLst>
            <a:ext uri="{FF2B5EF4-FFF2-40B4-BE49-F238E27FC236}">
              <a16:creationId xmlns:a16="http://schemas.microsoft.com/office/drawing/2014/main" id="{7D91950E-4591-4DEF-8C41-EC53219BE813}"/>
            </a:ext>
          </a:extLst>
        </xdr:cNvPr>
        <xdr:cNvSpPr/>
      </xdr:nvSpPr>
      <xdr:spPr>
        <a:xfrm>
          <a:off x="8855082" y="9894430"/>
          <a:ext cx="3000705" cy="1483585"/>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指導先との関係をプルダウン選択してください</a:t>
          </a:r>
          <a:endParaRPr lang="en-US" altLang="ja-JP" sz="1100" b="1">
            <a:solidFill>
              <a:schemeClr val="dk1"/>
            </a:solidFill>
            <a:effectLst/>
            <a:latin typeface="+mn-lt"/>
            <a:ea typeface="+mn-ea"/>
            <a:cs typeface="+mn-cs"/>
          </a:endParaRPr>
        </a:p>
        <a:p>
          <a:endParaRPr lang="ja-JP" altLang="ja-JP" b="1">
            <a:effectLst/>
          </a:endParaRPr>
        </a:p>
      </xdr:txBody>
    </xdr:sp>
    <xdr:clientData/>
  </xdr:twoCellAnchor>
  <xdr:oneCellAnchor>
    <xdr:from>
      <xdr:col>70</xdr:col>
      <xdr:colOff>39482</xdr:colOff>
      <xdr:row>30</xdr:row>
      <xdr:rowOff>18143</xdr:rowOff>
    </xdr:from>
    <xdr:ext cx="2376000" cy="1926168"/>
    <xdr:sp macro="" textlink="">
      <xdr:nvSpPr>
        <xdr:cNvPr id="20" name="正方形/長方形 19">
          <a:extLst>
            <a:ext uri="{FF2B5EF4-FFF2-40B4-BE49-F238E27FC236}">
              <a16:creationId xmlns:a16="http://schemas.microsoft.com/office/drawing/2014/main" id="{A37117F2-CEF3-43F6-9AA3-B9AD3353153C}"/>
            </a:ext>
          </a:extLst>
        </xdr:cNvPr>
        <xdr:cNvSpPr/>
      </xdr:nvSpPr>
      <xdr:spPr>
        <a:xfrm>
          <a:off x="13426776" y="399143"/>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40</xdr:col>
      <xdr:colOff>32817</xdr:colOff>
      <xdr:row>60</xdr:row>
      <xdr:rowOff>45539</xdr:rowOff>
    </xdr:from>
    <xdr:to>
      <xdr:col>43</xdr:col>
      <xdr:colOff>33158</xdr:colOff>
      <xdr:row>60</xdr:row>
      <xdr:rowOff>51142</xdr:rowOff>
    </xdr:to>
    <xdr:cxnSp macro="">
      <xdr:nvCxnSpPr>
        <xdr:cNvPr id="21" name="直線矢印コネクタ 20">
          <a:extLst>
            <a:ext uri="{FF2B5EF4-FFF2-40B4-BE49-F238E27FC236}">
              <a16:creationId xmlns:a16="http://schemas.microsoft.com/office/drawing/2014/main" id="{EAED4815-37A7-402B-A931-7743AB76DF47}"/>
            </a:ext>
          </a:extLst>
        </xdr:cNvPr>
        <xdr:cNvCxnSpPr/>
      </xdr:nvCxnSpPr>
      <xdr:spPr>
        <a:xfrm flipH="1">
          <a:off x="8287817" y="12518753"/>
          <a:ext cx="517412"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16909</xdr:colOff>
      <xdr:row>59</xdr:row>
      <xdr:rowOff>197157</xdr:rowOff>
    </xdr:from>
    <xdr:to>
      <xdr:col>62</xdr:col>
      <xdr:colOff>32790</xdr:colOff>
      <xdr:row>61</xdr:row>
      <xdr:rowOff>133027</xdr:rowOff>
    </xdr:to>
    <xdr:sp macro="" textlink="">
      <xdr:nvSpPr>
        <xdr:cNvPr id="22" name="正方形/長方形 21">
          <a:extLst>
            <a:ext uri="{FF2B5EF4-FFF2-40B4-BE49-F238E27FC236}">
              <a16:creationId xmlns:a16="http://schemas.microsoft.com/office/drawing/2014/main" id="{6DB5845E-AABD-41B7-AF84-96AE81E4D61D}"/>
            </a:ext>
          </a:extLst>
        </xdr:cNvPr>
        <xdr:cNvSpPr/>
      </xdr:nvSpPr>
      <xdr:spPr>
        <a:xfrm>
          <a:off x="8788980" y="12253086"/>
          <a:ext cx="3290667" cy="643441"/>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0">
              <a:solidFill>
                <a:schemeClr val="dk1"/>
              </a:solidFill>
              <a:effectLst/>
              <a:latin typeface="+mn-ea"/>
              <a:ea typeface="+mn-ea"/>
              <a:cs typeface="+mn-cs"/>
            </a:rPr>
            <a:t>大学教授等に依頼する場合、電話番号や住所は大学のもので構いません。</a:t>
          </a:r>
        </a:p>
        <a:p>
          <a:pPr algn="l"/>
          <a:endParaRPr kumimoji="1" lang="en-US" altLang="ja-JP" sz="1100" b="0">
            <a:solidFill>
              <a:srgbClr val="FF0000"/>
            </a:solidFill>
          </a:endParaRPr>
        </a:p>
      </xdr:txBody>
    </xdr:sp>
    <xdr:clientData/>
  </xdr:twoCellAnchor>
  <xdr:twoCellAnchor>
    <xdr:from>
      <xdr:col>40</xdr:col>
      <xdr:colOff>27215</xdr:colOff>
      <xdr:row>67</xdr:row>
      <xdr:rowOff>239695</xdr:rowOff>
    </xdr:from>
    <xdr:to>
      <xdr:col>43</xdr:col>
      <xdr:colOff>80194</xdr:colOff>
      <xdr:row>67</xdr:row>
      <xdr:rowOff>245298</xdr:rowOff>
    </xdr:to>
    <xdr:cxnSp macro="">
      <xdr:nvCxnSpPr>
        <xdr:cNvPr id="23" name="直線矢印コネクタ 22">
          <a:extLst>
            <a:ext uri="{FF2B5EF4-FFF2-40B4-BE49-F238E27FC236}">
              <a16:creationId xmlns:a16="http://schemas.microsoft.com/office/drawing/2014/main" id="{2C2B418D-A4DF-428D-B4A6-B2222F3210D5}"/>
            </a:ext>
          </a:extLst>
        </xdr:cNvPr>
        <xdr:cNvCxnSpPr/>
      </xdr:nvCxnSpPr>
      <xdr:spPr>
        <a:xfrm flipH="1">
          <a:off x="8282215" y="15479695"/>
          <a:ext cx="570050"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56223</xdr:colOff>
      <xdr:row>64</xdr:row>
      <xdr:rowOff>261835</xdr:rowOff>
    </xdr:from>
    <xdr:to>
      <xdr:col>60</xdr:col>
      <xdr:colOff>136462</xdr:colOff>
      <xdr:row>68</xdr:row>
      <xdr:rowOff>271274</xdr:rowOff>
    </xdr:to>
    <xdr:sp macro="" textlink="">
      <xdr:nvSpPr>
        <xdr:cNvPr id="24" name="正方形/長方形 23">
          <a:extLst>
            <a:ext uri="{FF2B5EF4-FFF2-40B4-BE49-F238E27FC236}">
              <a16:creationId xmlns:a16="http://schemas.microsoft.com/office/drawing/2014/main" id="{20756384-5A16-4D70-95CC-9921D4D0E0E4}"/>
            </a:ext>
          </a:extLst>
        </xdr:cNvPr>
        <xdr:cNvSpPr/>
      </xdr:nvSpPr>
      <xdr:spPr>
        <a:xfrm>
          <a:off x="8828294" y="14313478"/>
          <a:ext cx="3010311" cy="1488082"/>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指導先との関係をプルダウン選択してください</a:t>
          </a:r>
          <a:endParaRPr lang="en-US" altLang="ja-JP" sz="1100" b="1">
            <a:solidFill>
              <a:schemeClr val="dk1"/>
            </a:solidFill>
            <a:effectLst/>
            <a:latin typeface="+mn-lt"/>
            <a:ea typeface="+mn-ea"/>
            <a:cs typeface="+mn-cs"/>
          </a:endParaRPr>
        </a:p>
        <a:p>
          <a:endParaRPr lang="ja-JP" altLang="ja-JP" b="1">
            <a:effectLst/>
          </a:endParaRPr>
        </a:p>
      </xdr:txBody>
    </xdr:sp>
    <xdr:clientData/>
  </xdr:twoCellAnchor>
  <xdr:oneCellAnchor>
    <xdr:from>
      <xdr:col>70</xdr:col>
      <xdr:colOff>39482</xdr:colOff>
      <xdr:row>59</xdr:row>
      <xdr:rowOff>18143</xdr:rowOff>
    </xdr:from>
    <xdr:ext cx="2376000" cy="1926168"/>
    <xdr:sp macro="" textlink="">
      <xdr:nvSpPr>
        <xdr:cNvPr id="25" name="正方形/長方形 24">
          <a:extLst>
            <a:ext uri="{FF2B5EF4-FFF2-40B4-BE49-F238E27FC236}">
              <a16:creationId xmlns:a16="http://schemas.microsoft.com/office/drawing/2014/main" id="{E949931B-63A0-49D2-B0EC-605B6E6E7D0C}"/>
            </a:ext>
          </a:extLst>
        </xdr:cNvPr>
        <xdr:cNvSpPr/>
      </xdr:nvSpPr>
      <xdr:spPr>
        <a:xfrm>
          <a:off x="13465196" y="12074072"/>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104473</xdr:colOff>
      <xdr:row>1</xdr:row>
      <xdr:rowOff>256653</xdr:rowOff>
    </xdr:from>
    <xdr:to>
      <xdr:col>7</xdr:col>
      <xdr:colOff>104473</xdr:colOff>
      <xdr:row>2</xdr:row>
      <xdr:rowOff>89553</xdr:rowOff>
    </xdr:to>
    <xdr:cxnSp macro="">
      <xdr:nvCxnSpPr>
        <xdr:cNvPr id="37" name="直線矢印コネクタ 36">
          <a:extLst>
            <a:ext uri="{FF2B5EF4-FFF2-40B4-BE49-F238E27FC236}">
              <a16:creationId xmlns:a16="http://schemas.microsoft.com/office/drawing/2014/main" id="{98DD0FAB-7EAA-4502-A0DA-BD4A45DB271D}"/>
            </a:ext>
          </a:extLst>
        </xdr:cNvPr>
        <xdr:cNvCxnSpPr/>
      </xdr:nvCxnSpPr>
      <xdr:spPr>
        <a:xfrm>
          <a:off x="1304623" y="637653"/>
          <a:ext cx="0" cy="252000"/>
        </a:xfrm>
        <a:prstGeom prst="straightConnector1">
          <a:avLst/>
        </a:prstGeom>
        <a:ln w="19050">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13</xdr:col>
      <xdr:colOff>334736</xdr:colOff>
      <xdr:row>1</xdr:row>
      <xdr:rowOff>171790</xdr:rowOff>
    </xdr:from>
    <xdr:ext cx="4008664" cy="239485"/>
    <xdr:sp macro="" textlink="">
      <xdr:nvSpPr>
        <xdr:cNvPr id="40" name="正方形/長方形 39">
          <a:extLst>
            <a:ext uri="{FF2B5EF4-FFF2-40B4-BE49-F238E27FC236}">
              <a16:creationId xmlns:a16="http://schemas.microsoft.com/office/drawing/2014/main" id="{BFD3295D-0D43-46B1-9EDC-438047682C07}"/>
            </a:ext>
          </a:extLst>
        </xdr:cNvPr>
        <xdr:cNvSpPr/>
      </xdr:nvSpPr>
      <xdr:spPr>
        <a:xfrm>
          <a:off x="3658961" y="552790"/>
          <a:ext cx="4008664" cy="239485"/>
        </a:xfrm>
        <a:prstGeom prst="rect">
          <a:avLst/>
        </a:prstGeom>
        <a:solidFill>
          <a:srgbClr val="FFEBEB"/>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大学教授等に依頼する場合、電話番号は大学のもので構いません。</a:t>
          </a:r>
          <a:endParaRPr lang="en-US" altLang="ja-JP" sz="1000">
            <a:solidFill>
              <a:srgbClr val="FF0000"/>
            </a:solidFill>
            <a:effectLst/>
          </a:endParaRPr>
        </a:p>
      </xdr:txBody>
    </xdr:sp>
    <xdr:clientData/>
  </xdr:oneCellAnchor>
  <xdr:oneCellAnchor>
    <xdr:from>
      <xdr:col>12</xdr:col>
      <xdr:colOff>409913</xdr:colOff>
      <xdr:row>6</xdr:row>
      <xdr:rowOff>391546</xdr:rowOff>
    </xdr:from>
    <xdr:ext cx="4251960" cy="259080"/>
    <xdr:sp macro="" textlink="">
      <xdr:nvSpPr>
        <xdr:cNvPr id="42" name="正方形/長方形 41">
          <a:extLst>
            <a:ext uri="{FF2B5EF4-FFF2-40B4-BE49-F238E27FC236}">
              <a16:creationId xmlns:a16="http://schemas.microsoft.com/office/drawing/2014/main" id="{DFB67664-6CB9-436E-9570-78670532D06B}"/>
            </a:ext>
          </a:extLst>
        </xdr:cNvPr>
        <xdr:cNvSpPr/>
      </xdr:nvSpPr>
      <xdr:spPr>
        <a:xfrm>
          <a:off x="3076913" y="2848996"/>
          <a:ext cx="4251960" cy="259080"/>
        </a:xfrm>
        <a:prstGeom prst="rect">
          <a:avLst/>
        </a:prstGeom>
        <a:solidFill>
          <a:srgbClr val="FFEBEB"/>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rPr>
            <a:t>指導内容について、技術的内容を踏まえ具体的に入力してください</a:t>
          </a:r>
          <a:endParaRPr lang="en-US" altLang="ja-JP" sz="1000">
            <a:solidFill>
              <a:srgbClr val="FF0000"/>
            </a:solidFill>
            <a:effectLst/>
          </a:endParaRPr>
        </a:p>
      </xdr:txBody>
    </xdr:sp>
    <xdr:clientData/>
  </xdr:oneCellAnchor>
  <xdr:twoCellAnchor>
    <xdr:from>
      <xdr:col>1</xdr:col>
      <xdr:colOff>0</xdr:colOff>
      <xdr:row>1</xdr:row>
      <xdr:rowOff>0</xdr:rowOff>
    </xdr:from>
    <xdr:to>
      <xdr:col>13</xdr:col>
      <xdr:colOff>209412</xdr:colOff>
      <xdr:row>1</xdr:row>
      <xdr:rowOff>240665</xdr:rowOff>
    </xdr:to>
    <xdr:sp macro="" textlink="">
      <xdr:nvSpPr>
        <xdr:cNvPr id="44" name="正方形/長方形 43">
          <a:extLst>
            <a:ext uri="{FF2B5EF4-FFF2-40B4-BE49-F238E27FC236}">
              <a16:creationId xmlns:a16="http://schemas.microsoft.com/office/drawing/2014/main" id="{97DBE8CE-9495-4598-9C25-B594B32B28E8}"/>
            </a:ext>
          </a:extLst>
        </xdr:cNvPr>
        <xdr:cNvSpPr/>
      </xdr:nvSpPr>
      <xdr:spPr>
        <a:xfrm>
          <a:off x="171450" y="381000"/>
          <a:ext cx="3362187" cy="240665"/>
        </a:xfrm>
        <a:prstGeom prst="rect">
          <a:avLst/>
        </a:prstGeom>
        <a:solidFill>
          <a:srgbClr val="FFEBEB"/>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シート</a:t>
          </a:r>
          <a:r>
            <a:rPr lang="en-US" altLang="ja-JP" sz="1000">
              <a:solidFill>
                <a:srgbClr val="FF0000"/>
              </a:solidFill>
              <a:effectLst/>
            </a:rPr>
            <a:t>3-5</a:t>
          </a:r>
          <a:r>
            <a:rPr lang="ja-JP" altLang="en-US" sz="1000">
              <a:solidFill>
                <a:srgbClr val="FF0000"/>
              </a:solidFill>
              <a:effectLst/>
            </a:rPr>
            <a:t>の支出番号と対応させてください</a:t>
          </a:r>
          <a:endParaRPr lang="en-US" altLang="ja-JP" sz="1000">
            <a:solidFill>
              <a:srgbClr val="FF0000"/>
            </a:solidFill>
            <a:effectLst/>
          </a:endParaRPr>
        </a:p>
      </xdr:txBody>
    </xdr:sp>
    <xdr:clientData/>
  </xdr:twoCellAnchor>
  <xdr:oneCellAnchor>
    <xdr:from>
      <xdr:col>15</xdr:col>
      <xdr:colOff>56354</xdr:colOff>
      <xdr:row>7</xdr:row>
      <xdr:rowOff>257404</xdr:rowOff>
    </xdr:from>
    <xdr:ext cx="3961311" cy="250372"/>
    <xdr:sp macro="" textlink="">
      <xdr:nvSpPr>
        <xdr:cNvPr id="46" name="正方形/長方形 45">
          <a:extLst>
            <a:ext uri="{FF2B5EF4-FFF2-40B4-BE49-F238E27FC236}">
              <a16:creationId xmlns:a16="http://schemas.microsoft.com/office/drawing/2014/main" id="{E8AB4383-90FD-44C2-8476-3A81FE9C8C56}"/>
            </a:ext>
          </a:extLst>
        </xdr:cNvPr>
        <xdr:cNvSpPr/>
      </xdr:nvSpPr>
      <xdr:spPr>
        <a:xfrm>
          <a:off x="3980654" y="3429229"/>
          <a:ext cx="3961311" cy="250372"/>
        </a:xfrm>
        <a:prstGeom prst="rect">
          <a:avLst/>
        </a:prstGeom>
        <a:solidFill>
          <a:srgbClr val="FFEBEB"/>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プルダウン選択／「関連あり」の場合の経費は助成対象となりません</a:t>
          </a:r>
        </a:p>
      </xdr:txBody>
    </xdr:sp>
    <xdr:clientData/>
  </xdr:oneCellAnchor>
  <xdr:twoCellAnchor>
    <xdr:from>
      <xdr:col>24</xdr:col>
      <xdr:colOff>161925</xdr:colOff>
      <xdr:row>3</xdr:row>
      <xdr:rowOff>650874</xdr:rowOff>
    </xdr:from>
    <xdr:to>
      <xdr:col>30</xdr:col>
      <xdr:colOff>3983</xdr:colOff>
      <xdr:row>4</xdr:row>
      <xdr:rowOff>114300</xdr:rowOff>
    </xdr:to>
    <xdr:cxnSp macro="">
      <xdr:nvCxnSpPr>
        <xdr:cNvPr id="48" name="直線矢印コネクタ 47">
          <a:extLst>
            <a:ext uri="{FF2B5EF4-FFF2-40B4-BE49-F238E27FC236}">
              <a16:creationId xmlns:a16="http://schemas.microsoft.com/office/drawing/2014/main" id="{8D680188-D7C1-4407-9B1A-C8F25A70D6DB}"/>
            </a:ext>
          </a:extLst>
        </xdr:cNvPr>
        <xdr:cNvCxnSpPr>
          <a:stCxn id="49" idx="2"/>
        </xdr:cNvCxnSpPr>
      </xdr:nvCxnSpPr>
      <xdr:spPr>
        <a:xfrm flipH="1">
          <a:off x="5629275" y="1765299"/>
          <a:ext cx="870758" cy="177801"/>
        </a:xfrm>
        <a:prstGeom prst="straightConnector1">
          <a:avLst/>
        </a:prstGeom>
        <a:ln w="19050">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20</xdr:col>
      <xdr:colOff>133350</xdr:colOff>
      <xdr:row>3</xdr:row>
      <xdr:rowOff>19050</xdr:rowOff>
    </xdr:from>
    <xdr:ext cx="3170266" cy="631824"/>
    <xdr:sp macro="" textlink="">
      <xdr:nvSpPr>
        <xdr:cNvPr id="49" name="正方形/長方形 48">
          <a:extLst>
            <a:ext uri="{FF2B5EF4-FFF2-40B4-BE49-F238E27FC236}">
              <a16:creationId xmlns:a16="http://schemas.microsoft.com/office/drawing/2014/main" id="{7DFD4071-A94A-4660-97FB-629B38113CA8}"/>
            </a:ext>
          </a:extLst>
        </xdr:cNvPr>
        <xdr:cNvSpPr/>
      </xdr:nvSpPr>
      <xdr:spPr>
        <a:xfrm>
          <a:off x="4914900" y="1133475"/>
          <a:ext cx="3170266" cy="631824"/>
        </a:xfrm>
        <a:prstGeom prst="rect">
          <a:avLst/>
        </a:prstGeom>
        <a:solidFill>
          <a:srgbClr val="FFEBEB"/>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シート</a:t>
          </a:r>
          <a:r>
            <a:rPr lang="en-US" altLang="ja-JP" sz="1000">
              <a:solidFill>
                <a:srgbClr val="FF0000"/>
              </a:solidFill>
              <a:effectLst/>
            </a:rPr>
            <a:t>2-10</a:t>
          </a:r>
          <a:r>
            <a:rPr lang="ja-JP" altLang="en-US" sz="1000">
              <a:solidFill>
                <a:srgbClr val="FF0000"/>
              </a:solidFill>
              <a:effectLst/>
            </a:rPr>
            <a:t>スケジュールと整合するように入力してください</a:t>
          </a:r>
          <a:endParaRPr lang="en-US" altLang="ja-JP" sz="100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事業終了予定日 以前となっていることを確認してください</a:t>
          </a:r>
          <a:endParaRPr lang="en-US" altLang="ja-JP" sz="1000">
            <a:solidFill>
              <a:srgbClr val="FF0000"/>
            </a:solidFill>
            <a:effectLst/>
          </a:endParaRPr>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19</xdr:col>
      <xdr:colOff>97518</xdr:colOff>
      <xdr:row>23</xdr:row>
      <xdr:rowOff>8164</xdr:rowOff>
    </xdr:from>
    <xdr:ext cx="2376000" cy="1926168"/>
    <xdr:sp macro="" textlink="">
      <xdr:nvSpPr>
        <xdr:cNvPr id="2" name="正方形/長方形 1">
          <a:extLst>
            <a:ext uri="{FF2B5EF4-FFF2-40B4-BE49-F238E27FC236}">
              <a16:creationId xmlns:a16="http://schemas.microsoft.com/office/drawing/2014/main" id="{516F6838-FC5C-45DA-9B22-E5A527497675}"/>
            </a:ext>
          </a:extLst>
        </xdr:cNvPr>
        <xdr:cNvSpPr/>
      </xdr:nvSpPr>
      <xdr:spPr>
        <a:xfrm>
          <a:off x="9323161" y="8349343"/>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530679</xdr:colOff>
      <xdr:row>16</xdr:row>
      <xdr:rowOff>54428</xdr:rowOff>
    </xdr:from>
    <xdr:ext cx="166007" cy="519243"/>
    <xdr:cxnSp macro="">
      <xdr:nvCxnSpPr>
        <xdr:cNvPr id="3" name="直線矢印コネクタ 2">
          <a:extLst>
            <a:ext uri="{FF2B5EF4-FFF2-40B4-BE49-F238E27FC236}">
              <a16:creationId xmlns:a16="http://schemas.microsoft.com/office/drawing/2014/main" id="{8FF77CBD-1576-4DF9-8C97-11B0D16275AE}"/>
            </a:ext>
          </a:extLst>
        </xdr:cNvPr>
        <xdr:cNvCxnSpPr>
          <a:stCxn id="10" idx="0"/>
        </xdr:cNvCxnSpPr>
      </xdr:nvCxnSpPr>
      <xdr:spPr>
        <a:xfrm flipH="1" flipV="1">
          <a:off x="6150429" y="5728607"/>
          <a:ext cx="166007" cy="519243"/>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xdr:col>
      <xdr:colOff>500970</xdr:colOff>
      <xdr:row>16</xdr:row>
      <xdr:rowOff>32429</xdr:rowOff>
    </xdr:from>
    <xdr:ext cx="817562" cy="423194"/>
    <xdr:cxnSp macro="">
      <xdr:nvCxnSpPr>
        <xdr:cNvPr id="5" name="直線矢印コネクタ 4">
          <a:extLst>
            <a:ext uri="{FF2B5EF4-FFF2-40B4-BE49-F238E27FC236}">
              <a16:creationId xmlns:a16="http://schemas.microsoft.com/office/drawing/2014/main" id="{F1FEE07B-017E-45A6-BC77-93B41C95C9C6}"/>
            </a:ext>
          </a:extLst>
        </xdr:cNvPr>
        <xdr:cNvCxnSpPr>
          <a:stCxn id="6" idx="0"/>
        </xdr:cNvCxnSpPr>
      </xdr:nvCxnSpPr>
      <xdr:spPr>
        <a:xfrm flipV="1">
          <a:off x="922791" y="5706608"/>
          <a:ext cx="817562" cy="42319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0</xdr:col>
      <xdr:colOff>149678</xdr:colOff>
      <xdr:row>17</xdr:row>
      <xdr:rowOff>71448</xdr:rowOff>
    </xdr:from>
    <xdr:ext cx="1539875" cy="830931"/>
    <xdr:sp macro="" textlink="">
      <xdr:nvSpPr>
        <xdr:cNvPr id="6" name="正方形/長方形 5">
          <a:extLst>
            <a:ext uri="{FF2B5EF4-FFF2-40B4-BE49-F238E27FC236}">
              <a16:creationId xmlns:a16="http://schemas.microsoft.com/office/drawing/2014/main" id="{8D59A89A-EC6F-4AFF-BB4A-EB76742B1C6E}"/>
            </a:ext>
          </a:extLst>
        </xdr:cNvPr>
        <xdr:cNvSpPr/>
      </xdr:nvSpPr>
      <xdr:spPr>
        <a:xfrm>
          <a:off x="149678" y="6126627"/>
          <a:ext cx="1539875" cy="830931"/>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役員は登記簿謄本、従業員は雇用保険被保険者証が必要です。</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9</xdr:col>
      <xdr:colOff>172811</xdr:colOff>
      <xdr:row>17</xdr:row>
      <xdr:rowOff>192671</xdr:rowOff>
    </xdr:from>
    <xdr:ext cx="1047750" cy="1070309"/>
    <xdr:sp macro="" textlink="">
      <xdr:nvSpPr>
        <xdr:cNvPr id="10" name="正方形/長方形 9">
          <a:extLst>
            <a:ext uri="{FF2B5EF4-FFF2-40B4-BE49-F238E27FC236}">
              <a16:creationId xmlns:a16="http://schemas.microsoft.com/office/drawing/2014/main" id="{990E7890-B328-4C68-8A9B-EC11E139314A}"/>
            </a:ext>
          </a:extLst>
        </xdr:cNvPr>
        <xdr:cNvSpPr/>
      </xdr:nvSpPr>
      <xdr:spPr>
        <a:xfrm>
          <a:off x="5792561" y="6247850"/>
          <a:ext cx="1047750" cy="107030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時間単価は人件費単価一覧表を適用してください。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10</xdr:col>
      <xdr:colOff>505733</xdr:colOff>
      <xdr:row>17</xdr:row>
      <xdr:rowOff>151121</xdr:rowOff>
    </xdr:from>
    <xdr:ext cx="895683" cy="568159"/>
    <xdr:sp macro="" textlink="">
      <xdr:nvSpPr>
        <xdr:cNvPr id="11" name="正方形/長方形 10">
          <a:extLst>
            <a:ext uri="{FF2B5EF4-FFF2-40B4-BE49-F238E27FC236}">
              <a16:creationId xmlns:a16="http://schemas.microsoft.com/office/drawing/2014/main" id="{761A8546-8FB5-401B-9289-8377734C6F33}"/>
            </a:ext>
          </a:extLst>
        </xdr:cNvPr>
        <xdr:cNvSpPr/>
      </xdr:nvSpPr>
      <xdr:spPr>
        <a:xfrm>
          <a:off x="6914697" y="6206300"/>
          <a:ext cx="895683" cy="56815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10</xdr:col>
      <xdr:colOff>620202</xdr:colOff>
      <xdr:row>16</xdr:row>
      <xdr:rowOff>32894</xdr:rowOff>
    </xdr:from>
    <xdr:ext cx="333373" cy="491289"/>
    <xdr:cxnSp macro="">
      <xdr:nvCxnSpPr>
        <xdr:cNvPr id="12" name="直線矢印コネクタ 11">
          <a:extLst>
            <a:ext uri="{FF2B5EF4-FFF2-40B4-BE49-F238E27FC236}">
              <a16:creationId xmlns:a16="http://schemas.microsoft.com/office/drawing/2014/main" id="{C53AAD46-853C-4540-83F1-00A6A436DA7B}"/>
            </a:ext>
          </a:extLst>
        </xdr:cNvPr>
        <xdr:cNvCxnSpPr>
          <a:stCxn id="11" idx="0"/>
        </xdr:cNvCxnSpPr>
      </xdr:nvCxnSpPr>
      <xdr:spPr>
        <a:xfrm flipH="1" flipV="1">
          <a:off x="7029166" y="5707073"/>
          <a:ext cx="333373" cy="491289"/>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11</xdr:col>
      <xdr:colOff>166741</xdr:colOff>
      <xdr:row>16</xdr:row>
      <xdr:rowOff>32894</xdr:rowOff>
    </xdr:from>
    <xdr:ext cx="312070" cy="491289"/>
    <xdr:cxnSp macro="">
      <xdr:nvCxnSpPr>
        <xdr:cNvPr id="13" name="直線矢印コネクタ 12">
          <a:extLst>
            <a:ext uri="{FF2B5EF4-FFF2-40B4-BE49-F238E27FC236}">
              <a16:creationId xmlns:a16="http://schemas.microsoft.com/office/drawing/2014/main" id="{1DB6ACAE-7615-4855-A29D-5A8EDDC2A6B9}"/>
            </a:ext>
          </a:extLst>
        </xdr:cNvPr>
        <xdr:cNvCxnSpPr>
          <a:stCxn id="11" idx="0"/>
        </xdr:cNvCxnSpPr>
      </xdr:nvCxnSpPr>
      <xdr:spPr>
        <a:xfrm flipV="1">
          <a:off x="7364920" y="5707073"/>
          <a:ext cx="312070" cy="491289"/>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xdr:col>
      <xdr:colOff>421820</xdr:colOff>
      <xdr:row>17</xdr:row>
      <xdr:rowOff>36286</xdr:rowOff>
    </xdr:from>
    <xdr:ext cx="3932465" cy="834571"/>
    <xdr:sp macro="" textlink="">
      <xdr:nvSpPr>
        <xdr:cNvPr id="16" name="正方形/長方形 15">
          <a:extLst>
            <a:ext uri="{FF2B5EF4-FFF2-40B4-BE49-F238E27FC236}">
              <a16:creationId xmlns:a16="http://schemas.microsoft.com/office/drawing/2014/main" id="{C3964883-5C0E-4F26-A27E-8BCC3CD40A30}"/>
            </a:ext>
          </a:extLst>
        </xdr:cNvPr>
        <xdr:cNvSpPr/>
      </xdr:nvSpPr>
      <xdr:spPr>
        <a:xfrm>
          <a:off x="1755320" y="6091465"/>
          <a:ext cx="3932465" cy="834571"/>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0">
              <a:solidFill>
                <a:sysClr val="windowText" lastClr="000000"/>
              </a:solidFill>
              <a:effectLst/>
              <a:latin typeface="ＭＳ Ｐゴシック 本文"/>
              <a:ea typeface="+mn-ea"/>
              <a:cs typeface="+mn-cs"/>
            </a:rPr>
            <a:t>開発</a:t>
          </a:r>
          <a:r>
            <a:rPr lang="ja-JP" altLang="en-US" sz="1100" b="0">
              <a:solidFill>
                <a:sysClr val="windowText" lastClr="000000"/>
              </a:solidFill>
              <a:effectLst/>
              <a:latin typeface="ＭＳ Ｐゴシック 本文"/>
              <a:ea typeface="+mn-ea"/>
              <a:cs typeface="+mn-cs"/>
            </a:rPr>
            <a:t>・改良</a:t>
          </a:r>
          <a:r>
            <a:rPr lang="ja-JP" altLang="ja-JP" sz="1100" b="0">
              <a:solidFill>
                <a:sysClr val="windowText" lastClr="000000"/>
              </a:solidFill>
              <a:effectLst/>
              <a:latin typeface="ＭＳ Ｐゴシック 本文"/>
              <a:ea typeface="+mn-ea"/>
              <a:cs typeface="+mn-cs"/>
            </a:rPr>
            <a:t>工程に必要と見積もられた作業時間を</a:t>
          </a:r>
          <a:r>
            <a:rPr lang="ja-JP" altLang="en-US" sz="1100" b="0">
              <a:solidFill>
                <a:sysClr val="windowText" lastClr="000000"/>
              </a:solidFill>
              <a:effectLst/>
              <a:latin typeface="ＭＳ Ｐゴシック 本文"/>
              <a:ea typeface="+mn-ea"/>
              <a:cs typeface="+mn-cs"/>
            </a:rPr>
            <a:t>入力してください</a:t>
          </a:r>
          <a:endParaRPr lang="en-US" altLang="ja-JP" sz="1100" b="0">
            <a:solidFill>
              <a:sysClr val="windowText" lastClr="000000"/>
            </a:solidFill>
            <a:effectLst/>
            <a:latin typeface="ＭＳ Ｐゴシック 本文"/>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ysClr val="windowText" lastClr="000000"/>
              </a:solidFill>
              <a:effectLst/>
              <a:latin typeface="ＭＳ Ｐゴシック 本文"/>
              <a:ea typeface="+mn-ea"/>
              <a:cs typeface="+mn-cs"/>
            </a:rPr>
            <a:t>※</a:t>
          </a:r>
          <a:r>
            <a:rPr lang="ja-JP" altLang="ja-JP" sz="1100" b="0">
              <a:solidFill>
                <a:sysClr val="windowText" lastClr="000000"/>
              </a:solidFill>
              <a:effectLst/>
              <a:latin typeface="ＭＳ Ｐゴシック 本文"/>
              <a:ea typeface="+mn-ea"/>
              <a:cs typeface="+mn-cs"/>
            </a:rPr>
            <a:t>従事時間の</a:t>
          </a:r>
          <a:r>
            <a:rPr lang="ja-JP" altLang="en-US" sz="1100" b="0">
              <a:solidFill>
                <a:sysClr val="windowText" lastClr="000000"/>
              </a:solidFill>
              <a:effectLst/>
              <a:latin typeface="ＭＳ Ｐゴシック 本文"/>
              <a:ea typeface="+mn-ea"/>
              <a:cs typeface="+mn-cs"/>
            </a:rPr>
            <a:t>上限</a:t>
          </a:r>
          <a:r>
            <a:rPr lang="ja-JP" altLang="ja-JP" sz="1100" b="0">
              <a:solidFill>
                <a:sysClr val="windowText" lastClr="000000"/>
              </a:solidFill>
              <a:effectLst/>
              <a:latin typeface="ＭＳ Ｐゴシック 本文"/>
              <a:ea typeface="+mn-ea"/>
              <a:cs typeface="+mn-cs"/>
            </a:rPr>
            <a:t>は、１人につき１日８時間、年間</a:t>
          </a:r>
          <a:r>
            <a:rPr lang="en-US" altLang="ja-JP" sz="1100" b="0">
              <a:solidFill>
                <a:sysClr val="windowText" lastClr="000000"/>
              </a:solidFill>
              <a:effectLst/>
              <a:latin typeface="ＭＳ Ｐゴシック 本文"/>
              <a:ea typeface="+mn-ea"/>
              <a:cs typeface="+mn-cs"/>
            </a:rPr>
            <a:t>1,800</a:t>
          </a:r>
          <a:r>
            <a:rPr lang="ja-JP" altLang="ja-JP" sz="1100" b="0">
              <a:solidFill>
                <a:sysClr val="windowText" lastClr="000000"/>
              </a:solidFill>
              <a:effectLst/>
              <a:latin typeface="ＭＳ Ｐゴシック 本文"/>
              <a:ea typeface="+mn-ea"/>
              <a:cs typeface="+mn-cs"/>
            </a:rPr>
            <a:t>時間</a:t>
          </a:r>
          <a:endParaRPr lang="en-US" altLang="ja-JP" sz="1100" b="0">
            <a:solidFill>
              <a:sysClr val="windowText" lastClr="000000"/>
            </a:solidFill>
            <a:effectLst/>
            <a:latin typeface="ＭＳ Ｐゴシック 本文"/>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ＭＳ Ｐゴシック 本文"/>
              <a:ea typeface="+mn-ea"/>
              <a:cs typeface="+mn-cs"/>
            </a:rPr>
            <a:t>※</a:t>
          </a:r>
          <a:r>
            <a:rPr lang="ja-JP" altLang="ja-JP" sz="1100">
              <a:solidFill>
                <a:sysClr val="windowText" lastClr="000000"/>
              </a:solidFill>
              <a:effectLst/>
              <a:latin typeface="ＭＳ Ｐゴシック 本文"/>
              <a:ea typeface="+mn-ea"/>
              <a:cs typeface="+mn-cs"/>
            </a:rPr>
            <a:t>シート</a:t>
          </a:r>
          <a:r>
            <a:rPr lang="en-US" altLang="ja-JP" sz="1100">
              <a:solidFill>
                <a:sysClr val="windowText" lastClr="000000"/>
              </a:solidFill>
              <a:effectLst/>
              <a:latin typeface="ＭＳ Ｐゴシック 本文"/>
              <a:ea typeface="+mn-ea"/>
              <a:cs typeface="+mn-cs"/>
            </a:rPr>
            <a:t>2-10</a:t>
          </a:r>
          <a:r>
            <a:rPr lang="ja-JP" altLang="ja-JP" sz="1100">
              <a:solidFill>
                <a:sysClr val="windowText" lastClr="000000"/>
              </a:solidFill>
              <a:effectLst/>
              <a:latin typeface="ＭＳ Ｐゴシック 本文"/>
              <a:ea typeface="+mn-ea"/>
              <a:cs typeface="+mn-cs"/>
            </a:rPr>
            <a:t>の</a:t>
          </a:r>
          <a:r>
            <a:rPr lang="ja-JP" altLang="en-US" sz="1100">
              <a:solidFill>
                <a:sysClr val="windowText" lastClr="000000"/>
              </a:solidFill>
              <a:effectLst/>
              <a:latin typeface="ＭＳ Ｐゴシック 本文"/>
              <a:ea typeface="+mn-ea"/>
              <a:cs typeface="+mn-cs"/>
            </a:rPr>
            <a:t>スケジュール</a:t>
          </a:r>
          <a:r>
            <a:rPr lang="ja-JP" altLang="ja-JP" sz="1100">
              <a:solidFill>
                <a:sysClr val="windowText" lastClr="000000"/>
              </a:solidFill>
              <a:effectLst/>
              <a:latin typeface="ＭＳ Ｐゴシック 本文"/>
              <a:ea typeface="+mn-ea"/>
              <a:cs typeface="+mn-cs"/>
            </a:rPr>
            <a:t>と整合するように入力してください</a:t>
          </a:r>
          <a:endParaRPr lang="ja-JP" altLang="ja-JP" sz="1100">
            <a:solidFill>
              <a:sysClr val="windowText" lastClr="000000"/>
            </a:solidFill>
            <a:effectLst/>
            <a:latin typeface="ＭＳ Ｐゴシック 本文"/>
          </a:endParaRPr>
        </a:p>
      </xdr:txBody>
    </xdr:sp>
    <xdr:clientData/>
  </xdr:oneCellAnchor>
  <xdr:oneCellAnchor>
    <xdr:from>
      <xdr:col>2</xdr:col>
      <xdr:colOff>542469</xdr:colOff>
      <xdr:row>19</xdr:row>
      <xdr:rowOff>303439</xdr:rowOff>
    </xdr:from>
    <xdr:ext cx="3359605" cy="880381"/>
    <xdr:sp macro="" textlink="">
      <xdr:nvSpPr>
        <xdr:cNvPr id="17" name="正方形/長方形 16">
          <a:extLst>
            <a:ext uri="{FF2B5EF4-FFF2-40B4-BE49-F238E27FC236}">
              <a16:creationId xmlns:a16="http://schemas.microsoft.com/office/drawing/2014/main" id="{0A425907-8ABD-4AA2-8260-E46E4A6AE031}"/>
            </a:ext>
          </a:extLst>
        </xdr:cNvPr>
        <xdr:cNvSpPr/>
      </xdr:nvSpPr>
      <xdr:spPr>
        <a:xfrm>
          <a:off x="1875969" y="7120618"/>
          <a:ext cx="3359605" cy="880381"/>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latin typeface="ＭＳ Ｐゴシック 本文"/>
            </a:rPr>
            <a:t>全ての従事者について、</a:t>
          </a:r>
          <a:endParaRPr lang="en-US" altLang="ja-JP" sz="1100">
            <a:solidFill>
              <a:sysClr val="windowText" lastClr="000000"/>
            </a:solidFill>
            <a:latin typeface="ＭＳ Ｐゴシック 本文"/>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latin typeface="ＭＳ Ｐゴシック 本文"/>
            </a:rPr>
            <a:t>シート</a:t>
          </a:r>
          <a:r>
            <a:rPr lang="en-US" altLang="ja-JP" sz="1100">
              <a:solidFill>
                <a:sysClr val="windowText" lastClr="000000"/>
              </a:solidFill>
              <a:latin typeface="ＭＳ Ｐゴシック 本文"/>
            </a:rPr>
            <a:t>2-7</a:t>
          </a:r>
          <a:r>
            <a:rPr lang="ja-JP" altLang="en-US" sz="1100">
              <a:solidFill>
                <a:sysClr val="windowText" lastClr="000000"/>
              </a:solidFill>
              <a:latin typeface="ＭＳ Ｐゴシック 本文"/>
            </a:rPr>
            <a:t>「開発・改良の社内外体制図」の</a:t>
          </a:r>
          <a:endParaRPr lang="en-US" altLang="ja-JP" sz="1100">
            <a:solidFill>
              <a:sysClr val="windowText" lastClr="000000"/>
            </a:solidFill>
            <a:latin typeface="ＭＳ Ｐゴシック 本文"/>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latin typeface="ＭＳ Ｐゴシック 本文"/>
            </a:rPr>
            <a:t>（１）社内体制図に反映してください。</a:t>
          </a:r>
          <a:endParaRPr lang="en-US" altLang="ja-JP" sz="1100">
            <a:solidFill>
              <a:sysClr val="windowText" lastClr="000000"/>
            </a:solidFill>
            <a:effectLst/>
            <a:latin typeface="ＭＳ Ｐゴシック 本文"/>
          </a:endParaRPr>
        </a:p>
      </xdr:txBody>
    </xdr:sp>
    <xdr:clientData/>
  </xdr:oneCellAnchor>
  <xdr:oneCellAnchor>
    <xdr:from>
      <xdr:col>18</xdr:col>
      <xdr:colOff>0</xdr:colOff>
      <xdr:row>13</xdr:row>
      <xdr:rowOff>108258</xdr:rowOff>
    </xdr:from>
    <xdr:ext cx="7827819" cy="3026470"/>
    <xdr:sp macro="" textlink="">
      <xdr:nvSpPr>
        <xdr:cNvPr id="4" name="正方形/長方形 3">
          <a:extLst>
            <a:ext uri="{FF2B5EF4-FFF2-40B4-BE49-F238E27FC236}">
              <a16:creationId xmlns:a16="http://schemas.microsoft.com/office/drawing/2014/main" id="{F18B0DF2-B4E7-4195-9D46-4C92E2D68337}"/>
            </a:ext>
          </a:extLst>
        </xdr:cNvPr>
        <xdr:cNvSpPr/>
      </xdr:nvSpPr>
      <xdr:spPr>
        <a:xfrm>
          <a:off x="9048750" y="4639437"/>
          <a:ext cx="7827819" cy="3026470"/>
        </a:xfrm>
        <a:prstGeom prst="rect">
          <a:avLst/>
        </a:prstGeom>
        <a:solidFill>
          <a:srgbClr val="FFFFE7"/>
        </a:solidFill>
        <a:ln w="12700" cap="flat" cmpd="sng" algn="ctr">
          <a:noFill/>
          <a:prstDash val="solid"/>
          <a:miter lim="800000"/>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r>
            <a:rPr lang="ja-JP" altLang="en-US" sz="1100">
              <a:effectLst/>
              <a:latin typeface="+mn-lt"/>
              <a:ea typeface="+mn-ea"/>
              <a:cs typeface="+mn-cs"/>
            </a:rPr>
            <a:t>ア　開発・改良に直接的に関係のない業務</a:t>
          </a:r>
        </a:p>
        <a:p>
          <a:pPr marL="216000"/>
          <a:r>
            <a:rPr lang="ja-JP" altLang="en-US" sz="1100">
              <a:effectLst/>
              <a:latin typeface="+mn-lt"/>
              <a:ea typeface="+mn-ea"/>
              <a:cs typeface="+mn-cs"/>
            </a:rPr>
            <a:t>［例：開発統括、ディレクション、スケジュール管理、進行管理、会議、資料収集、研修、調査、打合せ等］</a:t>
          </a:r>
        </a:p>
        <a:p>
          <a:r>
            <a:rPr lang="ja-JP" altLang="en-US" sz="1100">
              <a:effectLst/>
              <a:latin typeface="+mn-lt"/>
              <a:ea typeface="+mn-ea"/>
              <a:cs typeface="+mn-cs"/>
            </a:rPr>
            <a:t>イ　機械・機器の使用において人が直接関与していない時間</a:t>
          </a:r>
        </a:p>
        <a:p>
          <a:pPr marL="216000"/>
          <a:r>
            <a:rPr lang="ja-JP" altLang="en-US" sz="1100">
              <a:effectLst/>
              <a:latin typeface="+mn-lt"/>
              <a:ea typeface="+mn-ea"/>
              <a:cs typeface="+mn-cs"/>
            </a:rPr>
            <a:t>［例：評価、計算、機械学習における長時間の機械・機器の駆動等］</a:t>
          </a:r>
        </a:p>
        <a:p>
          <a:r>
            <a:rPr lang="ja-JP" altLang="en-US" sz="1100">
              <a:effectLst/>
              <a:latin typeface="+mn-lt"/>
              <a:ea typeface="+mn-ea"/>
              <a:cs typeface="+mn-cs"/>
            </a:rPr>
            <a:t>ウ　給与・報酬等の支払実績が確認できない場合</a:t>
          </a:r>
        </a:p>
        <a:p>
          <a:r>
            <a:rPr lang="ja-JP" altLang="en-US" sz="1100">
              <a:effectLst/>
              <a:latin typeface="+mn-lt"/>
              <a:ea typeface="+mn-ea"/>
              <a:cs typeface="+mn-cs"/>
            </a:rPr>
            <a:t>エ　給与の支払いが振込以外の場合（現金支給は助成対象外）</a:t>
          </a:r>
        </a:p>
        <a:p>
          <a:r>
            <a:rPr lang="ja-JP" altLang="en-US" sz="1100">
              <a:effectLst/>
              <a:latin typeface="+mn-lt"/>
              <a:ea typeface="+mn-ea"/>
              <a:cs typeface="+mn-cs"/>
            </a:rPr>
            <a:t>オ　就業規則等に定められた所定労働時間外に労働した時間　</a:t>
          </a:r>
          <a:r>
            <a:rPr lang="en-US" altLang="ja-JP" sz="1100">
              <a:effectLst/>
              <a:latin typeface="+mn-lt"/>
              <a:ea typeface="+mn-ea"/>
              <a:cs typeface="+mn-cs"/>
            </a:rPr>
            <a:t>※</a:t>
          </a:r>
          <a:r>
            <a:rPr lang="ja-JP" altLang="en-US" sz="1100">
              <a:effectLst/>
              <a:latin typeface="+mn-lt"/>
              <a:ea typeface="+mn-ea"/>
              <a:cs typeface="+mn-cs"/>
            </a:rPr>
            <a:t>役員も準ずる</a:t>
          </a:r>
        </a:p>
        <a:p>
          <a:r>
            <a:rPr lang="ja-JP" altLang="en-US" sz="1100">
              <a:effectLst/>
              <a:latin typeface="+mn-lt"/>
              <a:ea typeface="+mn-ea"/>
              <a:cs typeface="+mn-cs"/>
            </a:rPr>
            <a:t>カ　就業規則等に定められた休日に労働した時間　</a:t>
          </a:r>
          <a:r>
            <a:rPr lang="en-US" altLang="ja-JP" sz="1100">
              <a:effectLst/>
              <a:latin typeface="+mn-lt"/>
              <a:ea typeface="+mn-ea"/>
              <a:cs typeface="+mn-cs"/>
            </a:rPr>
            <a:t>※</a:t>
          </a:r>
          <a:r>
            <a:rPr lang="ja-JP" altLang="en-US" sz="1100">
              <a:effectLst/>
              <a:latin typeface="+mn-lt"/>
              <a:ea typeface="+mn-ea"/>
              <a:cs typeface="+mn-cs"/>
            </a:rPr>
            <a:t>役員も準ずる</a:t>
          </a:r>
        </a:p>
        <a:p>
          <a:r>
            <a:rPr lang="ja-JP" altLang="en-US" sz="1100">
              <a:effectLst/>
              <a:latin typeface="+mn-lt"/>
              <a:ea typeface="+mn-ea"/>
              <a:cs typeface="+mn-cs"/>
            </a:rPr>
            <a:t>キ　個人事業者の自らに対する報酬</a:t>
          </a:r>
        </a:p>
        <a:p>
          <a:r>
            <a:rPr lang="ja-JP" altLang="en-US" sz="1100">
              <a:effectLst/>
              <a:latin typeface="+mn-lt"/>
              <a:ea typeface="+mn-ea"/>
              <a:cs typeface="+mn-cs"/>
            </a:rPr>
            <a:t>ク　就業規則等に定める毎月一定の期日に、給与等の全額が支払われていることが確認できない場合</a:t>
          </a:r>
          <a:r>
            <a:rPr lang="en-US" altLang="ja-JP" sz="1100">
              <a:effectLst/>
              <a:latin typeface="+mn-lt"/>
              <a:ea typeface="+mn-ea"/>
              <a:cs typeface="+mn-cs"/>
            </a:rPr>
            <a:t>(</a:t>
          </a:r>
          <a:r>
            <a:rPr lang="ja-JP" altLang="en-US" sz="1100">
              <a:effectLst/>
              <a:latin typeface="+mn-lt"/>
              <a:ea typeface="+mn-ea"/>
              <a:cs typeface="+mn-cs"/>
            </a:rPr>
            <a:t>役員の報酬も含みます</a:t>
          </a:r>
          <a:r>
            <a:rPr lang="en-US" altLang="ja-JP" sz="1100">
              <a:effectLst/>
              <a:latin typeface="+mn-lt"/>
              <a:ea typeface="+mn-ea"/>
              <a:cs typeface="+mn-cs"/>
            </a:rPr>
            <a:t>)</a:t>
          </a:r>
        </a:p>
        <a:p>
          <a:r>
            <a:rPr lang="ja-JP" altLang="en-US" sz="1100">
              <a:effectLst/>
              <a:latin typeface="+mn-lt"/>
              <a:ea typeface="+mn-ea"/>
              <a:cs typeface="+mn-cs"/>
            </a:rPr>
            <a:t>ケ　開発・改良した試作品の広報に係る業務</a:t>
          </a:r>
        </a:p>
        <a:p>
          <a:pPr marL="216000"/>
          <a:r>
            <a:rPr lang="ja-JP" altLang="en-US" sz="1100">
              <a:effectLst/>
              <a:latin typeface="+mn-lt"/>
              <a:ea typeface="+mn-ea"/>
              <a:cs typeface="+mn-cs"/>
            </a:rPr>
            <a:t>［例：広告案作成、展示会・イベントの打ち合わせ・準備・実施等］</a:t>
          </a:r>
        </a:p>
        <a:p>
          <a:r>
            <a:rPr lang="ja-JP" altLang="en-US" sz="1100">
              <a:effectLst/>
              <a:latin typeface="+mn-lt"/>
              <a:ea typeface="+mn-ea"/>
              <a:cs typeface="+mn-cs"/>
            </a:rPr>
            <a:t>コ　雇用保険に未加入の従業員正社員が行った業務</a:t>
          </a:r>
        </a:p>
        <a:p>
          <a:r>
            <a:rPr lang="ja-JP" altLang="en-US" sz="1100">
              <a:effectLst/>
              <a:latin typeface="+mn-lt"/>
              <a:ea typeface="+mn-ea"/>
              <a:cs typeface="+mn-cs"/>
            </a:rPr>
            <a:t>サ　成果物・資料等から作業日報に記載した作業内容が確認できない場合</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18</xdr:col>
      <xdr:colOff>0</xdr:colOff>
      <xdr:row>3</xdr:row>
      <xdr:rowOff>130673</xdr:rowOff>
    </xdr:from>
    <xdr:ext cx="7849412" cy="3393237"/>
    <xdr:sp macro="" textlink="">
      <xdr:nvSpPr>
        <xdr:cNvPr id="7" name="正方形/長方形 6">
          <a:extLst>
            <a:ext uri="{FF2B5EF4-FFF2-40B4-BE49-F238E27FC236}">
              <a16:creationId xmlns:a16="http://schemas.microsoft.com/office/drawing/2014/main" id="{0CA5CA5E-BE1B-4578-967F-7ADBC0D2BBA2}"/>
            </a:ext>
          </a:extLst>
        </xdr:cNvPr>
        <xdr:cNvSpPr/>
      </xdr:nvSpPr>
      <xdr:spPr>
        <a:xfrm>
          <a:off x="9048750" y="892673"/>
          <a:ext cx="7849412" cy="339323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直接人権費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試作品の開発・改良に係る工程に直接従事する者の人件</a:t>
          </a:r>
          <a:r>
            <a:rPr lang="ja-JP" altLang="ja-JP" sz="1100" b="1">
              <a:effectLst/>
              <a:latin typeface="+mn-lt"/>
              <a:ea typeface="+mn-ea"/>
              <a:cs typeface="+mn-cs"/>
            </a:rPr>
            <a:t>費</a:t>
          </a:r>
          <a:endParaRPr lang="ja-JP" altLang="ja-JP" b="1">
            <a:effectLst/>
          </a:endParaRP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effectLst/>
              <a:latin typeface="+mn-lt"/>
              <a:ea typeface="+mn-ea"/>
              <a:cs typeface="+mn-cs"/>
            </a:rPr>
            <a:t>［例：</a:t>
          </a:r>
          <a:r>
            <a:rPr lang="ja-JP" altLang="en-US" sz="1100">
              <a:effectLst/>
              <a:latin typeface="+mn-lt"/>
              <a:ea typeface="+mn-ea"/>
              <a:cs typeface="+mn-cs"/>
            </a:rPr>
            <a:t>仕様策定、試作開発、成形加工、検証事務、システム組込、デザイン等</a:t>
          </a:r>
          <a:r>
            <a:rPr kumimoji="1" lang="ja-JP" altLang="ja-JP" sz="1100" b="0" i="0" baseline="0">
              <a:effectLst/>
              <a:latin typeface="+mn-lt"/>
              <a:ea typeface="+mn-ea"/>
              <a:cs typeface="+mn-cs"/>
            </a:rPr>
            <a:t>］</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＜算出方法＞人件費単価（時間給）</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従事時間</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ア　開発・改良に係る工程に直接従事する時間のみ助成対象です。具体的には、募集要項</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17</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頁「５（３）ア 工程と作業概要」にあげる作業が助成対象です。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イ　助成金交付申請額は、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万円が上限（助成対象期間中の総額）です。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ウ　助成対象となるのは、助成事業者の役員及び直接雇用の従業員のうち、常態として当該開発・改良に従事し、助成事業者から毎月一定の報酬、給与が直接支払われている方です。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エ　時間給の単価は、募集要項</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18</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頁「５（３）イ 人件費単価一覧表」を適用します。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オ　従事時間の上限は、１人につき１日８時間、年間</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1,800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時間とします。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カ　当月助成対象経費（時間給</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当月従事時間）が当月給与総支給額を超える場合は、当月給与総支給額が助成対象経費の上限となります。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キ　採択後に、就業規則と賃金規程の提出が必要です。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ク　報告時に、登記簿謄本（役員）、雇用保険被保険者証、従事者別の作業日報、賃金台帳等の提出が必要です。</a:t>
          </a:r>
          <a:endParaRPr kumimoji="1" lang="ja-JP" altLang="en-US" sz="1100" b="0" i="1"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26.xml><?xml version="1.0" encoding="utf-8"?>
<xdr:wsDr xmlns:xdr="http://schemas.openxmlformats.org/drawingml/2006/spreadsheetDrawing" xmlns:a="http://schemas.openxmlformats.org/drawingml/2006/main">
  <xdr:twoCellAnchor>
    <xdr:from>
      <xdr:col>15</xdr:col>
      <xdr:colOff>172085</xdr:colOff>
      <xdr:row>4</xdr:row>
      <xdr:rowOff>66040</xdr:rowOff>
    </xdr:from>
    <xdr:to>
      <xdr:col>22</xdr:col>
      <xdr:colOff>425450</xdr:colOff>
      <xdr:row>5</xdr:row>
      <xdr:rowOff>466576</xdr:rowOff>
    </xdr:to>
    <xdr:sp macro="" textlink="">
      <xdr:nvSpPr>
        <xdr:cNvPr id="3" name="正方形/長方形 2">
          <a:extLst>
            <a:ext uri="{FF2B5EF4-FFF2-40B4-BE49-F238E27FC236}">
              <a16:creationId xmlns:a16="http://schemas.microsoft.com/office/drawing/2014/main" id="{00000000-0008-0000-1A00-000003000000}"/>
            </a:ext>
          </a:extLst>
        </xdr:cNvPr>
        <xdr:cNvSpPr/>
      </xdr:nvSpPr>
      <xdr:spPr>
        <a:xfrm>
          <a:off x="8849360" y="732790"/>
          <a:ext cx="4653915" cy="562461"/>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100" b="1">
              <a:solidFill>
                <a:srgbClr val="FF0000"/>
              </a:solidFill>
              <a:effectLst/>
              <a:latin typeface="+mn-ea"/>
              <a:ea typeface="+mn-ea"/>
              <a:cs typeface="+mn-cs"/>
            </a:rPr>
            <a:t>展示会参加費と広告費合計の助成金交付申請額は、</a:t>
          </a:r>
          <a:r>
            <a:rPr kumimoji="1" lang="en-US" altLang="ja-JP" sz="1100" b="1">
              <a:solidFill>
                <a:srgbClr val="FF0000"/>
              </a:solidFill>
              <a:effectLst/>
              <a:latin typeface="+mn-ea"/>
              <a:ea typeface="+mn-ea"/>
              <a:cs typeface="+mn-cs"/>
            </a:rPr>
            <a:t>500</a:t>
          </a:r>
          <a:r>
            <a:rPr kumimoji="1" lang="ja-JP" altLang="en-US" sz="1100" b="1">
              <a:solidFill>
                <a:srgbClr val="FF0000"/>
              </a:solidFill>
              <a:effectLst/>
              <a:latin typeface="+mn-ea"/>
              <a:ea typeface="+mn-ea"/>
              <a:cs typeface="+mn-cs"/>
            </a:rPr>
            <a:t>万円が上限です。</a:t>
          </a:r>
        </a:p>
      </xdr:txBody>
    </xdr:sp>
    <xdr:clientData/>
  </xdr:twoCellAnchor>
  <xdr:twoCellAnchor>
    <xdr:from>
      <xdr:col>15</xdr:col>
      <xdr:colOff>197485</xdr:colOff>
      <xdr:row>11</xdr:row>
      <xdr:rowOff>178436</xdr:rowOff>
    </xdr:from>
    <xdr:to>
      <xdr:col>20</xdr:col>
      <xdr:colOff>514350</xdr:colOff>
      <xdr:row>16</xdr:row>
      <xdr:rowOff>31116</xdr:rowOff>
    </xdr:to>
    <xdr:sp macro="" textlink="">
      <xdr:nvSpPr>
        <xdr:cNvPr id="4" name="正方形/長方形 3">
          <a:extLst>
            <a:ext uri="{FF2B5EF4-FFF2-40B4-BE49-F238E27FC236}">
              <a16:creationId xmlns:a16="http://schemas.microsoft.com/office/drawing/2014/main" id="{00000000-0008-0000-1A00-000004000000}"/>
            </a:ext>
          </a:extLst>
        </xdr:cNvPr>
        <xdr:cNvSpPr/>
      </xdr:nvSpPr>
      <xdr:spPr>
        <a:xfrm>
          <a:off x="8874760" y="3188336"/>
          <a:ext cx="3460115" cy="81470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100" b="1">
              <a:solidFill>
                <a:srgbClr val="FF0000"/>
              </a:solidFill>
              <a:effectLst/>
              <a:latin typeface="+mn-ea"/>
              <a:ea typeface="+mn-ea"/>
              <a:cs typeface="+mn-cs"/>
            </a:rPr>
            <a:t>印刷物製作費の助成限度額は、</a:t>
          </a:r>
          <a:r>
            <a:rPr kumimoji="1" lang="en-US" altLang="ja-JP" sz="1100" b="1">
              <a:solidFill>
                <a:srgbClr val="FF0000"/>
              </a:solidFill>
              <a:effectLst/>
              <a:latin typeface="+mn-ea"/>
              <a:ea typeface="+mn-ea"/>
              <a:cs typeface="+mn-cs"/>
            </a:rPr>
            <a:t>50</a:t>
          </a:r>
          <a:r>
            <a:rPr kumimoji="1" lang="ja-JP" altLang="en-US" sz="1100" b="1">
              <a:solidFill>
                <a:srgbClr val="FF0000"/>
              </a:solidFill>
              <a:effectLst/>
              <a:latin typeface="+mn-ea"/>
              <a:ea typeface="+mn-ea"/>
              <a:cs typeface="+mn-cs"/>
            </a:rPr>
            <a:t>万円です。</a:t>
          </a:r>
        </a:p>
      </xdr:txBody>
    </xdr:sp>
    <xdr:clientData/>
  </xdr:twoCellAnchor>
  <xdr:twoCellAnchor>
    <xdr:from>
      <xdr:col>15</xdr:col>
      <xdr:colOff>197485</xdr:colOff>
      <xdr:row>16</xdr:row>
      <xdr:rowOff>107315</xdr:rowOff>
    </xdr:from>
    <xdr:to>
      <xdr:col>20</xdr:col>
      <xdr:colOff>514350</xdr:colOff>
      <xdr:row>18</xdr:row>
      <xdr:rowOff>419100</xdr:rowOff>
    </xdr:to>
    <xdr:sp macro="" textlink="">
      <xdr:nvSpPr>
        <xdr:cNvPr id="5" name="正方形/長方形 4">
          <a:extLst>
            <a:ext uri="{FF2B5EF4-FFF2-40B4-BE49-F238E27FC236}">
              <a16:creationId xmlns:a16="http://schemas.microsoft.com/office/drawing/2014/main" id="{00000000-0008-0000-1A00-000005000000}"/>
            </a:ext>
          </a:extLst>
        </xdr:cNvPr>
        <xdr:cNvSpPr/>
      </xdr:nvSpPr>
      <xdr:spPr>
        <a:xfrm>
          <a:off x="8874760" y="4079240"/>
          <a:ext cx="3460115" cy="65468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100" b="1">
              <a:solidFill>
                <a:srgbClr val="FF0000"/>
              </a:solidFill>
              <a:effectLst/>
              <a:latin typeface="+mn-ea"/>
              <a:ea typeface="+mn-ea"/>
              <a:cs typeface="+mn-cs"/>
            </a:rPr>
            <a:t>PR</a:t>
          </a:r>
          <a:r>
            <a:rPr kumimoji="1" lang="ja-JP" altLang="en-US" sz="1100" b="1">
              <a:solidFill>
                <a:srgbClr val="FF0000"/>
              </a:solidFill>
              <a:effectLst/>
              <a:latin typeface="+mn-ea"/>
              <a:ea typeface="+mn-ea"/>
              <a:cs typeface="+mn-cs"/>
            </a:rPr>
            <a:t>映像製作費の助成限度額は、</a:t>
          </a:r>
          <a:r>
            <a:rPr kumimoji="1" lang="en-US" altLang="ja-JP" sz="1100" b="1">
              <a:solidFill>
                <a:srgbClr val="FF0000"/>
              </a:solidFill>
              <a:effectLst/>
              <a:latin typeface="+mn-ea"/>
              <a:ea typeface="+mn-ea"/>
              <a:cs typeface="+mn-cs"/>
            </a:rPr>
            <a:t>50</a:t>
          </a:r>
          <a:r>
            <a:rPr kumimoji="1" lang="ja-JP" altLang="en-US" sz="1100" b="1">
              <a:solidFill>
                <a:srgbClr val="FF0000"/>
              </a:solidFill>
              <a:effectLst/>
              <a:latin typeface="+mn-ea"/>
              <a:ea typeface="+mn-ea"/>
              <a:cs typeface="+mn-cs"/>
            </a:rPr>
            <a:t>万円です。</a:t>
          </a:r>
        </a:p>
      </xdr:txBody>
    </xdr:sp>
    <xdr:clientData/>
  </xdr:twoCellAnchor>
  <xdr:oneCellAnchor>
    <xdr:from>
      <xdr:col>16</xdr:col>
      <xdr:colOff>0</xdr:colOff>
      <xdr:row>21</xdr:row>
      <xdr:rowOff>0</xdr:rowOff>
    </xdr:from>
    <xdr:ext cx="2376000" cy="1926168"/>
    <xdr:sp macro="" textlink="">
      <xdr:nvSpPr>
        <xdr:cNvPr id="2" name="正方形/長方形 1">
          <a:extLst>
            <a:ext uri="{FF2B5EF4-FFF2-40B4-BE49-F238E27FC236}">
              <a16:creationId xmlns:a16="http://schemas.microsoft.com/office/drawing/2014/main" id="{BC6472E3-0C2E-4FD7-8ED9-EF76EC0904C2}"/>
            </a:ext>
          </a:extLst>
        </xdr:cNvPr>
        <xdr:cNvSpPr/>
      </xdr:nvSpPr>
      <xdr:spPr>
        <a:xfrm>
          <a:off x="10172700" y="5629275"/>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19</xdr:col>
      <xdr:colOff>79312</xdr:colOff>
      <xdr:row>18</xdr:row>
      <xdr:rowOff>229531</xdr:rowOff>
    </xdr:from>
    <xdr:ext cx="2880000" cy="1926168"/>
    <xdr:sp macro="" textlink="">
      <xdr:nvSpPr>
        <xdr:cNvPr id="2" name="正方形/長方形 1">
          <a:extLst>
            <a:ext uri="{FF2B5EF4-FFF2-40B4-BE49-F238E27FC236}">
              <a16:creationId xmlns:a16="http://schemas.microsoft.com/office/drawing/2014/main" id="{CB5AE315-B6A5-4194-AC69-6F76E26B0C5C}"/>
            </a:ext>
          </a:extLst>
        </xdr:cNvPr>
        <xdr:cNvSpPr/>
      </xdr:nvSpPr>
      <xdr:spPr>
        <a:xfrm>
          <a:off x="9461437" y="6849406"/>
          <a:ext cx="2880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8</xdr:col>
      <xdr:colOff>101653</xdr:colOff>
      <xdr:row>8</xdr:row>
      <xdr:rowOff>386196</xdr:rowOff>
    </xdr:from>
    <xdr:to>
      <xdr:col>19</xdr:col>
      <xdr:colOff>117594</xdr:colOff>
      <xdr:row>8</xdr:row>
      <xdr:rowOff>387305</xdr:rowOff>
    </xdr:to>
    <xdr:cxnSp macro="">
      <xdr:nvCxnSpPr>
        <xdr:cNvPr id="3" name="直線矢印コネクタ 2">
          <a:extLst>
            <a:ext uri="{FF2B5EF4-FFF2-40B4-BE49-F238E27FC236}">
              <a16:creationId xmlns:a16="http://schemas.microsoft.com/office/drawing/2014/main" id="{9CD094D1-62F9-4B19-9804-FA03A17175D5}"/>
            </a:ext>
          </a:extLst>
        </xdr:cNvPr>
        <xdr:cNvCxnSpPr/>
      </xdr:nvCxnSpPr>
      <xdr:spPr>
        <a:xfrm flipH="1" flipV="1">
          <a:off x="7400978" y="2484871"/>
          <a:ext cx="2101916" cy="1109"/>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19</xdr:col>
      <xdr:colOff>136651</xdr:colOff>
      <xdr:row>8</xdr:row>
      <xdr:rowOff>85589</xdr:rowOff>
    </xdr:from>
    <xdr:ext cx="4654489" cy="642484"/>
    <xdr:sp macro="" textlink="">
      <xdr:nvSpPr>
        <xdr:cNvPr id="4" name="正方形/長方形 3">
          <a:extLst>
            <a:ext uri="{FF2B5EF4-FFF2-40B4-BE49-F238E27FC236}">
              <a16:creationId xmlns:a16="http://schemas.microsoft.com/office/drawing/2014/main" id="{92B87F93-85C0-4B68-9E6B-B65BC389AD88}"/>
            </a:ext>
          </a:extLst>
        </xdr:cNvPr>
        <xdr:cNvSpPr/>
      </xdr:nvSpPr>
      <xdr:spPr>
        <a:xfrm>
          <a:off x="9521951" y="2184264"/>
          <a:ext cx="4654489"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p>
      </xdr:txBody>
    </xdr:sp>
    <xdr:clientData/>
  </xdr:oneCellAnchor>
  <xdr:oneCellAnchor>
    <xdr:from>
      <xdr:col>19</xdr:col>
      <xdr:colOff>139831</xdr:colOff>
      <xdr:row>10</xdr:row>
      <xdr:rowOff>124860</xdr:rowOff>
    </xdr:from>
    <xdr:ext cx="7849412" cy="1926168"/>
    <xdr:sp macro="" textlink="">
      <xdr:nvSpPr>
        <xdr:cNvPr id="5" name="正方形/長方形 4">
          <a:extLst>
            <a:ext uri="{FF2B5EF4-FFF2-40B4-BE49-F238E27FC236}">
              <a16:creationId xmlns:a16="http://schemas.microsoft.com/office/drawing/2014/main" id="{27E46C2C-FFAC-44C5-89F3-EA244640C12A}"/>
            </a:ext>
          </a:extLst>
        </xdr:cNvPr>
        <xdr:cNvSpPr/>
      </xdr:nvSpPr>
      <xdr:spPr>
        <a:xfrm>
          <a:off x="9521956" y="3125235"/>
          <a:ext cx="7849412" cy="1926168"/>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規格認証・登録費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１　開発・改良した試作品の規格等の認証・登録に要する経費</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［例：消防法で定められた防炎性能確認審査に要する手数料、フェーズフリー認証に必要な審査料等］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２　開発・改良した試作品の規格等の認証登録に係る外部専門家の技術指導、研修などを受ける場合に要する経費</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［例：技術文書・マニュアル整備などの指導及び作成代行に要する経費、外部検収の受講料等］</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ア　規格認証・登録に係る外部専門家の指導を受ける場合は、本経費に計上してください。</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イ　規格認証・登録に係る試験等を外部に委託・外注する場合は、委託・外注費に計上してください。</a:t>
          </a:r>
          <a:endParaRPr kumimoji="1" lang="ja-JP" altLang="en-US" sz="1100" b="0" i="1"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19</xdr:col>
      <xdr:colOff>123834</xdr:colOff>
      <xdr:row>15</xdr:row>
      <xdr:rowOff>142706</xdr:rowOff>
    </xdr:from>
    <xdr:ext cx="5648157" cy="1192634"/>
    <xdr:sp macro="" textlink="">
      <xdr:nvSpPr>
        <xdr:cNvPr id="7" name="正方形/長方形 6">
          <a:extLst>
            <a:ext uri="{FF2B5EF4-FFF2-40B4-BE49-F238E27FC236}">
              <a16:creationId xmlns:a16="http://schemas.microsoft.com/office/drawing/2014/main" id="{B5099A84-AE43-4B54-9D57-309849A3B81D}"/>
            </a:ext>
          </a:extLst>
        </xdr:cNvPr>
        <xdr:cNvSpPr/>
      </xdr:nvSpPr>
      <xdr:spPr>
        <a:xfrm>
          <a:off x="9505959" y="5405269"/>
          <a:ext cx="5648157" cy="119263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r>
            <a:rPr lang="ja-JP" altLang="ja-JP" sz="1100">
              <a:effectLst/>
              <a:latin typeface="+mn-lt"/>
              <a:ea typeface="+mn-ea"/>
              <a:cs typeface="+mn-cs"/>
            </a:rPr>
            <a:t>ア　認証取得後に発生した経費</a:t>
          </a:r>
        </a:p>
        <a:p>
          <a:pPr marL="216000"/>
          <a:r>
            <a:rPr lang="ja-JP" altLang="ja-JP" sz="1100">
              <a:effectLst/>
              <a:latin typeface="+mn-lt"/>
              <a:ea typeface="+mn-ea"/>
              <a:cs typeface="+mn-cs"/>
            </a:rPr>
            <a:t>［例：サーベイランス（定期審査）、維持審査料、認証継続費、更新審査料等］</a:t>
          </a:r>
        </a:p>
        <a:p>
          <a:r>
            <a:rPr lang="ja-JP" altLang="ja-JP" sz="1100">
              <a:effectLst/>
              <a:latin typeface="+mn-lt"/>
              <a:ea typeface="+mn-ea"/>
              <a:cs typeface="+mn-cs"/>
            </a:rPr>
            <a:t>イ　第三者へ再委託・再外注する経費（規格適合・認証取得に係る申請代行除く）</a:t>
          </a:r>
        </a:p>
        <a:p>
          <a:r>
            <a:rPr lang="ja-JP" altLang="ja-JP" sz="1100">
              <a:effectLst/>
              <a:latin typeface="+mn-lt"/>
              <a:ea typeface="+mn-ea"/>
              <a:cs typeface="+mn-cs"/>
            </a:rPr>
            <a:t>ウ　親会社、子会社、グループ企業等関連会社等へ支払われた経費</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5</xdr:col>
      <xdr:colOff>309563</xdr:colOff>
      <xdr:row>11</xdr:row>
      <xdr:rowOff>55520</xdr:rowOff>
    </xdr:from>
    <xdr:ext cx="895683" cy="568159"/>
    <xdr:sp macro="" textlink="">
      <xdr:nvSpPr>
        <xdr:cNvPr id="6" name="正方形/長方形 5">
          <a:extLst>
            <a:ext uri="{FF2B5EF4-FFF2-40B4-BE49-F238E27FC236}">
              <a16:creationId xmlns:a16="http://schemas.microsoft.com/office/drawing/2014/main" id="{1328B751-B779-498C-AFE5-A33F9F451415}"/>
            </a:ext>
          </a:extLst>
        </xdr:cNvPr>
        <xdr:cNvSpPr/>
      </xdr:nvSpPr>
      <xdr:spPr>
        <a:xfrm>
          <a:off x="4798219" y="3508333"/>
          <a:ext cx="895683" cy="56815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5</xdr:col>
      <xdr:colOff>424032</xdr:colOff>
      <xdr:row>10</xdr:row>
      <xdr:rowOff>15081</xdr:rowOff>
    </xdr:from>
    <xdr:ext cx="333373" cy="491289"/>
    <xdr:cxnSp macro="">
      <xdr:nvCxnSpPr>
        <xdr:cNvPr id="8" name="直線矢印コネクタ 7">
          <a:extLst>
            <a:ext uri="{FF2B5EF4-FFF2-40B4-BE49-F238E27FC236}">
              <a16:creationId xmlns:a16="http://schemas.microsoft.com/office/drawing/2014/main" id="{CBDE65F0-C4F0-4E30-B301-5D46D980A21C}"/>
            </a:ext>
          </a:extLst>
        </xdr:cNvPr>
        <xdr:cNvCxnSpPr>
          <a:stCxn id="6" idx="0"/>
        </xdr:cNvCxnSpPr>
      </xdr:nvCxnSpPr>
      <xdr:spPr>
        <a:xfrm flipH="1" flipV="1">
          <a:off x="4912688" y="3015456"/>
          <a:ext cx="333373" cy="491289"/>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5</xdr:col>
      <xdr:colOff>759786</xdr:colOff>
      <xdr:row>10</xdr:row>
      <xdr:rowOff>15081</xdr:rowOff>
    </xdr:from>
    <xdr:ext cx="312070" cy="491289"/>
    <xdr:cxnSp macro="">
      <xdr:nvCxnSpPr>
        <xdr:cNvPr id="9" name="直線矢印コネクタ 8">
          <a:extLst>
            <a:ext uri="{FF2B5EF4-FFF2-40B4-BE49-F238E27FC236}">
              <a16:creationId xmlns:a16="http://schemas.microsoft.com/office/drawing/2014/main" id="{4DDEF30B-D55E-4C40-B6F5-4F851896264A}"/>
            </a:ext>
          </a:extLst>
        </xdr:cNvPr>
        <xdr:cNvCxnSpPr>
          <a:stCxn id="6" idx="0"/>
        </xdr:cNvCxnSpPr>
      </xdr:nvCxnSpPr>
      <xdr:spPr>
        <a:xfrm flipV="1">
          <a:off x="5248442" y="3015456"/>
          <a:ext cx="312070" cy="491289"/>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595312</xdr:colOff>
      <xdr:row>10</xdr:row>
      <xdr:rowOff>295392</xdr:rowOff>
    </xdr:from>
    <xdr:ext cx="2196581" cy="1042080"/>
    <xdr:sp macro="" textlink="">
      <xdr:nvSpPr>
        <xdr:cNvPr id="10" name="正方形/長方形 9">
          <a:extLst>
            <a:ext uri="{FF2B5EF4-FFF2-40B4-BE49-F238E27FC236}">
              <a16:creationId xmlns:a16="http://schemas.microsoft.com/office/drawing/2014/main" id="{3EC73380-909E-4E6C-84F8-E8123604F279}"/>
            </a:ext>
          </a:extLst>
        </xdr:cNvPr>
        <xdr:cNvSpPr/>
      </xdr:nvSpPr>
      <xdr:spPr>
        <a:xfrm>
          <a:off x="5893593" y="3295767"/>
          <a:ext cx="2196581" cy="104208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p>
      </xdr:txBody>
    </xdr:sp>
    <xdr:clientData/>
  </xdr:oneCellAnchor>
  <xdr:oneCellAnchor>
    <xdr:from>
      <xdr:col>7</xdr:col>
      <xdr:colOff>607219</xdr:colOff>
      <xdr:row>9</xdr:row>
      <xdr:rowOff>404812</xdr:rowOff>
    </xdr:from>
    <xdr:ext cx="279934" cy="339842"/>
    <xdr:cxnSp macro="">
      <xdr:nvCxnSpPr>
        <xdr:cNvPr id="11" name="直線矢印コネクタ 10">
          <a:extLst>
            <a:ext uri="{FF2B5EF4-FFF2-40B4-BE49-F238E27FC236}">
              <a16:creationId xmlns:a16="http://schemas.microsoft.com/office/drawing/2014/main" id="{4E80A565-A106-46F0-83FB-B0932C2A6C23}"/>
            </a:ext>
          </a:extLst>
        </xdr:cNvPr>
        <xdr:cNvCxnSpPr>
          <a:stCxn id="10" idx="0"/>
        </xdr:cNvCxnSpPr>
      </xdr:nvCxnSpPr>
      <xdr:spPr>
        <a:xfrm flipH="1" flipV="1">
          <a:off x="6715125" y="2952750"/>
          <a:ext cx="279934" cy="33984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28.xml><?xml version="1.0" encoding="utf-8"?>
<xdr:wsDr xmlns:xdr="http://schemas.openxmlformats.org/drawingml/2006/spreadsheetDrawing" xmlns:a="http://schemas.openxmlformats.org/drawingml/2006/main">
  <xdr:oneCellAnchor>
    <xdr:from>
      <xdr:col>76</xdr:col>
      <xdr:colOff>68057</xdr:colOff>
      <xdr:row>5</xdr:row>
      <xdr:rowOff>122918</xdr:rowOff>
    </xdr:from>
    <xdr:ext cx="2376000" cy="1926168"/>
    <xdr:sp macro="" textlink="">
      <xdr:nvSpPr>
        <xdr:cNvPr id="12" name="正方形/長方形 11">
          <a:extLst>
            <a:ext uri="{FF2B5EF4-FFF2-40B4-BE49-F238E27FC236}">
              <a16:creationId xmlns:a16="http://schemas.microsoft.com/office/drawing/2014/main" id="{68746124-E557-41EA-A50C-1DFAAE07C8C9}"/>
            </a:ext>
          </a:extLst>
        </xdr:cNvPr>
        <xdr:cNvSpPr/>
      </xdr:nvSpPr>
      <xdr:spPr>
        <a:xfrm>
          <a:off x="14450807" y="2018393"/>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39482</xdr:colOff>
      <xdr:row>27</xdr:row>
      <xdr:rowOff>18143</xdr:rowOff>
    </xdr:from>
    <xdr:ext cx="2376000" cy="1926168"/>
    <xdr:sp macro="" textlink="">
      <xdr:nvSpPr>
        <xdr:cNvPr id="27" name="正方形/長方形 26">
          <a:extLst>
            <a:ext uri="{FF2B5EF4-FFF2-40B4-BE49-F238E27FC236}">
              <a16:creationId xmlns:a16="http://schemas.microsoft.com/office/drawing/2014/main" id="{DD42B812-F501-4DF2-A8F6-7518A784F307}"/>
            </a:ext>
          </a:extLst>
        </xdr:cNvPr>
        <xdr:cNvSpPr/>
      </xdr:nvSpPr>
      <xdr:spPr>
        <a:xfrm>
          <a:off x="13050632" y="399143"/>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39482</xdr:colOff>
      <xdr:row>53</xdr:row>
      <xdr:rowOff>18143</xdr:rowOff>
    </xdr:from>
    <xdr:ext cx="2376000" cy="1926168"/>
    <xdr:sp macro="" textlink="">
      <xdr:nvSpPr>
        <xdr:cNvPr id="28" name="正方形/長方形 27">
          <a:extLst>
            <a:ext uri="{FF2B5EF4-FFF2-40B4-BE49-F238E27FC236}">
              <a16:creationId xmlns:a16="http://schemas.microsoft.com/office/drawing/2014/main" id="{6BBEFCEF-FF26-42EB-8C50-AE15E9FD6CAA}"/>
            </a:ext>
          </a:extLst>
        </xdr:cNvPr>
        <xdr:cNvSpPr/>
      </xdr:nvSpPr>
      <xdr:spPr>
        <a:xfrm>
          <a:off x="13050632" y="399143"/>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39482</xdr:colOff>
      <xdr:row>79</xdr:row>
      <xdr:rowOff>18143</xdr:rowOff>
    </xdr:from>
    <xdr:ext cx="2376000" cy="1926168"/>
    <xdr:sp macro="" textlink="">
      <xdr:nvSpPr>
        <xdr:cNvPr id="29" name="正方形/長方形 28">
          <a:extLst>
            <a:ext uri="{FF2B5EF4-FFF2-40B4-BE49-F238E27FC236}">
              <a16:creationId xmlns:a16="http://schemas.microsoft.com/office/drawing/2014/main" id="{C2EC017A-9951-484B-B396-C2E1B0E7532D}"/>
            </a:ext>
          </a:extLst>
        </xdr:cNvPr>
        <xdr:cNvSpPr/>
      </xdr:nvSpPr>
      <xdr:spPr>
        <a:xfrm>
          <a:off x="13050632" y="10362293"/>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153537</xdr:colOff>
      <xdr:row>4</xdr:row>
      <xdr:rowOff>289709</xdr:rowOff>
    </xdr:from>
    <xdr:ext cx="4677087" cy="2309671"/>
    <xdr:sp macro="" textlink="">
      <xdr:nvSpPr>
        <xdr:cNvPr id="30" name="正方形/長方形 29">
          <a:extLst>
            <a:ext uri="{FF2B5EF4-FFF2-40B4-BE49-F238E27FC236}">
              <a16:creationId xmlns:a16="http://schemas.microsoft.com/office/drawing/2014/main" id="{8C1C0698-5FDF-40DD-878C-ED9A3852DFC1}"/>
            </a:ext>
          </a:extLst>
        </xdr:cNvPr>
        <xdr:cNvSpPr/>
      </xdr:nvSpPr>
      <xdr:spPr>
        <a:xfrm>
          <a:off x="8364087" y="1870859"/>
          <a:ext cx="4677087" cy="2309671"/>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前シートに規格認証・登録費を記入した場合は、本計画書の作成が全て必要です。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例：前シートで、規－１～</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規</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－５項目を記入した場合→</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規</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規</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－５まで５つありますので、計画書は５つ記入してください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xdr:txBody>
    </xdr:sp>
    <xdr:clientData/>
  </xdr:oneCellAnchor>
  <xdr:twoCellAnchor>
    <xdr:from>
      <xdr:col>38</xdr:col>
      <xdr:colOff>0</xdr:colOff>
      <xdr:row>3</xdr:row>
      <xdr:rowOff>5155</xdr:rowOff>
    </xdr:from>
    <xdr:to>
      <xdr:col>41</xdr:col>
      <xdr:colOff>72013</xdr:colOff>
      <xdr:row>3</xdr:row>
      <xdr:rowOff>5155</xdr:rowOff>
    </xdr:to>
    <xdr:cxnSp macro="">
      <xdr:nvCxnSpPr>
        <xdr:cNvPr id="31" name="直線矢印コネクタ 30">
          <a:extLst>
            <a:ext uri="{FF2B5EF4-FFF2-40B4-BE49-F238E27FC236}">
              <a16:creationId xmlns:a16="http://schemas.microsoft.com/office/drawing/2014/main" id="{6996991D-C98A-4B84-8810-A921741280E1}"/>
            </a:ext>
          </a:extLst>
        </xdr:cNvPr>
        <xdr:cNvCxnSpPr/>
      </xdr:nvCxnSpPr>
      <xdr:spPr>
        <a:xfrm flipH="1" flipV="1">
          <a:off x="7867650" y="1271980"/>
          <a:ext cx="586363" cy="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40</xdr:col>
      <xdr:colOff>162589</xdr:colOff>
      <xdr:row>2</xdr:row>
      <xdr:rowOff>0</xdr:rowOff>
    </xdr:from>
    <xdr:ext cx="4065782" cy="659219"/>
    <xdr:sp macro="" textlink="">
      <xdr:nvSpPr>
        <xdr:cNvPr id="32" name="正方形/長方形 31">
          <a:extLst>
            <a:ext uri="{FF2B5EF4-FFF2-40B4-BE49-F238E27FC236}">
              <a16:creationId xmlns:a16="http://schemas.microsoft.com/office/drawing/2014/main" id="{6FEA84B1-4841-447A-B71A-07B9D0A68142}"/>
            </a:ext>
          </a:extLst>
        </xdr:cNvPr>
        <xdr:cNvSpPr/>
      </xdr:nvSpPr>
      <xdr:spPr>
        <a:xfrm>
          <a:off x="8373139" y="952500"/>
          <a:ext cx="4065782"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7</xdr:col>
      <xdr:colOff>47323</xdr:colOff>
      <xdr:row>1</xdr:row>
      <xdr:rowOff>456678</xdr:rowOff>
    </xdr:from>
    <xdr:to>
      <xdr:col>7</xdr:col>
      <xdr:colOff>47323</xdr:colOff>
      <xdr:row>2</xdr:row>
      <xdr:rowOff>134003</xdr:rowOff>
    </xdr:to>
    <xdr:cxnSp macro="">
      <xdr:nvCxnSpPr>
        <xdr:cNvPr id="2" name="直線矢印コネクタ 1">
          <a:extLst>
            <a:ext uri="{FF2B5EF4-FFF2-40B4-BE49-F238E27FC236}">
              <a16:creationId xmlns:a16="http://schemas.microsoft.com/office/drawing/2014/main" id="{A362EAD8-2EC0-4FD0-BA8A-711158742FD6}"/>
            </a:ext>
          </a:extLst>
        </xdr:cNvPr>
        <xdr:cNvCxnSpPr/>
      </xdr:nvCxnSpPr>
      <xdr:spPr>
        <a:xfrm>
          <a:off x="1247473" y="837678"/>
          <a:ext cx="0" cy="248825"/>
        </a:xfrm>
        <a:prstGeom prst="straightConnector1">
          <a:avLst/>
        </a:prstGeom>
        <a:ln w="19050">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114300</xdr:colOff>
      <xdr:row>1</xdr:row>
      <xdr:rowOff>200025</xdr:rowOff>
    </xdr:from>
    <xdr:to>
      <xdr:col>13</xdr:col>
      <xdr:colOff>155437</xdr:colOff>
      <xdr:row>1</xdr:row>
      <xdr:rowOff>440690</xdr:rowOff>
    </xdr:to>
    <xdr:sp macro="" textlink="">
      <xdr:nvSpPr>
        <xdr:cNvPr id="5" name="正方形/長方形 4">
          <a:extLst>
            <a:ext uri="{FF2B5EF4-FFF2-40B4-BE49-F238E27FC236}">
              <a16:creationId xmlns:a16="http://schemas.microsoft.com/office/drawing/2014/main" id="{88865256-0BAC-4123-9F13-6A6BA0D587EA}"/>
            </a:ext>
          </a:extLst>
        </xdr:cNvPr>
        <xdr:cNvSpPr/>
      </xdr:nvSpPr>
      <xdr:spPr>
        <a:xfrm>
          <a:off x="114300" y="581025"/>
          <a:ext cx="3365362" cy="240665"/>
        </a:xfrm>
        <a:prstGeom prst="rect">
          <a:avLst/>
        </a:prstGeom>
        <a:solidFill>
          <a:srgbClr val="FFEBEB"/>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シート</a:t>
          </a:r>
          <a:r>
            <a:rPr lang="en-US" altLang="ja-JP" sz="1000">
              <a:solidFill>
                <a:srgbClr val="FF0000"/>
              </a:solidFill>
              <a:effectLst/>
            </a:rPr>
            <a:t>3-7</a:t>
          </a:r>
          <a:r>
            <a:rPr lang="ja-JP" altLang="en-US" sz="1000">
              <a:solidFill>
                <a:srgbClr val="FF0000"/>
              </a:solidFill>
              <a:effectLst/>
            </a:rPr>
            <a:t>の支出番号と対応させてください</a:t>
          </a:r>
          <a:endParaRPr lang="en-US" altLang="ja-JP" sz="1000">
            <a:solidFill>
              <a:srgbClr val="FF0000"/>
            </a:solidFill>
            <a:effectLst/>
          </a:endParaRPr>
        </a:p>
      </xdr:txBody>
    </xdr:sp>
    <xdr:clientData/>
  </xdr:twoCellAnchor>
  <xdr:oneCellAnchor>
    <xdr:from>
      <xdr:col>13</xdr:col>
      <xdr:colOff>361154</xdr:colOff>
      <xdr:row>12</xdr:row>
      <xdr:rowOff>247879</xdr:rowOff>
    </xdr:from>
    <xdr:ext cx="3961311" cy="250372"/>
    <xdr:sp macro="" textlink="">
      <xdr:nvSpPr>
        <xdr:cNvPr id="6" name="正方形/長方形 5">
          <a:extLst>
            <a:ext uri="{FF2B5EF4-FFF2-40B4-BE49-F238E27FC236}">
              <a16:creationId xmlns:a16="http://schemas.microsoft.com/office/drawing/2014/main" id="{414DC1EC-F55F-4C52-B250-CB7834A336A3}"/>
            </a:ext>
          </a:extLst>
        </xdr:cNvPr>
        <xdr:cNvSpPr/>
      </xdr:nvSpPr>
      <xdr:spPr>
        <a:xfrm>
          <a:off x="3685379" y="5105629"/>
          <a:ext cx="3961311" cy="250372"/>
        </a:xfrm>
        <a:prstGeom prst="rect">
          <a:avLst/>
        </a:prstGeom>
        <a:solidFill>
          <a:srgbClr val="FFEBEB"/>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プルダウン選択／「関連あり」の場合の経費は助成対象となりません</a:t>
          </a:r>
        </a:p>
      </xdr:txBody>
    </xdr:sp>
    <xdr:clientData/>
  </xdr:oneCellAnchor>
  <xdr:twoCellAnchor>
    <xdr:from>
      <xdr:col>20</xdr:col>
      <xdr:colOff>130175</xdr:colOff>
      <xdr:row>7</xdr:row>
      <xdr:rowOff>22224</xdr:rowOff>
    </xdr:from>
    <xdr:to>
      <xdr:col>25</xdr:col>
      <xdr:colOff>150033</xdr:colOff>
      <xdr:row>7</xdr:row>
      <xdr:rowOff>200025</xdr:rowOff>
    </xdr:to>
    <xdr:cxnSp macro="">
      <xdr:nvCxnSpPr>
        <xdr:cNvPr id="7" name="直線矢印コネクタ 6">
          <a:extLst>
            <a:ext uri="{FF2B5EF4-FFF2-40B4-BE49-F238E27FC236}">
              <a16:creationId xmlns:a16="http://schemas.microsoft.com/office/drawing/2014/main" id="{8A4E140E-EECA-4BB8-B7AB-FFF291339424}"/>
            </a:ext>
          </a:extLst>
        </xdr:cNvPr>
        <xdr:cNvCxnSpPr>
          <a:stCxn id="8" idx="2"/>
        </xdr:cNvCxnSpPr>
      </xdr:nvCxnSpPr>
      <xdr:spPr>
        <a:xfrm flipH="1">
          <a:off x="4911725" y="2736849"/>
          <a:ext cx="877108" cy="177801"/>
        </a:xfrm>
        <a:prstGeom prst="straightConnector1">
          <a:avLst/>
        </a:prstGeom>
        <a:ln w="19050">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16</xdr:col>
      <xdr:colOff>104775</xdr:colOff>
      <xdr:row>5</xdr:row>
      <xdr:rowOff>209550</xdr:rowOff>
    </xdr:from>
    <xdr:ext cx="3170266" cy="631824"/>
    <xdr:sp macro="" textlink="">
      <xdr:nvSpPr>
        <xdr:cNvPr id="8" name="正方形/長方形 7">
          <a:extLst>
            <a:ext uri="{FF2B5EF4-FFF2-40B4-BE49-F238E27FC236}">
              <a16:creationId xmlns:a16="http://schemas.microsoft.com/office/drawing/2014/main" id="{BA85D94A-99D1-4955-B9D8-41A1208720B3}"/>
            </a:ext>
          </a:extLst>
        </xdr:cNvPr>
        <xdr:cNvSpPr/>
      </xdr:nvSpPr>
      <xdr:spPr>
        <a:xfrm>
          <a:off x="4200525" y="2105025"/>
          <a:ext cx="3170266" cy="631824"/>
        </a:xfrm>
        <a:prstGeom prst="rect">
          <a:avLst/>
        </a:prstGeom>
        <a:solidFill>
          <a:srgbClr val="FFEBEB"/>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シート</a:t>
          </a:r>
          <a:r>
            <a:rPr lang="en-US" altLang="ja-JP" sz="1000">
              <a:solidFill>
                <a:srgbClr val="FF0000"/>
              </a:solidFill>
              <a:effectLst/>
            </a:rPr>
            <a:t>2-10</a:t>
          </a:r>
          <a:r>
            <a:rPr lang="ja-JP" altLang="en-US" sz="1000">
              <a:solidFill>
                <a:srgbClr val="FF0000"/>
              </a:solidFill>
              <a:effectLst/>
            </a:rPr>
            <a:t>スケジュールと整合するように入力してください</a:t>
          </a:r>
          <a:endParaRPr lang="en-US" altLang="ja-JP" sz="100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事業終了予定日 以前となっていることを確認してください</a:t>
          </a:r>
          <a:endParaRPr lang="en-US" altLang="ja-JP" sz="1000">
            <a:solidFill>
              <a:srgbClr val="FF0000"/>
            </a:solidFill>
            <a:effectLst/>
          </a:endParaRPr>
        </a:p>
      </xdr:txBody>
    </xdr:sp>
    <xdr:clientData/>
  </xdr:oneCellAnchor>
  <xdr:oneCellAnchor>
    <xdr:from>
      <xdr:col>14</xdr:col>
      <xdr:colOff>63838</xdr:colOff>
      <xdr:row>10</xdr:row>
      <xdr:rowOff>96271</xdr:rowOff>
    </xdr:from>
    <xdr:ext cx="4251960" cy="259080"/>
    <xdr:sp macro="" textlink="">
      <xdr:nvSpPr>
        <xdr:cNvPr id="9" name="正方形/長方形 8">
          <a:extLst>
            <a:ext uri="{FF2B5EF4-FFF2-40B4-BE49-F238E27FC236}">
              <a16:creationId xmlns:a16="http://schemas.microsoft.com/office/drawing/2014/main" id="{E1E2A405-8071-4E43-BC4A-ACC09C59F33B}"/>
            </a:ext>
          </a:extLst>
        </xdr:cNvPr>
        <xdr:cNvSpPr/>
      </xdr:nvSpPr>
      <xdr:spPr>
        <a:xfrm>
          <a:off x="3816688" y="4134871"/>
          <a:ext cx="4251960" cy="259080"/>
        </a:xfrm>
        <a:prstGeom prst="rect">
          <a:avLst/>
        </a:prstGeom>
        <a:solidFill>
          <a:srgbClr val="FFEBEB"/>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rPr>
            <a:t>選定に至った、委託先や専門家の特長と理由を具体的に記入してください。</a:t>
          </a:r>
          <a:endParaRPr lang="en-US" altLang="ja-JP" sz="1000">
            <a:solidFill>
              <a:srgbClr val="FF0000"/>
            </a:solidFill>
            <a:effectLst/>
          </a:endParaRPr>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1</xdr:col>
      <xdr:colOff>38100</xdr:colOff>
      <xdr:row>6</xdr:row>
      <xdr:rowOff>190500</xdr:rowOff>
    </xdr:from>
    <xdr:ext cx="4637313" cy="266701"/>
    <xdr:sp macro="" textlink="">
      <xdr:nvSpPr>
        <xdr:cNvPr id="2" name="正方形/長方形 1">
          <a:extLst>
            <a:ext uri="{FF2B5EF4-FFF2-40B4-BE49-F238E27FC236}">
              <a16:creationId xmlns:a16="http://schemas.microsoft.com/office/drawing/2014/main" id="{C1FE081A-CBBA-42DA-AE30-73EC24315D84}"/>
            </a:ext>
          </a:extLst>
        </xdr:cNvPr>
        <xdr:cNvSpPr/>
      </xdr:nvSpPr>
      <xdr:spPr>
        <a:xfrm>
          <a:off x="390525" y="1800225"/>
          <a:ext cx="4637313" cy="266701"/>
        </a:xfrm>
        <a:prstGeom prst="rect">
          <a:avLst/>
        </a:prstGeom>
        <a:solidFill>
          <a:srgbClr val="FFEBEB"/>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助成対象以外で、本助成事業に要する経費があれば記入してください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9</xdr:col>
      <xdr:colOff>0</xdr:colOff>
      <xdr:row>4</xdr:row>
      <xdr:rowOff>0</xdr:rowOff>
    </xdr:from>
    <xdr:to>
      <xdr:col>12</xdr:col>
      <xdr:colOff>301625</xdr:colOff>
      <xdr:row>5</xdr:row>
      <xdr:rowOff>152400</xdr:rowOff>
    </xdr:to>
    <xdr:sp macro="" textlink="">
      <xdr:nvSpPr>
        <xdr:cNvPr id="3" name="正方形/長方形 2">
          <a:extLst>
            <a:ext uri="{FF2B5EF4-FFF2-40B4-BE49-F238E27FC236}">
              <a16:creationId xmlns:a16="http://schemas.microsoft.com/office/drawing/2014/main" id="{AB2F96BF-2E87-407C-9178-BCA9926BD3C0}"/>
            </a:ext>
          </a:extLst>
        </xdr:cNvPr>
        <xdr:cNvSpPr/>
      </xdr:nvSpPr>
      <xdr:spPr>
        <a:xfrm>
          <a:off x="8623300" y="1587500"/>
          <a:ext cx="2181225" cy="533400"/>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0">
              <a:solidFill>
                <a:schemeClr val="dk1"/>
              </a:solidFill>
              <a:effectLst/>
              <a:latin typeface="+mn-lt"/>
              <a:ea typeface="+mn-ea"/>
              <a:cs typeface="+mn-cs"/>
            </a:rPr>
            <a:t>オレンジ色のセルは必要に応じてプルダウン選択してください</a:t>
          </a:r>
          <a:endParaRPr lang="ja-JP" altLang="ja-JP" b="0">
            <a:effectLst/>
          </a:endParaRPr>
        </a:p>
      </xdr:txBody>
    </xdr:sp>
    <xdr:clientData/>
  </xdr:twoCellAnchor>
  <xdr:twoCellAnchor>
    <xdr:from>
      <xdr:col>9</xdr:col>
      <xdr:colOff>0</xdr:colOff>
      <xdr:row>12</xdr:row>
      <xdr:rowOff>0</xdr:rowOff>
    </xdr:from>
    <xdr:to>
      <xdr:col>16</xdr:col>
      <xdr:colOff>436033</xdr:colOff>
      <xdr:row>18</xdr:row>
      <xdr:rowOff>277284</xdr:rowOff>
    </xdr:to>
    <xdr:sp macro="" textlink="">
      <xdr:nvSpPr>
        <xdr:cNvPr id="6" name="正方形/長方形 5">
          <a:extLst>
            <a:ext uri="{FF2B5EF4-FFF2-40B4-BE49-F238E27FC236}">
              <a16:creationId xmlns:a16="http://schemas.microsoft.com/office/drawing/2014/main" id="{00AA2389-BCFF-48A7-859A-E2115B2ADD10}"/>
            </a:ext>
          </a:extLst>
        </xdr:cNvPr>
        <xdr:cNvSpPr/>
      </xdr:nvSpPr>
      <xdr:spPr>
        <a:xfrm>
          <a:off x="8623300" y="4445000"/>
          <a:ext cx="4817533" cy="2563284"/>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indent="-457200" algn="l"/>
          <a:r>
            <a:rPr lang="ja-JP" altLang="ja-JP" sz="1100" b="0" i="0" baseline="0">
              <a:solidFill>
                <a:schemeClr val="dk1"/>
              </a:solidFill>
              <a:effectLst/>
              <a:latin typeface="+mn-lt"/>
              <a:ea typeface="+mn-ea"/>
              <a:cs typeface="+mn-cs"/>
            </a:rPr>
            <a:t>申請にあたっては、以下の要件を満たす必要があります。</a:t>
          </a:r>
          <a:endParaRPr lang="en-US" altLang="ja-JP" sz="1100" b="0" i="0" baseline="0">
            <a:solidFill>
              <a:schemeClr val="dk1"/>
            </a:solidFill>
            <a:effectLst/>
            <a:latin typeface="+mn-lt"/>
            <a:ea typeface="+mn-ea"/>
            <a:cs typeface="+mn-cs"/>
          </a:endParaRPr>
        </a:p>
        <a:p>
          <a:pPr indent="-457200" algn="l"/>
          <a:endParaRPr lang="en-US" altLang="ja-JP" sz="1100" b="0" i="0" baseline="0">
            <a:solidFill>
              <a:schemeClr val="dk1"/>
            </a:solidFill>
            <a:effectLst/>
            <a:latin typeface="+mn-lt"/>
            <a:ea typeface="+mn-ea"/>
            <a:cs typeface="+mn-cs"/>
          </a:endParaRPr>
        </a:p>
        <a:p>
          <a:pPr indent="-108000" algn="l"/>
          <a:r>
            <a:rPr lang="ja-JP" altLang="en-US" sz="1100" b="0" i="0" baseline="0">
              <a:solidFill>
                <a:schemeClr val="dk1"/>
              </a:solidFill>
              <a:effectLst/>
              <a:latin typeface="+mn-lt"/>
              <a:ea typeface="+mn-ea"/>
              <a:cs typeface="+mn-cs"/>
            </a:rPr>
            <a:t>①同一の申請テーマ・内容（経費）で、公社・国・都道府県・区市町村等から助成等を受けていないこと（過去に受けたことがある場合も含む）、また、採択された後においても受けないこと。</a:t>
          </a:r>
          <a:endParaRPr lang="en-US" altLang="ja-JP" sz="1100" b="0" i="0" baseline="0">
            <a:solidFill>
              <a:schemeClr val="dk1"/>
            </a:solidFill>
            <a:effectLst/>
            <a:latin typeface="+mn-lt"/>
            <a:ea typeface="+mn-ea"/>
            <a:cs typeface="+mn-cs"/>
          </a:endParaRPr>
        </a:p>
        <a:p>
          <a:pPr indent="-108000" algn="l"/>
          <a:endParaRPr lang="ja-JP" altLang="en-US" sz="1100" b="0" i="0" baseline="0">
            <a:solidFill>
              <a:schemeClr val="dk1"/>
            </a:solidFill>
            <a:effectLst/>
            <a:latin typeface="+mn-lt"/>
            <a:ea typeface="+mn-ea"/>
            <a:cs typeface="+mn-cs"/>
          </a:endParaRPr>
        </a:p>
        <a:p>
          <a:pPr indent="-108000" algn="l"/>
          <a:r>
            <a:rPr lang="ja-JP" altLang="en-US" sz="1100" b="0" i="0" baseline="0">
              <a:solidFill>
                <a:schemeClr val="dk1"/>
              </a:solidFill>
              <a:effectLst/>
              <a:latin typeface="+mn-lt"/>
              <a:ea typeface="+mn-ea"/>
              <a:cs typeface="+mn-cs"/>
            </a:rPr>
            <a:t>②本助成事業の各回の募集に対する申請は、一企業につき一件であること。</a:t>
          </a:r>
          <a:endParaRPr lang="en-US" altLang="ja-JP" sz="1100" b="0" i="0" baseline="0">
            <a:solidFill>
              <a:schemeClr val="dk1"/>
            </a:solidFill>
            <a:effectLst/>
            <a:latin typeface="+mn-lt"/>
            <a:ea typeface="+mn-ea"/>
            <a:cs typeface="+mn-cs"/>
          </a:endParaRPr>
        </a:p>
        <a:p>
          <a:pPr indent="-108000" algn="l"/>
          <a:endParaRPr lang="ja-JP" altLang="en-US" sz="1100" b="0" i="0" baseline="0">
            <a:solidFill>
              <a:schemeClr val="dk1"/>
            </a:solidFill>
            <a:effectLst/>
            <a:latin typeface="+mn-lt"/>
            <a:ea typeface="+mn-ea"/>
            <a:cs typeface="+mn-cs"/>
          </a:endParaRPr>
        </a:p>
        <a:p>
          <a:pPr indent="-108000" algn="l"/>
          <a:r>
            <a:rPr lang="ja-JP" altLang="en-US" sz="1100" b="0" i="0" baseline="0">
              <a:solidFill>
                <a:schemeClr val="dk1"/>
              </a:solidFill>
              <a:effectLst/>
              <a:latin typeface="+mn-lt"/>
              <a:ea typeface="+mn-ea"/>
              <a:cs typeface="+mn-cs"/>
            </a:rPr>
            <a:t>③本助成事業の同一年度の採択は、一企業につき一件であること。</a:t>
          </a:r>
          <a:endParaRPr lang="en-US" altLang="ja-JP" sz="1100" b="0" i="0" baseline="0">
            <a:solidFill>
              <a:schemeClr val="dk1"/>
            </a:solidFill>
            <a:effectLst/>
            <a:latin typeface="+mn-lt"/>
            <a:ea typeface="+mn-ea"/>
            <a:cs typeface="+mn-cs"/>
          </a:endParaRPr>
        </a:p>
        <a:p>
          <a:pPr indent="-108000" algn="l"/>
          <a:endParaRPr lang="ja-JP" altLang="en-US" sz="1100" b="0" i="0" baseline="0">
            <a:solidFill>
              <a:schemeClr val="dk1"/>
            </a:solidFill>
            <a:effectLst/>
            <a:latin typeface="+mn-lt"/>
            <a:ea typeface="+mn-ea"/>
            <a:cs typeface="+mn-cs"/>
          </a:endParaRPr>
        </a:p>
        <a:p>
          <a:pPr indent="-108000" algn="l"/>
          <a:r>
            <a:rPr lang="ja-JP" altLang="en-US" sz="1100" b="0" i="0" baseline="0">
              <a:solidFill>
                <a:schemeClr val="dk1"/>
              </a:solidFill>
              <a:effectLst/>
              <a:latin typeface="+mn-lt"/>
              <a:ea typeface="+mn-ea"/>
              <a:cs typeface="+mn-cs"/>
            </a:rPr>
            <a:t>④同一の申請テーマ・内容（経費）で公社が実施する助成事業（他の事業を含む）に申請していないこと。ただし、過去に本助成事業及びその他の事業において、採択されたことがない場合は、この限りではない。</a:t>
          </a:r>
        </a:p>
      </xdr:txBody>
    </xdr:sp>
    <xdr:clientData/>
  </xdr:twoCellAnchor>
  <xdr:oneCellAnchor>
    <xdr:from>
      <xdr:col>9</xdr:col>
      <xdr:colOff>0</xdr:colOff>
      <xdr:row>20</xdr:row>
      <xdr:rowOff>0</xdr:rowOff>
    </xdr:from>
    <xdr:ext cx="2376000" cy="1926168"/>
    <xdr:sp macro="" textlink="">
      <xdr:nvSpPr>
        <xdr:cNvPr id="7" name="正方形/長方形 6">
          <a:extLst>
            <a:ext uri="{FF2B5EF4-FFF2-40B4-BE49-F238E27FC236}">
              <a16:creationId xmlns:a16="http://schemas.microsoft.com/office/drawing/2014/main" id="{BDA762B0-C4CD-41B1-8FD7-B96A5E5D7605}"/>
            </a:ext>
          </a:extLst>
        </xdr:cNvPr>
        <xdr:cNvSpPr/>
      </xdr:nvSpPr>
      <xdr:spPr>
        <a:xfrm>
          <a:off x="8623300" y="7493000"/>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76200</xdr:colOff>
      <xdr:row>6</xdr:row>
      <xdr:rowOff>292100</xdr:rowOff>
    </xdr:from>
    <xdr:ext cx="1293813" cy="285750"/>
    <xdr:sp macro="" textlink="">
      <xdr:nvSpPr>
        <xdr:cNvPr id="2" name="正方形/長方形 1">
          <a:extLst>
            <a:ext uri="{FF2B5EF4-FFF2-40B4-BE49-F238E27FC236}">
              <a16:creationId xmlns:a16="http://schemas.microsoft.com/office/drawing/2014/main" id="{8462EAD3-0730-4F85-832A-FE8103D6DF67}"/>
            </a:ext>
          </a:extLst>
        </xdr:cNvPr>
        <xdr:cNvSpPr/>
      </xdr:nvSpPr>
      <xdr:spPr>
        <a:xfrm>
          <a:off x="6985000" y="2641600"/>
          <a:ext cx="1293813" cy="285750"/>
        </a:xfrm>
        <a:prstGeom prst="rect">
          <a:avLst/>
        </a:prstGeom>
        <a:solidFill>
          <a:srgbClr val="C0504D">
            <a:lumMod val="20000"/>
            <a:lumOff val="80000"/>
          </a:srgbClr>
        </a:solidFill>
        <a:ln w="25400" cap="flat" cmpd="sng" algn="ctr">
          <a:solidFill>
            <a:srgbClr val="FF0000"/>
          </a:solidFill>
          <a:prstDash val="solid"/>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プルダウン選択</a:t>
          </a:r>
          <a:endParaRPr kumimoji="0" lang="ja-JP" altLang="ja-JP"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6</xdr:col>
      <xdr:colOff>101600</xdr:colOff>
      <xdr:row>14</xdr:row>
      <xdr:rowOff>292100</xdr:rowOff>
    </xdr:from>
    <xdr:ext cx="1293813" cy="285750"/>
    <xdr:sp macro="" textlink="">
      <xdr:nvSpPr>
        <xdr:cNvPr id="4" name="正方形/長方形 3">
          <a:extLst>
            <a:ext uri="{FF2B5EF4-FFF2-40B4-BE49-F238E27FC236}">
              <a16:creationId xmlns:a16="http://schemas.microsoft.com/office/drawing/2014/main" id="{82C5B75C-E6A8-46AD-B17F-F50C06F47347}"/>
            </a:ext>
          </a:extLst>
        </xdr:cNvPr>
        <xdr:cNvSpPr/>
      </xdr:nvSpPr>
      <xdr:spPr>
        <a:xfrm>
          <a:off x="7010400" y="5499100"/>
          <a:ext cx="1293813" cy="285750"/>
        </a:xfrm>
        <a:prstGeom prst="rect">
          <a:avLst/>
        </a:prstGeom>
        <a:solidFill>
          <a:srgbClr val="C0504D">
            <a:lumMod val="20000"/>
            <a:lumOff val="80000"/>
          </a:srgbClr>
        </a:solidFill>
        <a:ln w="25400" cap="flat" cmpd="sng" algn="ctr">
          <a:solidFill>
            <a:srgbClr val="FF0000"/>
          </a:solidFill>
          <a:prstDash val="solid"/>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プルダウン選択</a:t>
          </a:r>
          <a:endParaRPr kumimoji="0" lang="ja-JP" altLang="ja-JP"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11</xdr:col>
      <xdr:colOff>625476</xdr:colOff>
      <xdr:row>6</xdr:row>
      <xdr:rowOff>34925</xdr:rowOff>
    </xdr:from>
    <xdr:to>
      <xdr:col>15</xdr:col>
      <xdr:colOff>266701</xdr:colOff>
      <xdr:row>6</xdr:row>
      <xdr:rowOff>568325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8321676" y="2549525"/>
          <a:ext cx="2181225" cy="533400"/>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0">
              <a:solidFill>
                <a:schemeClr val="dk1"/>
              </a:solidFill>
              <a:effectLst/>
              <a:latin typeface="+mn-lt"/>
              <a:ea typeface="+mn-ea"/>
              <a:cs typeface="+mn-cs"/>
            </a:rPr>
            <a:t>オレンジ色のセルは必要に応じてプルダウン選択してください</a:t>
          </a:r>
          <a:endParaRPr lang="ja-JP" altLang="ja-JP" b="0">
            <a:effectLst/>
          </a:endParaRPr>
        </a:p>
      </xdr:txBody>
    </xdr:sp>
    <xdr:clientData/>
  </xdr:twoCellAnchor>
  <xdr:oneCellAnchor>
    <xdr:from>
      <xdr:col>11</xdr:col>
      <xdr:colOff>625476</xdr:colOff>
      <xdr:row>18</xdr:row>
      <xdr:rowOff>66675</xdr:rowOff>
    </xdr:from>
    <xdr:ext cx="2376000" cy="1926168"/>
    <xdr:sp macro="" textlink="">
      <xdr:nvSpPr>
        <xdr:cNvPr id="8" name="正方形/長方形 7">
          <a:extLst>
            <a:ext uri="{FF2B5EF4-FFF2-40B4-BE49-F238E27FC236}">
              <a16:creationId xmlns:a16="http://schemas.microsoft.com/office/drawing/2014/main" id="{B7545C24-B4FD-4A9C-8380-2D272395C00F}"/>
            </a:ext>
          </a:extLst>
        </xdr:cNvPr>
        <xdr:cNvSpPr/>
      </xdr:nvSpPr>
      <xdr:spPr>
        <a:xfrm>
          <a:off x="8321676" y="9451975"/>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xdr:col>
      <xdr:colOff>625476</xdr:colOff>
      <xdr:row>4</xdr:row>
      <xdr:rowOff>0</xdr:rowOff>
    </xdr:from>
    <xdr:ext cx="1981386" cy="426357"/>
    <xdr:sp macro="" textlink="">
      <xdr:nvSpPr>
        <xdr:cNvPr id="9" name="正方形/長方形 8">
          <a:extLst>
            <a:ext uri="{FF2B5EF4-FFF2-40B4-BE49-F238E27FC236}">
              <a16:creationId xmlns:a16="http://schemas.microsoft.com/office/drawing/2014/main" id="{CF0A5912-2062-4B5F-A133-47F27A5BF082}"/>
            </a:ext>
          </a:extLst>
        </xdr:cNvPr>
        <xdr:cNvSpPr/>
      </xdr:nvSpPr>
      <xdr:spPr>
        <a:xfrm>
          <a:off x="8321676" y="1244600"/>
          <a:ext cx="1981386" cy="426357"/>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ja-JP" altLang="en-US" sz="1100" b="0">
              <a:solidFill>
                <a:sysClr val="windowText" lastClr="000000"/>
              </a:solidFill>
              <a:latin typeface="ＭＳ Ｐゴシック" panose="020B0600070205080204" pitchFamily="50" charset="-128"/>
              <a:ea typeface="ＭＳ Ｐゴシック" panose="020B0600070205080204" pitchFamily="50" charset="-128"/>
            </a:rPr>
            <a:t>青いセルは自動計算されます</a:t>
          </a:r>
        </a:p>
      </xdr:txBody>
    </xdr:sp>
    <xdr:clientData/>
  </xdr:oneCellAnchor>
  <xdr:oneCellAnchor>
    <xdr:from>
      <xdr:col>2</xdr:col>
      <xdr:colOff>330200</xdr:colOff>
      <xdr:row>6</xdr:row>
      <xdr:rowOff>152400</xdr:rowOff>
    </xdr:from>
    <xdr:ext cx="1293813" cy="285750"/>
    <xdr:sp macro="" textlink="">
      <xdr:nvSpPr>
        <xdr:cNvPr id="4" name="正方形/長方形 3">
          <a:extLst>
            <a:ext uri="{FF2B5EF4-FFF2-40B4-BE49-F238E27FC236}">
              <a16:creationId xmlns:a16="http://schemas.microsoft.com/office/drawing/2014/main" id="{4279E60E-091A-4B97-A40E-DA147D6F8EF2}"/>
            </a:ext>
          </a:extLst>
        </xdr:cNvPr>
        <xdr:cNvSpPr/>
      </xdr:nvSpPr>
      <xdr:spPr>
        <a:xfrm>
          <a:off x="1828800" y="2667000"/>
          <a:ext cx="1293813" cy="285750"/>
        </a:xfrm>
        <a:prstGeom prst="rect">
          <a:avLst/>
        </a:prstGeom>
        <a:solidFill>
          <a:srgbClr val="C0504D">
            <a:lumMod val="20000"/>
            <a:lumOff val="80000"/>
          </a:srgbClr>
        </a:solidFill>
        <a:ln w="25400" cap="flat" cmpd="sng" algn="ctr">
          <a:solidFill>
            <a:srgbClr val="FF0000"/>
          </a:solidFill>
          <a:prstDash val="solid"/>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プルダウン選択</a:t>
          </a:r>
          <a:endParaRPr kumimoji="0" lang="ja-JP" altLang="ja-JP"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8</xdr:col>
      <xdr:colOff>254000</xdr:colOff>
      <xdr:row>6</xdr:row>
      <xdr:rowOff>190500</xdr:rowOff>
    </xdr:from>
    <xdr:ext cx="1293813" cy="285750"/>
    <xdr:sp macro="" textlink="">
      <xdr:nvSpPr>
        <xdr:cNvPr id="5" name="正方形/長方形 4">
          <a:extLst>
            <a:ext uri="{FF2B5EF4-FFF2-40B4-BE49-F238E27FC236}">
              <a16:creationId xmlns:a16="http://schemas.microsoft.com/office/drawing/2014/main" id="{969E16D3-82FF-448E-8506-548B7ECE1BD7}"/>
            </a:ext>
          </a:extLst>
        </xdr:cNvPr>
        <xdr:cNvSpPr/>
      </xdr:nvSpPr>
      <xdr:spPr>
        <a:xfrm>
          <a:off x="5702300" y="2705100"/>
          <a:ext cx="1293813" cy="285750"/>
        </a:xfrm>
        <a:prstGeom prst="rect">
          <a:avLst/>
        </a:prstGeom>
        <a:solidFill>
          <a:srgbClr val="C0504D">
            <a:lumMod val="20000"/>
            <a:lumOff val="80000"/>
          </a:srgbClr>
        </a:solidFill>
        <a:ln w="25400" cap="flat" cmpd="sng" algn="ctr">
          <a:solidFill>
            <a:srgbClr val="FF0000"/>
          </a:solidFill>
          <a:prstDash val="solid"/>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プルダウン選択</a:t>
          </a:r>
          <a:endParaRPr kumimoji="0" lang="ja-JP" altLang="ja-JP"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7</xdr:col>
      <xdr:colOff>164851</xdr:colOff>
      <xdr:row>21</xdr:row>
      <xdr:rowOff>238125</xdr:rowOff>
    </xdr:from>
    <xdr:to>
      <xdr:col>8</xdr:col>
      <xdr:colOff>88527</xdr:colOff>
      <xdr:row>21</xdr:row>
      <xdr:rowOff>238125</xdr:rowOff>
    </xdr:to>
    <xdr:cxnSp macro="">
      <xdr:nvCxnSpPr>
        <xdr:cNvPr id="2" name="直線矢印コネクタ 1">
          <a:extLst>
            <a:ext uri="{FF2B5EF4-FFF2-40B4-BE49-F238E27FC236}">
              <a16:creationId xmlns:a16="http://schemas.microsoft.com/office/drawing/2014/main" id="{00000000-0008-0000-0400-000002000000}"/>
            </a:ext>
          </a:extLst>
        </xdr:cNvPr>
        <xdr:cNvCxnSpPr/>
      </xdr:nvCxnSpPr>
      <xdr:spPr>
        <a:xfrm flipH="1">
          <a:off x="6070351" y="7858125"/>
          <a:ext cx="540000"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134620</xdr:colOff>
      <xdr:row>6</xdr:row>
      <xdr:rowOff>229160</xdr:rowOff>
    </xdr:from>
    <xdr:to>
      <xdr:col>15</xdr:col>
      <xdr:colOff>64770</xdr:colOff>
      <xdr:row>8</xdr:row>
      <xdr:rowOff>307900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6656444" y="2403101"/>
          <a:ext cx="4266826" cy="70627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0">
              <a:solidFill>
                <a:schemeClr val="dk1"/>
              </a:solidFill>
              <a:effectLst/>
              <a:latin typeface="+mn-ea"/>
              <a:ea typeface="+mn-ea"/>
              <a:cs typeface="+mn-cs"/>
            </a:rPr>
            <a:t>・</a:t>
          </a:r>
          <a:r>
            <a:rPr lang="ja-JP" altLang="ja-JP" sz="1100" b="0">
              <a:solidFill>
                <a:schemeClr val="dk1"/>
              </a:solidFill>
              <a:effectLst/>
              <a:latin typeface="+mn-ea"/>
              <a:ea typeface="+mn-ea"/>
              <a:cs typeface="+mn-cs"/>
            </a:rPr>
            <a:t>創業予定者を含む法人登記予定の方は、全ての登記予定者を</a:t>
          </a:r>
          <a:endParaRPr lang="en-US" altLang="ja-JP" sz="1100" b="0">
            <a:solidFill>
              <a:schemeClr val="dk1"/>
            </a:solidFill>
            <a:effectLst/>
            <a:latin typeface="+mn-ea"/>
            <a:ea typeface="+mn-ea"/>
            <a:cs typeface="+mn-cs"/>
          </a:endParaRPr>
        </a:p>
        <a:p>
          <a:r>
            <a:rPr lang="en-US" altLang="ja-JP" sz="1100" b="0">
              <a:solidFill>
                <a:schemeClr val="dk1"/>
              </a:solidFill>
              <a:effectLst/>
              <a:latin typeface="+mn-ea"/>
              <a:ea typeface="+mn-ea"/>
              <a:cs typeface="+mn-cs"/>
            </a:rPr>
            <a:t>  </a:t>
          </a:r>
          <a:r>
            <a:rPr lang="ja-JP" altLang="ja-JP" sz="1100" b="0">
              <a:solidFill>
                <a:schemeClr val="dk1"/>
              </a:solidFill>
              <a:effectLst/>
              <a:latin typeface="+mn-ea"/>
              <a:ea typeface="+mn-ea"/>
              <a:cs typeface="+mn-cs"/>
            </a:rPr>
            <a:t>記載してください。</a:t>
          </a:r>
          <a:endParaRPr lang="ja-JP" altLang="ja-JP" sz="1100" b="0">
            <a:effectLst/>
            <a:latin typeface="+mn-ea"/>
            <a:ea typeface="+mn-ea"/>
          </a:endParaRPr>
        </a:p>
      </xdr:txBody>
    </xdr:sp>
    <xdr:clientData/>
  </xdr:twoCellAnchor>
  <xdr:twoCellAnchor>
    <xdr:from>
      <xdr:col>8</xdr:col>
      <xdr:colOff>134620</xdr:colOff>
      <xdr:row>20</xdr:row>
      <xdr:rowOff>406400</xdr:rowOff>
    </xdr:from>
    <xdr:to>
      <xdr:col>15</xdr:col>
      <xdr:colOff>21590</xdr:colOff>
      <xdr:row>23</xdr:row>
      <xdr:rowOff>254000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6656444" y="7454900"/>
          <a:ext cx="4223646" cy="1001806"/>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「大企業」とは、中小企業者以外の者で、事業を営む者をいいます。</a:t>
          </a:r>
          <a:endParaRPr lang="ja-JP" altLang="ja-JP">
            <a:effectLst/>
          </a:endParaRPr>
        </a:p>
        <a:p>
          <a:r>
            <a:rPr kumimoji="1" lang="ja-JP" altLang="ja-JP" sz="1100">
              <a:solidFill>
                <a:schemeClr val="dk1"/>
              </a:solidFill>
              <a:effectLst/>
              <a:latin typeface="+mn-lt"/>
              <a:ea typeface="+mn-ea"/>
              <a:cs typeface="+mn-cs"/>
            </a:rPr>
            <a:t>ただし、次に該当するものは除きます</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・中小企業投資育成（株）</a:t>
          </a:r>
          <a:endParaRPr lang="ja-JP" altLang="ja-JP">
            <a:effectLst/>
          </a:endParaRPr>
        </a:p>
        <a:p>
          <a:r>
            <a:rPr kumimoji="1" lang="ja-JP" altLang="ja-JP" sz="1100">
              <a:solidFill>
                <a:schemeClr val="dk1"/>
              </a:solidFill>
              <a:effectLst/>
              <a:latin typeface="+mn-lt"/>
              <a:ea typeface="+mn-ea"/>
              <a:cs typeface="+mn-cs"/>
            </a:rPr>
            <a:t>　・投資事業有限責任組合</a:t>
          </a:r>
          <a:endParaRPr lang="ja-JP" altLang="ja-JP">
            <a:effectLst/>
          </a:endParaRPr>
        </a:p>
      </xdr:txBody>
    </xdr:sp>
    <xdr:clientData/>
  </xdr:twoCellAnchor>
  <xdr:twoCellAnchor>
    <xdr:from>
      <xdr:col>8</xdr:col>
      <xdr:colOff>134620</xdr:colOff>
      <xdr:row>14</xdr:row>
      <xdr:rowOff>222249</xdr:rowOff>
    </xdr:from>
    <xdr:to>
      <xdr:col>14</xdr:col>
      <xdr:colOff>214630</xdr:colOff>
      <xdr:row>16</xdr:row>
      <xdr:rowOff>220942</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6656444" y="4906308"/>
          <a:ext cx="3800362" cy="626222"/>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ja-JP" sz="1100" b="0">
              <a:solidFill>
                <a:schemeClr val="dk1"/>
              </a:solidFill>
              <a:effectLst/>
              <a:latin typeface="+mn-lt"/>
              <a:ea typeface="+mn-ea"/>
              <a:cs typeface="+mn-cs"/>
            </a:rPr>
            <a:t>「その他の株主」の持ち株数</a:t>
          </a:r>
          <a:r>
            <a:rPr lang="ja-JP" altLang="en-US" sz="1100" b="0">
              <a:solidFill>
                <a:schemeClr val="dk1"/>
              </a:solidFill>
              <a:effectLst/>
              <a:latin typeface="+mn-lt"/>
              <a:ea typeface="+mn-ea"/>
              <a:cs typeface="+mn-cs"/>
            </a:rPr>
            <a:t>についても記入してください。</a:t>
          </a:r>
          <a:br>
            <a:rPr lang="en-US" altLang="ja-JP" sz="1100" b="0">
              <a:solidFill>
                <a:schemeClr val="dk1"/>
              </a:solidFill>
              <a:effectLst/>
              <a:latin typeface="+mn-lt"/>
              <a:ea typeface="+mn-ea"/>
              <a:cs typeface="+mn-cs"/>
            </a:rPr>
          </a:br>
          <a:r>
            <a:rPr lang="ja-JP" altLang="en-US" sz="1100" b="0">
              <a:solidFill>
                <a:schemeClr val="dk1"/>
              </a:solidFill>
              <a:effectLst/>
              <a:latin typeface="+mn-lt"/>
              <a:ea typeface="+mn-ea"/>
              <a:cs typeface="+mn-cs"/>
            </a:rPr>
            <a:t>その他の株主における</a:t>
          </a:r>
          <a:r>
            <a:rPr lang="en-US" altLang="ja-JP" sz="1100" b="0">
              <a:solidFill>
                <a:schemeClr val="dk1"/>
              </a:solidFill>
              <a:effectLst/>
              <a:latin typeface="+mn-lt"/>
              <a:ea typeface="+mn-ea"/>
              <a:cs typeface="+mn-cs"/>
            </a:rPr>
            <a:t>[</a:t>
          </a:r>
          <a:r>
            <a:rPr lang="ja-JP" altLang="en-US" sz="1100" b="0">
              <a:solidFill>
                <a:schemeClr val="dk1"/>
              </a:solidFill>
              <a:effectLst/>
              <a:latin typeface="+mn-lt"/>
              <a:ea typeface="+mn-ea"/>
              <a:cs typeface="+mn-cs"/>
            </a:rPr>
            <a:t>持ち株比率</a:t>
          </a:r>
          <a:r>
            <a:rPr lang="en-US" altLang="ja-JP" sz="1100" b="0">
              <a:solidFill>
                <a:schemeClr val="dk1"/>
              </a:solidFill>
              <a:effectLst/>
              <a:latin typeface="+mn-lt"/>
              <a:ea typeface="+mn-ea"/>
              <a:cs typeface="+mn-cs"/>
            </a:rPr>
            <a:t>(</a:t>
          </a:r>
          <a:r>
            <a:rPr lang="ja-JP" altLang="en-US" sz="1100" b="0">
              <a:solidFill>
                <a:schemeClr val="dk1"/>
              </a:solidFill>
              <a:effectLst/>
              <a:latin typeface="+mn-lt"/>
              <a:ea typeface="+mn-ea"/>
              <a:cs typeface="+mn-cs"/>
            </a:rPr>
            <a:t>出資比率</a:t>
          </a:r>
          <a:r>
            <a:rPr lang="en-US" altLang="ja-JP" sz="1100" b="0">
              <a:solidFill>
                <a:schemeClr val="dk1"/>
              </a:solidFill>
              <a:effectLst/>
              <a:latin typeface="+mn-lt"/>
              <a:ea typeface="+mn-ea"/>
              <a:cs typeface="+mn-cs"/>
            </a:rPr>
            <a:t>)]</a:t>
          </a:r>
          <a:r>
            <a:rPr lang="ja-JP" altLang="en-US" sz="1100" b="0">
              <a:solidFill>
                <a:schemeClr val="dk1"/>
              </a:solidFill>
              <a:effectLst/>
              <a:latin typeface="+mn-lt"/>
              <a:ea typeface="+mn-ea"/>
              <a:cs typeface="+mn-cs"/>
            </a:rPr>
            <a:t>が</a:t>
          </a:r>
          <a:r>
            <a:rPr lang="en-US" altLang="ja-JP" sz="1100" b="0">
              <a:solidFill>
                <a:schemeClr val="dk1"/>
              </a:solidFill>
              <a:effectLst/>
              <a:latin typeface="+mn-lt"/>
              <a:ea typeface="+mn-ea"/>
              <a:cs typeface="+mn-cs"/>
            </a:rPr>
            <a:t>30%</a:t>
          </a:r>
          <a:r>
            <a:rPr lang="ja-JP" altLang="en-US" sz="1100" b="0">
              <a:solidFill>
                <a:schemeClr val="dk1"/>
              </a:solidFill>
              <a:effectLst/>
              <a:latin typeface="+mn-lt"/>
              <a:ea typeface="+mn-ea"/>
              <a:cs typeface="+mn-cs"/>
            </a:rPr>
            <a:t>未満になっていることを確認してください</a:t>
          </a:r>
          <a:endParaRPr lang="ja-JP" altLang="ja-JP" b="0">
            <a:effectLst/>
          </a:endParaRPr>
        </a:p>
      </xdr:txBody>
    </xdr:sp>
    <xdr:clientData/>
  </xdr:twoCellAnchor>
  <xdr:twoCellAnchor>
    <xdr:from>
      <xdr:col>7</xdr:col>
      <xdr:colOff>164851</xdr:colOff>
      <xdr:row>18</xdr:row>
      <xdr:rowOff>219075</xdr:rowOff>
    </xdr:from>
    <xdr:to>
      <xdr:col>8</xdr:col>
      <xdr:colOff>88527</xdr:colOff>
      <xdr:row>18</xdr:row>
      <xdr:rowOff>219075</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flipH="1">
          <a:off x="6070351" y="6135781"/>
          <a:ext cx="540000"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134620</xdr:colOff>
      <xdr:row>17</xdr:row>
      <xdr:rowOff>207011</xdr:rowOff>
    </xdr:from>
    <xdr:to>
      <xdr:col>14</xdr:col>
      <xdr:colOff>496570</xdr:colOff>
      <xdr:row>18</xdr:row>
      <xdr:rowOff>484506</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6656444" y="5832364"/>
          <a:ext cx="4082302" cy="568848"/>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100">
              <a:solidFill>
                <a:schemeClr val="dk1"/>
              </a:solidFill>
              <a:effectLst/>
              <a:latin typeface="+mn-ea"/>
              <a:ea typeface="+mn-ea"/>
              <a:cs typeface="+mn-cs"/>
            </a:rPr>
            <a:t>令和８年６</a:t>
          </a:r>
          <a:r>
            <a:rPr kumimoji="1" lang="ja-JP" altLang="ja-JP" sz="1100">
              <a:solidFill>
                <a:schemeClr val="dk1"/>
              </a:solidFill>
              <a:effectLst/>
              <a:latin typeface="+mn-ea"/>
              <a:ea typeface="+mn-ea"/>
              <a:cs typeface="+mn-cs"/>
            </a:rPr>
            <a:t>月</a:t>
          </a:r>
          <a:r>
            <a:rPr kumimoji="1" lang="en-US" altLang="ja-JP" sz="1100">
              <a:solidFill>
                <a:schemeClr val="dk1"/>
              </a:solidFill>
              <a:effectLst/>
              <a:latin typeface="+mn-ea"/>
              <a:ea typeface="+mn-ea"/>
              <a:cs typeface="+mn-cs"/>
            </a:rPr>
            <a:t>1</a:t>
          </a:r>
          <a:r>
            <a:rPr kumimoji="1" lang="ja-JP" altLang="ja-JP" sz="1100">
              <a:solidFill>
                <a:schemeClr val="dk1"/>
              </a:solidFill>
              <a:effectLst/>
              <a:latin typeface="+mn-ea"/>
              <a:ea typeface="+mn-ea"/>
              <a:cs typeface="+mn-cs"/>
            </a:rPr>
            <a:t>日以降に、役員・株主・資本金・従業員数等に変更が生じる可能性が高い場合も</a:t>
          </a:r>
          <a:r>
            <a:rPr kumimoji="1" lang="ja-JP" altLang="en-US" sz="1100">
              <a:solidFill>
                <a:schemeClr val="dk1"/>
              </a:solidFill>
              <a:effectLst/>
              <a:latin typeface="+mn-ea"/>
              <a:ea typeface="+mn-ea"/>
              <a:cs typeface="+mn-cs"/>
            </a:rPr>
            <a:t>、</a:t>
          </a:r>
          <a:r>
            <a:rPr kumimoji="1" lang="ja-JP" altLang="ja-JP" sz="1100">
              <a:solidFill>
                <a:schemeClr val="dk1"/>
              </a:solidFill>
              <a:effectLst/>
              <a:latin typeface="+mn-ea"/>
              <a:ea typeface="+mn-ea"/>
              <a:cs typeface="+mn-cs"/>
            </a:rPr>
            <a:t>異なる理由内にご記入ください</a:t>
          </a:r>
          <a:r>
            <a:rPr kumimoji="1" lang="ja-JP" altLang="en-US" sz="1100">
              <a:solidFill>
                <a:schemeClr val="dk1"/>
              </a:solidFill>
              <a:effectLst/>
              <a:latin typeface="+mn-ea"/>
              <a:ea typeface="+mn-ea"/>
              <a:cs typeface="+mn-cs"/>
            </a:rPr>
            <a:t>。</a:t>
          </a:r>
          <a:endParaRPr lang="ja-JP" altLang="ja-JP" sz="1100">
            <a:effectLst/>
            <a:latin typeface="+mn-ea"/>
            <a:ea typeface="+mn-ea"/>
          </a:endParaRPr>
        </a:p>
      </xdr:txBody>
    </xdr:sp>
    <xdr:clientData/>
  </xdr:twoCellAnchor>
  <xdr:twoCellAnchor>
    <xdr:from>
      <xdr:col>7</xdr:col>
      <xdr:colOff>161676</xdr:colOff>
      <xdr:row>15</xdr:row>
      <xdr:rowOff>85725</xdr:rowOff>
    </xdr:from>
    <xdr:to>
      <xdr:col>8</xdr:col>
      <xdr:colOff>85352</xdr:colOff>
      <xdr:row>15</xdr:row>
      <xdr:rowOff>85725</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a:xfrm flipH="1">
          <a:off x="6067176" y="5083549"/>
          <a:ext cx="540000"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103257</xdr:colOff>
      <xdr:row>4</xdr:row>
      <xdr:rowOff>102880</xdr:rowOff>
    </xdr:from>
    <xdr:ext cx="1981386" cy="426357"/>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6625081" y="1649292"/>
          <a:ext cx="1981386" cy="426357"/>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ja-JP" altLang="en-US" sz="1100" b="0">
              <a:solidFill>
                <a:sysClr val="windowText" lastClr="000000"/>
              </a:solidFill>
              <a:latin typeface="ＭＳ Ｐゴシック" panose="020B0600070205080204" pitchFamily="50" charset="-128"/>
              <a:ea typeface="ＭＳ Ｐゴシック" panose="020B0600070205080204" pitchFamily="50" charset="-128"/>
            </a:rPr>
            <a:t>青いセルは自動計算されます</a:t>
          </a:r>
        </a:p>
      </xdr:txBody>
    </xdr:sp>
    <xdr:clientData/>
  </xdr:oneCellAnchor>
  <xdr:oneCellAnchor>
    <xdr:from>
      <xdr:col>15</xdr:col>
      <xdr:colOff>0</xdr:colOff>
      <xdr:row>2</xdr:row>
      <xdr:rowOff>0</xdr:rowOff>
    </xdr:from>
    <xdr:ext cx="2376000" cy="1926168"/>
    <xdr:sp macro="" textlink="">
      <xdr:nvSpPr>
        <xdr:cNvPr id="11" name="正方形/長方形 10">
          <a:extLst>
            <a:ext uri="{FF2B5EF4-FFF2-40B4-BE49-F238E27FC236}">
              <a16:creationId xmlns:a16="http://schemas.microsoft.com/office/drawing/2014/main" id="{97B926F2-4B5E-4746-A7F2-8B6BF7CE4D85}"/>
            </a:ext>
          </a:extLst>
        </xdr:cNvPr>
        <xdr:cNvSpPr/>
      </xdr:nvSpPr>
      <xdr:spPr>
        <a:xfrm>
          <a:off x="10858500" y="941294"/>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246530</xdr:colOff>
      <xdr:row>9</xdr:row>
      <xdr:rowOff>123265</xdr:rowOff>
    </xdr:from>
    <xdr:ext cx="4666342" cy="508000"/>
    <xdr:sp macro="" textlink="">
      <xdr:nvSpPr>
        <xdr:cNvPr id="12" name="正方形/長方形 11">
          <a:extLst>
            <a:ext uri="{FF2B5EF4-FFF2-40B4-BE49-F238E27FC236}">
              <a16:creationId xmlns:a16="http://schemas.microsoft.com/office/drawing/2014/main" id="{FF7A2EC6-6E85-4715-8FFF-B0FCC7EA8D47}"/>
            </a:ext>
          </a:extLst>
        </xdr:cNvPr>
        <xdr:cNvSpPr/>
      </xdr:nvSpPr>
      <xdr:spPr>
        <a:xfrm>
          <a:off x="537883" y="3238500"/>
          <a:ext cx="4666342" cy="508000"/>
        </a:xfrm>
        <a:prstGeom prst="rect">
          <a:avLst/>
        </a:prstGeom>
        <a:solidFill>
          <a:srgbClr val="FFEBEB"/>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rgbClr val="FF0000"/>
              </a:solidFill>
              <a:effectLst/>
              <a:latin typeface="+mn-lt"/>
              <a:ea typeface="+mn-ea"/>
              <a:cs typeface="+mn-cs"/>
            </a:rPr>
            <a:t>個人事業者・</a:t>
          </a:r>
          <a:r>
            <a:rPr lang="ja-JP" altLang="ja-JP" sz="1100" b="0">
              <a:solidFill>
                <a:srgbClr val="FF0000"/>
              </a:solidFill>
              <a:effectLst/>
              <a:latin typeface="+mn-lt"/>
              <a:ea typeface="+mn-ea"/>
              <a:cs typeface="+mn-cs"/>
            </a:rPr>
            <a:t>創業予定者</a:t>
          </a:r>
          <a:r>
            <a:rPr lang="ja-JP" altLang="en-US" sz="1100" b="0">
              <a:solidFill>
                <a:srgbClr val="FF0000"/>
              </a:solidFill>
              <a:effectLst/>
              <a:latin typeface="+mn-lt"/>
              <a:ea typeface="+mn-ea"/>
              <a:cs typeface="+mn-cs"/>
            </a:rPr>
            <a:t>において、</a:t>
          </a:r>
          <a:r>
            <a:rPr lang="ja-JP" altLang="ja-JP" sz="1100" b="0">
              <a:solidFill>
                <a:srgbClr val="FF0000"/>
              </a:solidFill>
              <a:effectLst/>
              <a:latin typeface="+mn-lt"/>
              <a:ea typeface="+mn-ea"/>
              <a:cs typeface="+mn-cs"/>
            </a:rPr>
            <a:t>法人登記予定の方は、</a:t>
          </a:r>
          <a:endParaRPr lang="en-US" altLang="ja-JP" sz="1100" b="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0">
              <a:solidFill>
                <a:srgbClr val="FF0000"/>
              </a:solidFill>
              <a:effectLst/>
              <a:latin typeface="+mn-lt"/>
              <a:ea typeface="+mn-ea"/>
              <a:cs typeface="+mn-cs"/>
            </a:rPr>
            <a:t>全ての登記予定者を記載してください</a:t>
          </a:r>
          <a:endParaRPr lang="ja-JP" altLang="ja-JP" b="0">
            <a:solidFill>
              <a:srgbClr val="FF0000"/>
            </a:solidFill>
            <a:effectLst/>
          </a:endParaRPr>
        </a:p>
      </xdr:txBody>
    </xdr:sp>
    <xdr:clientData/>
  </xdr:oneCellAnchor>
  <xdr:oneCellAnchor>
    <xdr:from>
      <xdr:col>1</xdr:col>
      <xdr:colOff>265766</xdr:colOff>
      <xdr:row>12</xdr:row>
      <xdr:rowOff>64060</xdr:rowOff>
    </xdr:from>
    <xdr:ext cx="4666342" cy="756557"/>
    <xdr:sp macro="" textlink="">
      <xdr:nvSpPr>
        <xdr:cNvPr id="13" name="正方形/長方形 12">
          <a:extLst>
            <a:ext uri="{FF2B5EF4-FFF2-40B4-BE49-F238E27FC236}">
              <a16:creationId xmlns:a16="http://schemas.microsoft.com/office/drawing/2014/main" id="{01FB5F38-9623-41AC-8F55-851968DA5267}"/>
            </a:ext>
          </a:extLst>
        </xdr:cNvPr>
        <xdr:cNvSpPr/>
      </xdr:nvSpPr>
      <xdr:spPr>
        <a:xfrm>
          <a:off x="557119" y="4120589"/>
          <a:ext cx="4666342" cy="756557"/>
        </a:xfrm>
        <a:prstGeom prst="rect">
          <a:avLst/>
        </a:prstGeom>
        <a:solidFill>
          <a:srgbClr val="FFEBEB"/>
        </a:solidFill>
        <a:ln w="25400" cap="flat" cmpd="sng" algn="ctr">
          <a:solidFill>
            <a:srgbClr val="FF0000"/>
          </a:solidFill>
          <a:prstDash val="solid"/>
        </a:ln>
        <a:effectLst/>
      </xdr:spPr>
      <xdr:txBody>
        <a:bodyPr vertOverflow="clip" horzOverflow="clip" wrap="non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その他の株主における「持ち株数」欄も忘れずに入力してください。</a:t>
          </a:r>
          <a:endParaRPr kumimoji="0"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その他の株主における</a:t>
          </a:r>
          <a:r>
            <a:rPr kumimoji="0"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「持ち株比率」が</a:t>
          </a:r>
          <a:r>
            <a:rPr kumimoji="0"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30</a:t>
          </a:r>
          <a:r>
            <a:rPr kumimoji="0"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％未満となっていることを</a:t>
          </a:r>
          <a:endParaRPr kumimoji="0"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確認してください。</a:t>
          </a:r>
          <a:endParaRPr kumimoji="0"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twoCellAnchor>
    <xdr:from>
      <xdr:col>0</xdr:col>
      <xdr:colOff>142501</xdr:colOff>
      <xdr:row>18</xdr:row>
      <xdr:rowOff>68916</xdr:rowOff>
    </xdr:from>
    <xdr:to>
      <xdr:col>6</xdr:col>
      <xdr:colOff>688415</xdr:colOff>
      <xdr:row>19</xdr:row>
      <xdr:rowOff>475503</xdr:rowOff>
    </xdr:to>
    <xdr:sp macro="" textlink="">
      <xdr:nvSpPr>
        <xdr:cNvPr id="14" name="正方形/長方形 13">
          <a:extLst>
            <a:ext uri="{FF2B5EF4-FFF2-40B4-BE49-F238E27FC236}">
              <a16:creationId xmlns:a16="http://schemas.microsoft.com/office/drawing/2014/main" id="{26302999-8E36-404C-A733-1B2826B84803}"/>
            </a:ext>
          </a:extLst>
        </xdr:cNvPr>
        <xdr:cNvSpPr/>
      </xdr:nvSpPr>
      <xdr:spPr>
        <a:xfrm>
          <a:off x="142501" y="5985622"/>
          <a:ext cx="5644590" cy="966881"/>
        </a:xfrm>
        <a:prstGeom prst="rect">
          <a:avLst/>
        </a:prstGeom>
        <a:solidFill>
          <a:srgbClr val="FFEBEB"/>
        </a:solidFill>
        <a:ln w="25400" cap="flat" cmpd="sng" algn="ctr">
          <a:solidFill>
            <a:srgbClr val="FF0000"/>
          </a:solidFill>
          <a:prstDash val="solid"/>
        </a:ln>
        <a:effectLst/>
      </xdr:spPr>
      <xdr:txBody>
        <a:bodyPr vertOverflow="clip" horzOverflow="clip" rtlCol="0" anchor="ctr"/>
        <a:lstStyle/>
        <a:p>
          <a:pPr marL="0" marR="0" lvl="0" indent="0" algn="l" defTabSz="914400" eaLnBrk="1" fontAlgn="auto" latinLnBrk="0" hangingPunct="1">
            <a:lnSpc>
              <a:spcPct val="12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FF0000"/>
              </a:solidFill>
              <a:effectLst/>
              <a:uLnTx/>
              <a:uFillTx/>
              <a:latin typeface="HGPｺﾞｼｯｸE" panose="020B0900000000000000" pitchFamily="50" charset="-128"/>
              <a:ea typeface="HGPｺﾞｼｯｸE" panose="020B0900000000000000" pitchFamily="50" charset="-128"/>
              <a:cs typeface="+mn-cs"/>
            </a:rPr>
            <a:t>　</a:t>
          </a:r>
          <a:r>
            <a:rPr kumimoji="0" lang="ja-JP"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現状の役員又は株主が「履歴事項全部証明書」又は「確定申告書　別表二」と異なる場合、</a:t>
          </a:r>
          <a:endParaRPr kumimoji="0"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2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　</a:t>
          </a:r>
          <a:r>
            <a:rPr kumimoji="0" lang="ja-JP"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内容が異なる理由を</a:t>
          </a:r>
          <a:r>
            <a:rPr kumimoji="0"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記入してください。</a:t>
          </a:r>
          <a:endParaRPr kumimoji="0"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2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　</a:t>
          </a:r>
          <a:r>
            <a:rPr kumimoji="0"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令和</a:t>
          </a:r>
          <a:r>
            <a:rPr kumimoji="1"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８</a:t>
          </a:r>
          <a:r>
            <a:rPr kumimoji="1" lang="ja-JP"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年</a:t>
          </a:r>
          <a:r>
            <a:rPr kumimoji="1"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６</a:t>
          </a:r>
          <a:r>
            <a:rPr kumimoji="1" lang="ja-JP"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月</a:t>
          </a:r>
          <a:r>
            <a:rPr kumimoji="1"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日以降に、役員・株主・資本金・従業員数等に変更が生じる可能性が高い</a:t>
          </a:r>
          <a:endParaRPr kumimoji="1"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2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場合も、異なる理由内にご記入ください。</a:t>
          </a:r>
          <a:endParaRPr kumimoji="0" lang="ja-JP"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1</xdr:col>
      <xdr:colOff>627530</xdr:colOff>
      <xdr:row>23</xdr:row>
      <xdr:rowOff>3174</xdr:rowOff>
    </xdr:from>
    <xdr:ext cx="4666342" cy="508000"/>
    <xdr:sp macro="" textlink="">
      <xdr:nvSpPr>
        <xdr:cNvPr id="15" name="正方形/長方形 14">
          <a:extLst>
            <a:ext uri="{FF2B5EF4-FFF2-40B4-BE49-F238E27FC236}">
              <a16:creationId xmlns:a16="http://schemas.microsoft.com/office/drawing/2014/main" id="{96EF125B-EC49-4A8F-A7A0-DA71288FA302}"/>
            </a:ext>
          </a:extLst>
        </xdr:cNvPr>
        <xdr:cNvSpPr/>
      </xdr:nvSpPr>
      <xdr:spPr>
        <a:xfrm>
          <a:off x="918883" y="8205880"/>
          <a:ext cx="4666342" cy="508000"/>
        </a:xfrm>
        <a:prstGeom prst="rect">
          <a:avLst/>
        </a:prstGeom>
        <a:solidFill>
          <a:srgbClr val="FFEBEB"/>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rgbClr val="FF0000"/>
              </a:solidFill>
              <a:effectLst/>
              <a:latin typeface="+mn-lt"/>
              <a:ea typeface="+mn-ea"/>
              <a:cs typeface="+mn-cs"/>
            </a:rPr>
            <a:t>大企業に該当する役員・株主がある場合は必ず記入すること</a:t>
          </a:r>
          <a:endParaRPr lang="ja-JP" altLang="ja-JP" b="0">
            <a:solidFill>
              <a:srgbClr val="FF0000"/>
            </a:solidFill>
            <a:effectLst/>
          </a:endParaRPr>
        </a:p>
      </xdr:txBody>
    </xdr:sp>
    <xdr:clientData/>
  </xdr:oneCellAnchor>
  <xdr:twoCellAnchor>
    <xdr:from>
      <xdr:col>7</xdr:col>
      <xdr:colOff>161676</xdr:colOff>
      <xdr:row>5</xdr:row>
      <xdr:rowOff>8032</xdr:rowOff>
    </xdr:from>
    <xdr:to>
      <xdr:col>8</xdr:col>
      <xdr:colOff>88527</xdr:colOff>
      <xdr:row>5</xdr:row>
      <xdr:rowOff>8032</xdr:rowOff>
    </xdr:to>
    <xdr:cxnSp macro="">
      <xdr:nvCxnSpPr>
        <xdr:cNvPr id="16" name="直線矢印コネクタ 15">
          <a:extLst>
            <a:ext uri="{FF2B5EF4-FFF2-40B4-BE49-F238E27FC236}">
              <a16:creationId xmlns:a16="http://schemas.microsoft.com/office/drawing/2014/main" id="{8DB4238B-8273-4133-9D55-83E3B54497D2}"/>
            </a:ext>
          </a:extLst>
        </xdr:cNvPr>
        <xdr:cNvCxnSpPr/>
      </xdr:nvCxnSpPr>
      <xdr:spPr>
        <a:xfrm flipH="1">
          <a:off x="6067176" y="1868208"/>
          <a:ext cx="543175"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322070</xdr:colOff>
      <xdr:row>24</xdr:row>
      <xdr:rowOff>102159</xdr:rowOff>
    </xdr:from>
    <xdr:to>
      <xdr:col>28</xdr:col>
      <xdr:colOff>22412</xdr:colOff>
      <xdr:row>29</xdr:row>
      <xdr:rowOff>64608</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7493835" y="6086100"/>
          <a:ext cx="4014606" cy="1531273"/>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a:solidFill>
                <a:sysClr val="windowText" lastClr="000000"/>
              </a:solidFill>
            </a:rPr>
            <a:t>　</a:t>
          </a:r>
          <a:r>
            <a:rPr kumimoji="1" lang="en-US" altLang="ja-JP" sz="1100" b="0">
              <a:solidFill>
                <a:sysClr val="windowText" lastClr="000000"/>
              </a:solidFill>
              <a:latin typeface="+mn-ea"/>
              <a:ea typeface="+mn-ea"/>
            </a:rPr>
            <a:t>※</a:t>
          </a:r>
          <a:r>
            <a:rPr kumimoji="1" lang="ja-JP" altLang="en-US" sz="1100" b="0">
              <a:solidFill>
                <a:sysClr val="windowText" lastClr="000000"/>
              </a:solidFill>
              <a:latin typeface="+mn-ea"/>
              <a:ea typeface="+mn-ea"/>
            </a:rPr>
            <a:t>必要に応じて画像や図表等を用いて記載してください</a:t>
          </a:r>
          <a:endParaRPr kumimoji="1" lang="en-US" altLang="ja-JP" sz="1100" b="0">
            <a:solidFill>
              <a:sysClr val="windowText" lastClr="000000"/>
            </a:solidFill>
            <a:latin typeface="+mn-ea"/>
            <a:ea typeface="+mn-ea"/>
          </a:endParaRPr>
        </a:p>
        <a:p>
          <a:pPr algn="l"/>
          <a:endParaRPr kumimoji="1" lang="ja-JP" altLang="en-US" sz="1100" b="0">
            <a:solidFill>
              <a:sysClr val="windowText" lastClr="000000"/>
            </a:solidFill>
            <a:latin typeface="+mn-ea"/>
            <a:ea typeface="+mn-ea"/>
          </a:endParaRPr>
        </a:p>
        <a:p>
          <a:pPr algn="l"/>
          <a:r>
            <a:rPr kumimoji="1" lang="ja-JP" altLang="en-US" sz="1100" b="0">
              <a:solidFill>
                <a:sysClr val="windowText" lastClr="000000"/>
              </a:solidFill>
              <a:latin typeface="+mn-ea"/>
              <a:ea typeface="+mn-ea"/>
            </a:rPr>
            <a:t>　</a:t>
          </a:r>
          <a:r>
            <a:rPr kumimoji="1" lang="en-US" altLang="ja-JP" sz="1100" b="0">
              <a:solidFill>
                <a:sysClr val="windowText" lastClr="000000"/>
              </a:solidFill>
              <a:latin typeface="+mn-ea"/>
              <a:ea typeface="+mn-ea"/>
            </a:rPr>
            <a:t>※</a:t>
          </a:r>
          <a:r>
            <a:rPr kumimoji="1" lang="ja-JP" altLang="en-US" sz="1100" b="0">
              <a:solidFill>
                <a:sysClr val="windowText" lastClr="000000"/>
              </a:solidFill>
              <a:latin typeface="+mn-ea"/>
              <a:ea typeface="+mn-ea"/>
            </a:rPr>
            <a:t>専門用語を使用する場合は文中または文末に</a:t>
          </a:r>
          <a:endParaRPr kumimoji="1" lang="en-US" altLang="ja-JP" sz="1100" b="0">
            <a:solidFill>
              <a:sysClr val="windowText" lastClr="000000"/>
            </a:solidFill>
            <a:latin typeface="+mn-ea"/>
            <a:ea typeface="+mn-ea"/>
          </a:endParaRPr>
        </a:p>
        <a:p>
          <a:pPr algn="l"/>
          <a:r>
            <a:rPr kumimoji="1" lang="ja-JP" altLang="en-US" sz="1100" b="0">
              <a:solidFill>
                <a:sysClr val="windowText" lastClr="000000"/>
              </a:solidFill>
              <a:latin typeface="+mn-ea"/>
              <a:ea typeface="+mn-ea"/>
            </a:rPr>
            <a:t>　　説明を記載してください</a:t>
          </a:r>
        </a:p>
      </xdr:txBody>
    </xdr:sp>
    <xdr:clientData/>
  </xdr:twoCellAnchor>
  <xdr:oneCellAnchor>
    <xdr:from>
      <xdr:col>23</xdr:col>
      <xdr:colOff>139700</xdr:colOff>
      <xdr:row>41</xdr:row>
      <xdr:rowOff>50800</xdr:rowOff>
    </xdr:from>
    <xdr:ext cx="2376000" cy="1926168"/>
    <xdr:sp macro="" textlink="">
      <xdr:nvSpPr>
        <xdr:cNvPr id="2" name="正方形/長方形 1">
          <a:extLst>
            <a:ext uri="{FF2B5EF4-FFF2-40B4-BE49-F238E27FC236}">
              <a16:creationId xmlns:a16="http://schemas.microsoft.com/office/drawing/2014/main" id="{14EF2A83-D4DB-429E-856B-DF5F30B6C3D7}"/>
            </a:ext>
          </a:extLst>
        </xdr:cNvPr>
        <xdr:cNvSpPr/>
      </xdr:nvSpPr>
      <xdr:spPr>
        <a:xfrm>
          <a:off x="8712200" y="9702800"/>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21</xdr:col>
      <xdr:colOff>496979</xdr:colOff>
      <xdr:row>6</xdr:row>
      <xdr:rowOff>188072</xdr:rowOff>
    </xdr:from>
    <xdr:to>
      <xdr:col>26</xdr:col>
      <xdr:colOff>44824</xdr:colOff>
      <xdr:row>10</xdr:row>
      <xdr:rowOff>145489</xdr:rowOff>
    </xdr:to>
    <xdr:sp macro="" textlink="">
      <xdr:nvSpPr>
        <xdr:cNvPr id="3" name="正方形/長方形 2">
          <a:extLst>
            <a:ext uri="{FF2B5EF4-FFF2-40B4-BE49-F238E27FC236}">
              <a16:creationId xmlns:a16="http://schemas.microsoft.com/office/drawing/2014/main" id="{DDC6A60C-8428-4DF9-A324-ECD669EBBF81}"/>
            </a:ext>
          </a:extLst>
        </xdr:cNvPr>
        <xdr:cNvSpPr/>
      </xdr:nvSpPr>
      <xdr:spPr>
        <a:xfrm>
          <a:off x="7668744" y="2081866"/>
          <a:ext cx="2629462" cy="1033182"/>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1">
              <a:solidFill>
                <a:srgbClr val="FF0000"/>
              </a:solidFill>
              <a:effectLst/>
              <a:latin typeface="+mn-lt"/>
              <a:ea typeface="+mn-ea"/>
              <a:cs typeface="+mn-cs"/>
            </a:rPr>
            <a:t>プルダウンから「開発」または「改良」を</a:t>
          </a:r>
          <a:endParaRPr lang="en-US" altLang="ja-JP" sz="1100" b="1">
            <a:solidFill>
              <a:srgbClr val="FF0000"/>
            </a:solidFill>
            <a:effectLst/>
            <a:latin typeface="+mn-lt"/>
            <a:ea typeface="+mn-ea"/>
            <a:cs typeface="+mn-cs"/>
          </a:endParaRPr>
        </a:p>
        <a:p>
          <a:r>
            <a:rPr lang="ja-JP" altLang="en-US" sz="1100" b="1">
              <a:solidFill>
                <a:srgbClr val="FF0000"/>
              </a:solidFill>
              <a:effectLst/>
              <a:latin typeface="+mn-lt"/>
              <a:ea typeface="+mn-ea"/>
              <a:cs typeface="+mn-cs"/>
            </a:rPr>
            <a:t>選択してください。</a:t>
          </a:r>
          <a:endParaRPr lang="ja-JP" altLang="ja-JP" sz="1100" b="1">
            <a:solidFill>
              <a:srgbClr val="FF0000"/>
            </a:solidFill>
            <a:effectLst/>
          </a:endParaRPr>
        </a:p>
      </xdr:txBody>
    </xdr:sp>
    <xdr:clientData/>
  </xdr:twoCellAnchor>
  <xdr:twoCellAnchor>
    <xdr:from>
      <xdr:col>20</xdr:col>
      <xdr:colOff>45384</xdr:colOff>
      <xdr:row>6</xdr:row>
      <xdr:rowOff>1</xdr:rowOff>
    </xdr:from>
    <xdr:to>
      <xdr:col>21</xdr:col>
      <xdr:colOff>509089</xdr:colOff>
      <xdr:row>6</xdr:row>
      <xdr:rowOff>246156</xdr:rowOff>
    </xdr:to>
    <xdr:cxnSp macro="">
      <xdr:nvCxnSpPr>
        <xdr:cNvPr id="5" name="直線矢印コネクタ 4">
          <a:extLst>
            <a:ext uri="{FF2B5EF4-FFF2-40B4-BE49-F238E27FC236}">
              <a16:creationId xmlns:a16="http://schemas.microsoft.com/office/drawing/2014/main" id="{24025DF9-6A5A-4732-8311-47FD9F81BD99}"/>
            </a:ext>
          </a:extLst>
        </xdr:cNvPr>
        <xdr:cNvCxnSpPr/>
      </xdr:nvCxnSpPr>
      <xdr:spPr>
        <a:xfrm flipH="1" flipV="1">
          <a:off x="6993031" y="1893795"/>
          <a:ext cx="687823" cy="246155"/>
        </a:xfrm>
        <a:prstGeom prst="straightConnector1">
          <a:avLst/>
        </a:prstGeom>
        <a:noFill/>
        <a:ln w="25400" cap="flat" cmpd="sng" algn="ctr">
          <a:solidFill>
            <a:srgbClr val="FF0000"/>
          </a:solidFill>
          <a:prstDash val="solid"/>
          <a:miter lim="800000"/>
          <a:tailEnd type="triangle"/>
        </a:ln>
        <a:effectLst/>
      </xdr:spPr>
    </xdr:cxnSp>
    <xdr:clientData/>
  </xdr:twoCellAnchor>
  <xdr:twoCellAnchor>
    <xdr:from>
      <xdr:col>4</xdr:col>
      <xdr:colOff>195356</xdr:colOff>
      <xdr:row>1</xdr:row>
      <xdr:rowOff>489884</xdr:rowOff>
    </xdr:from>
    <xdr:to>
      <xdr:col>16</xdr:col>
      <xdr:colOff>246529</xdr:colOff>
      <xdr:row>2</xdr:row>
      <xdr:rowOff>298760</xdr:rowOff>
    </xdr:to>
    <xdr:sp macro="" textlink="">
      <xdr:nvSpPr>
        <xdr:cNvPr id="6" name="正方形/長方形 5">
          <a:extLst>
            <a:ext uri="{FF2B5EF4-FFF2-40B4-BE49-F238E27FC236}">
              <a16:creationId xmlns:a16="http://schemas.microsoft.com/office/drawing/2014/main" id="{35A9A13C-DF19-4838-A106-5868B264CDF9}"/>
            </a:ext>
          </a:extLst>
        </xdr:cNvPr>
        <xdr:cNvSpPr/>
      </xdr:nvSpPr>
      <xdr:spPr>
        <a:xfrm>
          <a:off x="1584885" y="1027766"/>
          <a:ext cx="4219762" cy="313141"/>
        </a:xfrm>
        <a:prstGeom prst="rect">
          <a:avLst/>
        </a:prstGeom>
        <a:solidFill>
          <a:srgbClr val="C0504D">
            <a:lumMod val="20000"/>
            <a:lumOff val="80000"/>
          </a:srgbClr>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入力した申請テーマが</a:t>
          </a:r>
          <a:r>
            <a:rPr kumimoji="0"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表紙</a:t>
          </a:r>
          <a:r>
            <a:rPr kumimoji="0"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に</a:t>
          </a:r>
          <a:r>
            <a:rPr kumimoji="0"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自動転記されます</a:t>
          </a:r>
          <a:endParaRPr kumimoji="0" lang="ja-JP"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15</xdr:col>
      <xdr:colOff>336177</xdr:colOff>
      <xdr:row>5</xdr:row>
      <xdr:rowOff>78441</xdr:rowOff>
    </xdr:from>
    <xdr:ext cx="1293813" cy="285750"/>
    <xdr:sp macro="" textlink="">
      <xdr:nvSpPr>
        <xdr:cNvPr id="7" name="正方形/長方形 6">
          <a:extLst>
            <a:ext uri="{FF2B5EF4-FFF2-40B4-BE49-F238E27FC236}">
              <a16:creationId xmlns:a16="http://schemas.microsoft.com/office/drawing/2014/main" id="{24A42FD4-63AD-486E-828C-BB33574ACAA9}"/>
            </a:ext>
          </a:extLst>
        </xdr:cNvPr>
        <xdr:cNvSpPr/>
      </xdr:nvSpPr>
      <xdr:spPr>
        <a:xfrm>
          <a:off x="5546912" y="1815353"/>
          <a:ext cx="1293813" cy="285750"/>
        </a:xfrm>
        <a:prstGeom prst="rect">
          <a:avLst/>
        </a:prstGeom>
        <a:solidFill>
          <a:srgbClr val="C0504D">
            <a:lumMod val="20000"/>
            <a:lumOff val="80000"/>
          </a:srgbClr>
        </a:solidFill>
        <a:ln w="25400" cap="flat" cmpd="sng" algn="ctr">
          <a:solidFill>
            <a:srgbClr val="FF0000"/>
          </a:solidFill>
          <a:prstDash val="solid"/>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プルダウン選択</a:t>
          </a:r>
          <a:endParaRPr kumimoji="0" lang="ja-JP" altLang="ja-JP"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20</xdr:col>
      <xdr:colOff>416076</xdr:colOff>
      <xdr:row>17</xdr:row>
      <xdr:rowOff>210609</xdr:rowOff>
    </xdr:from>
    <xdr:to>
      <xdr:col>29</xdr:col>
      <xdr:colOff>145959</xdr:colOff>
      <xdr:row>23</xdr:row>
      <xdr:rowOff>48683</xdr:rowOff>
    </xdr:to>
    <xdr:sp macro="" textlink="">
      <xdr:nvSpPr>
        <xdr:cNvPr id="2" name="正方形/長方形 1">
          <a:extLst>
            <a:ext uri="{FF2B5EF4-FFF2-40B4-BE49-F238E27FC236}">
              <a16:creationId xmlns:a16="http://schemas.microsoft.com/office/drawing/2014/main" id="{83A44717-779E-40A8-BF99-BAFF582086F7}"/>
            </a:ext>
          </a:extLst>
        </xdr:cNvPr>
        <xdr:cNvSpPr/>
      </xdr:nvSpPr>
      <xdr:spPr>
        <a:xfrm>
          <a:off x="8023376" y="4173009"/>
          <a:ext cx="5330583" cy="1362074"/>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a:solidFill>
                <a:sysClr val="windowText" lastClr="000000"/>
              </a:solidFill>
            </a:rPr>
            <a:t>　</a:t>
          </a:r>
          <a:r>
            <a:rPr kumimoji="1" lang="en-US" altLang="ja-JP" sz="1100" b="0">
              <a:solidFill>
                <a:sysClr val="windowText" lastClr="000000"/>
              </a:solidFill>
              <a:latin typeface="+mn-ea"/>
              <a:ea typeface="+mn-ea"/>
            </a:rPr>
            <a:t>※</a:t>
          </a:r>
          <a:r>
            <a:rPr kumimoji="1" lang="ja-JP" altLang="en-US" sz="1100" b="0">
              <a:solidFill>
                <a:sysClr val="windowText" lastClr="000000"/>
              </a:solidFill>
              <a:latin typeface="+mn-ea"/>
              <a:ea typeface="+mn-ea"/>
            </a:rPr>
            <a:t>必要に応じて画像や図表等を用いて記載してください</a:t>
          </a:r>
          <a:endParaRPr kumimoji="1" lang="en-US" altLang="ja-JP" sz="1100" b="0">
            <a:solidFill>
              <a:sysClr val="windowText" lastClr="000000"/>
            </a:solidFill>
            <a:latin typeface="+mn-ea"/>
            <a:ea typeface="+mn-ea"/>
          </a:endParaRPr>
        </a:p>
        <a:p>
          <a:pPr algn="l"/>
          <a:endParaRPr kumimoji="1" lang="ja-JP" altLang="en-US" sz="1100" b="0">
            <a:solidFill>
              <a:sysClr val="windowText" lastClr="000000"/>
            </a:solidFill>
            <a:latin typeface="+mn-ea"/>
            <a:ea typeface="+mn-ea"/>
          </a:endParaRPr>
        </a:p>
        <a:p>
          <a:pPr algn="l"/>
          <a:r>
            <a:rPr kumimoji="1" lang="ja-JP" altLang="en-US" sz="1100" b="0">
              <a:solidFill>
                <a:sysClr val="windowText" lastClr="000000"/>
              </a:solidFill>
              <a:latin typeface="+mn-ea"/>
              <a:ea typeface="+mn-ea"/>
            </a:rPr>
            <a:t>　</a:t>
          </a:r>
          <a:r>
            <a:rPr kumimoji="1" lang="en-US" altLang="ja-JP" sz="1100" b="0">
              <a:solidFill>
                <a:sysClr val="windowText" lastClr="000000"/>
              </a:solidFill>
              <a:latin typeface="+mn-ea"/>
              <a:ea typeface="+mn-ea"/>
            </a:rPr>
            <a:t>※</a:t>
          </a:r>
          <a:r>
            <a:rPr kumimoji="1" lang="ja-JP" altLang="en-US" sz="1100" b="0">
              <a:solidFill>
                <a:sysClr val="windowText" lastClr="000000"/>
              </a:solidFill>
              <a:latin typeface="+mn-ea"/>
              <a:ea typeface="+mn-ea"/>
            </a:rPr>
            <a:t>専門用語を使用する場合は文中または文末に</a:t>
          </a:r>
          <a:endParaRPr kumimoji="1" lang="en-US" altLang="ja-JP" sz="1100" b="0">
            <a:solidFill>
              <a:sysClr val="windowText" lastClr="000000"/>
            </a:solidFill>
            <a:latin typeface="+mn-ea"/>
            <a:ea typeface="+mn-ea"/>
          </a:endParaRPr>
        </a:p>
        <a:p>
          <a:pPr algn="l"/>
          <a:r>
            <a:rPr kumimoji="1" lang="ja-JP" altLang="en-US" sz="1100" b="0">
              <a:solidFill>
                <a:sysClr val="windowText" lastClr="000000"/>
              </a:solidFill>
              <a:latin typeface="+mn-ea"/>
              <a:ea typeface="+mn-ea"/>
            </a:rPr>
            <a:t>　　説明を記載してください</a:t>
          </a:r>
        </a:p>
      </xdr:txBody>
    </xdr:sp>
    <xdr:clientData/>
  </xdr:twoCellAnchor>
  <xdr:twoCellAnchor>
    <xdr:from>
      <xdr:col>20</xdr:col>
      <xdr:colOff>474134</xdr:colOff>
      <xdr:row>28</xdr:row>
      <xdr:rowOff>220134</xdr:rowOff>
    </xdr:from>
    <xdr:to>
      <xdr:col>29</xdr:col>
      <xdr:colOff>406823</xdr:colOff>
      <xdr:row>38</xdr:row>
      <xdr:rowOff>14817</xdr:rowOff>
    </xdr:to>
    <xdr:sp macro="" textlink="">
      <xdr:nvSpPr>
        <xdr:cNvPr id="3" name="正方形/長方形 2">
          <a:extLst>
            <a:ext uri="{FF2B5EF4-FFF2-40B4-BE49-F238E27FC236}">
              <a16:creationId xmlns:a16="http://schemas.microsoft.com/office/drawing/2014/main" id="{2B84C5A3-10CE-4FEB-A83D-AA19B27A532B}"/>
            </a:ext>
          </a:extLst>
        </xdr:cNvPr>
        <xdr:cNvSpPr/>
      </xdr:nvSpPr>
      <xdr:spPr>
        <a:xfrm>
          <a:off x="8144934" y="6934201"/>
          <a:ext cx="5495289" cy="1885949"/>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100" b="0">
              <a:solidFill>
                <a:schemeClr val="dk1"/>
              </a:solidFill>
              <a:effectLst/>
              <a:latin typeface="+mn-ea"/>
              <a:ea typeface="+mn-ea"/>
              <a:cs typeface="+mn-cs"/>
            </a:rPr>
            <a:t>（ア）期間（いつからいつまでの間に行ったか）</a:t>
          </a:r>
        </a:p>
        <a:p>
          <a:r>
            <a:rPr kumimoji="1" lang="ja-JP" altLang="en-US" sz="1100" b="0">
              <a:solidFill>
                <a:schemeClr val="dk1"/>
              </a:solidFill>
              <a:effectLst/>
              <a:latin typeface="+mn-ea"/>
              <a:ea typeface="+mn-ea"/>
              <a:cs typeface="+mn-cs"/>
            </a:rPr>
            <a:t>（イ）内容（どのような研究を行ったのか）</a:t>
          </a:r>
        </a:p>
        <a:p>
          <a:r>
            <a:rPr kumimoji="1" lang="ja-JP" altLang="en-US" sz="1100" b="0">
              <a:solidFill>
                <a:schemeClr val="dk1"/>
              </a:solidFill>
              <a:effectLst/>
              <a:latin typeface="+mn-ea"/>
              <a:ea typeface="+mn-ea"/>
              <a:cs typeface="+mn-cs"/>
            </a:rPr>
            <a:t>（ウ）成果</a:t>
          </a:r>
        </a:p>
        <a:p>
          <a:r>
            <a:rPr kumimoji="1" lang="ja-JP" altLang="en-US" sz="1100" b="0">
              <a:solidFill>
                <a:schemeClr val="dk1"/>
              </a:solidFill>
              <a:effectLst/>
              <a:latin typeface="+mn-ea"/>
              <a:ea typeface="+mn-ea"/>
              <a:cs typeface="+mn-cs"/>
            </a:rPr>
            <a:t>（エ）技術導入、研究協力の状況</a:t>
          </a:r>
          <a:br>
            <a:rPr kumimoji="1" lang="ja-JP" altLang="en-US" sz="1100" b="0">
              <a:solidFill>
                <a:schemeClr val="dk1"/>
              </a:solidFill>
              <a:effectLst/>
              <a:latin typeface="+mn-ea"/>
              <a:ea typeface="+mn-ea"/>
              <a:cs typeface="+mn-cs"/>
            </a:rPr>
          </a:br>
          <a:r>
            <a:rPr kumimoji="1" lang="ja-JP" altLang="en-US" sz="1100" b="0">
              <a:solidFill>
                <a:schemeClr val="dk1"/>
              </a:solidFill>
              <a:effectLst/>
              <a:latin typeface="+mn-ea"/>
              <a:ea typeface="+mn-ea"/>
              <a:cs typeface="+mn-cs"/>
            </a:rPr>
            <a:t>　</a:t>
          </a:r>
          <a:r>
            <a:rPr kumimoji="1" lang="en-US" altLang="ja-JP" sz="1100" b="0">
              <a:solidFill>
                <a:schemeClr val="dk1"/>
              </a:solidFill>
              <a:effectLst/>
              <a:latin typeface="+mn-ea"/>
              <a:ea typeface="+mn-ea"/>
              <a:cs typeface="+mn-cs"/>
            </a:rPr>
            <a:t>※</a:t>
          </a:r>
          <a:r>
            <a:rPr kumimoji="1" lang="ja-JP" altLang="en-US" sz="1100" b="0">
              <a:solidFill>
                <a:schemeClr val="dk1"/>
              </a:solidFill>
              <a:effectLst/>
              <a:latin typeface="+mn-ea"/>
              <a:ea typeface="+mn-ea"/>
              <a:cs typeface="+mn-cs"/>
            </a:rPr>
            <a:t>技術導入については、当該技術の所有権者等について記入してください</a:t>
          </a:r>
          <a:br>
            <a:rPr kumimoji="1" lang="ja-JP" altLang="en-US" sz="1100" b="0">
              <a:solidFill>
                <a:schemeClr val="dk1"/>
              </a:solidFill>
              <a:effectLst/>
              <a:latin typeface="+mn-ea"/>
              <a:ea typeface="+mn-ea"/>
              <a:cs typeface="+mn-cs"/>
            </a:rPr>
          </a:br>
          <a:r>
            <a:rPr kumimoji="1" lang="ja-JP" altLang="en-US" sz="1100" b="0">
              <a:solidFill>
                <a:schemeClr val="dk1"/>
              </a:solidFill>
              <a:effectLst/>
              <a:latin typeface="+mn-ea"/>
              <a:ea typeface="+mn-ea"/>
              <a:cs typeface="+mn-cs"/>
            </a:rPr>
            <a:t>  また、大学や公設の試験研究機関等からの技術協力がある場合には、その　　</a:t>
          </a:r>
          <a:endParaRPr kumimoji="1" lang="en-US" altLang="ja-JP"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　内容についても記入してください </a:t>
          </a:r>
        </a:p>
        <a:p>
          <a:pPr algn="l"/>
          <a:endParaRPr kumimoji="1" lang="ja-JP" altLang="en-US" sz="1100" b="1" u="sng">
            <a:solidFill>
              <a:srgbClr val="FF0000"/>
            </a:solidFill>
          </a:endParaRPr>
        </a:p>
      </xdr:txBody>
    </xdr:sp>
    <xdr:clientData/>
  </xdr:twoCellAnchor>
  <xdr:oneCellAnchor>
    <xdr:from>
      <xdr:col>21</xdr:col>
      <xdr:colOff>249767</xdr:colOff>
      <xdr:row>6</xdr:row>
      <xdr:rowOff>96308</xdr:rowOff>
    </xdr:from>
    <xdr:ext cx="2376000" cy="1926168"/>
    <xdr:sp macro="" textlink="">
      <xdr:nvSpPr>
        <xdr:cNvPr id="4" name="正方形/長方形 3">
          <a:extLst>
            <a:ext uri="{FF2B5EF4-FFF2-40B4-BE49-F238E27FC236}">
              <a16:creationId xmlns:a16="http://schemas.microsoft.com/office/drawing/2014/main" id="{EBBB41B1-8857-4A49-8F46-72D8CA05EC97}"/>
            </a:ext>
          </a:extLst>
        </xdr:cNvPr>
        <xdr:cNvSpPr/>
      </xdr:nvSpPr>
      <xdr:spPr>
        <a:xfrm>
          <a:off x="8538634" y="1637241"/>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xdr:col>
      <xdr:colOff>85725</xdr:colOff>
      <xdr:row>13</xdr:row>
      <xdr:rowOff>152404</xdr:rowOff>
    </xdr:from>
    <xdr:to>
      <xdr:col>10</xdr:col>
      <xdr:colOff>44450</xdr:colOff>
      <xdr:row>23</xdr:row>
      <xdr:rowOff>253998</xdr:rowOff>
    </xdr:to>
    <xdr:grpSp>
      <xdr:nvGrpSpPr>
        <xdr:cNvPr id="5" name="グループ化 4">
          <a:extLst>
            <a:ext uri="{FF2B5EF4-FFF2-40B4-BE49-F238E27FC236}">
              <a16:creationId xmlns:a16="http://schemas.microsoft.com/office/drawing/2014/main" id="{E665C4D8-C45A-4260-B516-E505C44517B7}"/>
            </a:ext>
          </a:extLst>
        </xdr:cNvPr>
        <xdr:cNvGrpSpPr/>
      </xdr:nvGrpSpPr>
      <xdr:grpSpPr>
        <a:xfrm>
          <a:off x="451644" y="3093248"/>
          <a:ext cx="3286919" cy="2724144"/>
          <a:chOff x="488950" y="7137400"/>
          <a:chExt cx="4029868" cy="3059954"/>
        </a:xfrm>
      </xdr:grpSpPr>
      <xdr:pic>
        <xdr:nvPicPr>
          <xdr:cNvPr id="6" name="図 5">
            <a:extLst>
              <a:ext uri="{FF2B5EF4-FFF2-40B4-BE49-F238E27FC236}">
                <a16:creationId xmlns:a16="http://schemas.microsoft.com/office/drawing/2014/main" id="{E9AC50ED-071F-05BB-3E1B-CA5BBFA54C5E}"/>
              </a:ext>
            </a:extLst>
          </xdr:cNvPr>
          <xdr:cNvPicPr>
            <a:picLocks noChangeAspect="1"/>
          </xdr:cNvPicPr>
        </xdr:nvPicPr>
        <xdr:blipFill>
          <a:blip xmlns:r="http://schemas.openxmlformats.org/officeDocument/2006/relationships" r:embed="rId1"/>
          <a:stretch>
            <a:fillRect/>
          </a:stretch>
        </xdr:blipFill>
        <xdr:spPr>
          <a:xfrm>
            <a:off x="488950" y="7604119"/>
            <a:ext cx="4029868" cy="2593235"/>
          </a:xfrm>
          <a:prstGeom prst="rect">
            <a:avLst/>
          </a:prstGeom>
        </xdr:spPr>
      </xdr:pic>
      <xdr:pic>
        <xdr:nvPicPr>
          <xdr:cNvPr id="7" name="図 6">
            <a:extLst>
              <a:ext uri="{FF2B5EF4-FFF2-40B4-BE49-F238E27FC236}">
                <a16:creationId xmlns:a16="http://schemas.microsoft.com/office/drawing/2014/main" id="{4C1605F2-800D-D961-F3D8-1D2E8586BDB8}"/>
              </a:ext>
            </a:extLst>
          </xdr:cNvPr>
          <xdr:cNvPicPr>
            <a:picLocks noChangeAspect="1"/>
          </xdr:cNvPicPr>
        </xdr:nvPicPr>
        <xdr:blipFill>
          <a:blip xmlns:r="http://schemas.openxmlformats.org/officeDocument/2006/relationships" r:embed="rId2"/>
          <a:stretch>
            <a:fillRect/>
          </a:stretch>
        </xdr:blipFill>
        <xdr:spPr>
          <a:xfrm>
            <a:off x="492125" y="7137400"/>
            <a:ext cx="1109568" cy="280440"/>
          </a:xfrm>
          <a:prstGeom prst="rect">
            <a:avLst/>
          </a:prstGeom>
        </xdr:spPr>
      </xdr:pic>
    </xdr:grpSp>
    <xdr:clientData/>
  </xdr:twoCellAnchor>
  <xdr:twoCellAnchor editAs="oneCell">
    <xdr:from>
      <xdr:col>9</xdr:col>
      <xdr:colOff>244476</xdr:colOff>
      <xdr:row>13</xdr:row>
      <xdr:rowOff>15875</xdr:rowOff>
    </xdr:from>
    <xdr:to>
      <xdr:col>17</xdr:col>
      <xdr:colOff>274723</xdr:colOff>
      <xdr:row>25</xdr:row>
      <xdr:rowOff>219075</xdr:rowOff>
    </xdr:to>
    <xdr:pic>
      <xdr:nvPicPr>
        <xdr:cNvPr id="8" name="図 7">
          <a:extLst>
            <a:ext uri="{FF2B5EF4-FFF2-40B4-BE49-F238E27FC236}">
              <a16:creationId xmlns:a16="http://schemas.microsoft.com/office/drawing/2014/main" id="{57669366-EEE1-4F31-A03B-2E9CB4B59139}"/>
            </a:ext>
          </a:extLst>
        </xdr:cNvPr>
        <xdr:cNvPicPr>
          <a:picLocks noChangeAspect="1"/>
        </xdr:cNvPicPr>
      </xdr:nvPicPr>
      <xdr:blipFill>
        <a:blip xmlns:r="http://schemas.openxmlformats.org/officeDocument/2006/relationships" r:embed="rId3"/>
        <a:stretch>
          <a:fillRect/>
        </a:stretch>
      </xdr:blipFill>
      <xdr:spPr>
        <a:xfrm>
          <a:off x="3559176" y="2962275"/>
          <a:ext cx="2976647" cy="3251200"/>
        </a:xfrm>
        <a:prstGeom prst="rect">
          <a:avLst/>
        </a:prstGeom>
      </xdr:spPr>
    </xdr:pic>
    <xdr:clientData/>
  </xdr:twoCellAnchor>
  <xdr:twoCellAnchor>
    <xdr:from>
      <xdr:col>19</xdr:col>
      <xdr:colOff>516466</xdr:colOff>
      <xdr:row>0</xdr:row>
      <xdr:rowOff>101601</xdr:rowOff>
    </xdr:from>
    <xdr:to>
      <xdr:col>26</xdr:col>
      <xdr:colOff>584200</xdr:colOff>
      <xdr:row>4</xdr:row>
      <xdr:rowOff>130425</xdr:rowOff>
    </xdr:to>
    <xdr:sp macro="" textlink="">
      <xdr:nvSpPr>
        <xdr:cNvPr id="9" name="正方形/長方形 8">
          <a:extLst>
            <a:ext uri="{FF2B5EF4-FFF2-40B4-BE49-F238E27FC236}">
              <a16:creationId xmlns:a16="http://schemas.microsoft.com/office/drawing/2014/main" id="{FF0562F2-793C-40AB-949A-B717EE663ED5}"/>
            </a:ext>
          </a:extLst>
        </xdr:cNvPr>
        <xdr:cNvSpPr/>
      </xdr:nvSpPr>
      <xdr:spPr>
        <a:xfrm>
          <a:off x="7569199" y="101601"/>
          <a:ext cx="4394201" cy="1036357"/>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1">
              <a:solidFill>
                <a:srgbClr val="FF0000"/>
              </a:solidFill>
              <a:effectLst/>
              <a:latin typeface="+mn-lt"/>
              <a:ea typeface="+mn-ea"/>
              <a:cs typeface="+mn-cs"/>
            </a:rPr>
            <a:t>プルダウンから「製品</a:t>
          </a:r>
          <a:r>
            <a:rPr lang="en-US" altLang="ja-JP" sz="1100" b="1">
              <a:solidFill>
                <a:srgbClr val="FF0000"/>
              </a:solidFill>
              <a:effectLst/>
              <a:latin typeface="+mn-lt"/>
              <a:ea typeface="+mn-ea"/>
              <a:cs typeface="+mn-cs"/>
            </a:rPr>
            <a:t>(</a:t>
          </a:r>
          <a:r>
            <a:rPr lang="ja-JP" altLang="en-US" sz="1100" b="1">
              <a:solidFill>
                <a:srgbClr val="FF0000"/>
              </a:solidFill>
              <a:effectLst/>
              <a:latin typeface="+mn-lt"/>
              <a:ea typeface="+mn-ea"/>
              <a:cs typeface="+mn-cs"/>
            </a:rPr>
            <a:t>ハードウェア</a:t>
          </a:r>
          <a:r>
            <a:rPr lang="en-US" altLang="ja-JP" sz="1100" b="1">
              <a:solidFill>
                <a:srgbClr val="FF0000"/>
              </a:solidFill>
              <a:effectLst/>
              <a:latin typeface="+mn-lt"/>
              <a:ea typeface="+mn-ea"/>
              <a:cs typeface="+mn-cs"/>
            </a:rPr>
            <a:t>/</a:t>
          </a:r>
          <a:r>
            <a:rPr lang="ja-JP" altLang="en-US" sz="1100" b="1">
              <a:solidFill>
                <a:srgbClr val="FF0000"/>
              </a:solidFill>
              <a:effectLst/>
              <a:latin typeface="+mn-lt"/>
              <a:ea typeface="+mn-ea"/>
              <a:cs typeface="+mn-cs"/>
            </a:rPr>
            <a:t>ソフトウェア</a:t>
          </a:r>
          <a:r>
            <a:rPr lang="en-US" altLang="ja-JP" sz="1100" b="1">
              <a:solidFill>
                <a:srgbClr val="FF0000"/>
              </a:solidFill>
              <a:effectLst/>
              <a:latin typeface="+mn-lt"/>
              <a:ea typeface="+mn-ea"/>
              <a:cs typeface="+mn-cs"/>
            </a:rPr>
            <a:t>)</a:t>
          </a:r>
          <a:r>
            <a:rPr lang="ja-JP" altLang="en-US" sz="1100" b="1">
              <a:solidFill>
                <a:srgbClr val="FF0000"/>
              </a:solidFill>
              <a:effectLst/>
              <a:latin typeface="+mn-lt"/>
              <a:ea typeface="+mn-ea"/>
              <a:cs typeface="+mn-cs"/>
            </a:rPr>
            <a:t>」または「サービス」を選択してください。</a:t>
          </a:r>
          <a:endParaRPr lang="ja-JP" altLang="ja-JP" sz="1100" b="1">
            <a:solidFill>
              <a:srgbClr val="FF0000"/>
            </a:solidFill>
            <a:effectLst/>
          </a:endParaRPr>
        </a:p>
      </xdr:txBody>
    </xdr:sp>
    <xdr:clientData/>
  </xdr:twoCellAnchor>
  <xdr:twoCellAnchor>
    <xdr:from>
      <xdr:col>18</xdr:col>
      <xdr:colOff>84665</xdr:colOff>
      <xdr:row>2</xdr:row>
      <xdr:rowOff>67733</xdr:rowOff>
    </xdr:from>
    <xdr:to>
      <xdr:col>19</xdr:col>
      <xdr:colOff>474132</xdr:colOff>
      <xdr:row>2</xdr:row>
      <xdr:rowOff>67733</xdr:rowOff>
    </xdr:to>
    <xdr:cxnSp macro="">
      <xdr:nvCxnSpPr>
        <xdr:cNvPr id="10" name="直線矢印コネクタ 9">
          <a:extLst>
            <a:ext uri="{FF2B5EF4-FFF2-40B4-BE49-F238E27FC236}">
              <a16:creationId xmlns:a16="http://schemas.microsoft.com/office/drawing/2014/main" id="{63BADDFD-5100-4B71-A746-88C269820826}"/>
            </a:ext>
          </a:extLst>
        </xdr:cNvPr>
        <xdr:cNvCxnSpPr/>
      </xdr:nvCxnSpPr>
      <xdr:spPr>
        <a:xfrm flipH="1">
          <a:off x="6790265" y="609600"/>
          <a:ext cx="736600" cy="0"/>
        </a:xfrm>
        <a:prstGeom prst="straightConnector1">
          <a:avLst/>
        </a:prstGeom>
        <a:noFill/>
        <a:ln w="25400" cap="flat" cmpd="sng" algn="ctr">
          <a:solidFill>
            <a:srgbClr val="FF0000"/>
          </a:solidFill>
          <a:prstDash val="solid"/>
          <a:miter lim="800000"/>
          <a:tailEnd type="triangle"/>
        </a:ln>
        <a:effectLst/>
      </xdr:spPr>
    </xdr:cxnSp>
    <xdr:clientData/>
  </xdr:twoCellAnchor>
  <xdr:twoCellAnchor>
    <xdr:from>
      <xdr:col>18</xdr:col>
      <xdr:colOff>42333</xdr:colOff>
      <xdr:row>32</xdr:row>
      <xdr:rowOff>84668</xdr:rowOff>
    </xdr:from>
    <xdr:to>
      <xdr:col>20</xdr:col>
      <xdr:colOff>409133</xdr:colOff>
      <xdr:row>32</xdr:row>
      <xdr:rowOff>84668</xdr:rowOff>
    </xdr:to>
    <xdr:cxnSp macro="">
      <xdr:nvCxnSpPr>
        <xdr:cNvPr id="13" name="直線矢印コネクタ 12">
          <a:extLst>
            <a:ext uri="{FF2B5EF4-FFF2-40B4-BE49-F238E27FC236}">
              <a16:creationId xmlns:a16="http://schemas.microsoft.com/office/drawing/2014/main" id="{212F0BE4-D8EC-4FE2-8F06-BFC3B72FAAE8}"/>
            </a:ext>
          </a:extLst>
        </xdr:cNvPr>
        <xdr:cNvCxnSpPr/>
      </xdr:nvCxnSpPr>
      <xdr:spPr>
        <a:xfrm flipH="1">
          <a:off x="6747933" y="7721601"/>
          <a:ext cx="1332000" cy="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13</xdr:col>
      <xdr:colOff>22376</xdr:colOff>
      <xdr:row>2</xdr:row>
      <xdr:rowOff>197909</xdr:rowOff>
    </xdr:from>
    <xdr:ext cx="1293813" cy="285750"/>
    <xdr:sp macro="" textlink="">
      <xdr:nvSpPr>
        <xdr:cNvPr id="11" name="正方形/長方形 10">
          <a:extLst>
            <a:ext uri="{FF2B5EF4-FFF2-40B4-BE49-F238E27FC236}">
              <a16:creationId xmlns:a16="http://schemas.microsoft.com/office/drawing/2014/main" id="{71246B3C-2A0A-42A6-9076-D6512482A81D}"/>
            </a:ext>
          </a:extLst>
        </xdr:cNvPr>
        <xdr:cNvSpPr/>
      </xdr:nvSpPr>
      <xdr:spPr>
        <a:xfrm>
          <a:off x="4810276" y="756709"/>
          <a:ext cx="1293813" cy="285750"/>
        </a:xfrm>
        <a:prstGeom prst="rect">
          <a:avLst/>
        </a:prstGeom>
        <a:solidFill>
          <a:srgbClr val="C0504D">
            <a:lumMod val="20000"/>
            <a:lumOff val="80000"/>
          </a:srgbClr>
        </a:solidFill>
        <a:ln w="25400" cap="flat" cmpd="sng" algn="ctr">
          <a:solidFill>
            <a:srgbClr val="FF0000"/>
          </a:solidFill>
          <a:prstDash val="solid"/>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プルダウン選択</a:t>
          </a:r>
          <a:endParaRPr kumimoji="0" lang="ja-JP" altLang="ja-JP"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10</xdr:col>
      <xdr:colOff>621395</xdr:colOff>
      <xdr:row>2</xdr:row>
      <xdr:rowOff>847576</xdr:rowOff>
    </xdr:from>
    <xdr:to>
      <xdr:col>16</xdr:col>
      <xdr:colOff>495300</xdr:colOff>
      <xdr:row>3</xdr:row>
      <xdr:rowOff>533401</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9130395" y="2346176"/>
          <a:ext cx="3683905" cy="1209825"/>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a:solidFill>
                <a:sysClr val="windowText" lastClr="000000"/>
              </a:solidFill>
            </a:rPr>
            <a:t>　</a:t>
          </a:r>
          <a:r>
            <a:rPr kumimoji="1" lang="en-US" altLang="ja-JP" sz="1100" b="0">
              <a:solidFill>
                <a:sysClr val="windowText" lastClr="000000"/>
              </a:solidFill>
              <a:latin typeface="+mn-ea"/>
              <a:ea typeface="+mn-ea"/>
            </a:rPr>
            <a:t>※</a:t>
          </a:r>
          <a:r>
            <a:rPr kumimoji="1" lang="ja-JP" altLang="en-US" sz="1100" b="0">
              <a:solidFill>
                <a:sysClr val="windowText" lastClr="000000"/>
              </a:solidFill>
              <a:latin typeface="+mn-ea"/>
              <a:ea typeface="+mn-ea"/>
            </a:rPr>
            <a:t>必要に応じて画像や図表等を用いて記載してください</a:t>
          </a:r>
          <a:endParaRPr kumimoji="1" lang="en-US" altLang="ja-JP" sz="1100" b="0">
            <a:solidFill>
              <a:sysClr val="windowText" lastClr="000000"/>
            </a:solidFill>
            <a:latin typeface="+mn-ea"/>
            <a:ea typeface="+mn-ea"/>
          </a:endParaRPr>
        </a:p>
        <a:p>
          <a:pPr algn="l"/>
          <a:endParaRPr kumimoji="1" lang="ja-JP" altLang="en-US" sz="1100" b="0">
            <a:solidFill>
              <a:sysClr val="windowText" lastClr="000000"/>
            </a:solidFill>
            <a:latin typeface="+mn-ea"/>
            <a:ea typeface="+mn-ea"/>
          </a:endParaRPr>
        </a:p>
        <a:p>
          <a:pPr algn="l"/>
          <a:r>
            <a:rPr kumimoji="1" lang="ja-JP" altLang="en-US" sz="1100" b="0">
              <a:solidFill>
                <a:sysClr val="windowText" lastClr="000000"/>
              </a:solidFill>
              <a:latin typeface="+mn-ea"/>
              <a:ea typeface="+mn-ea"/>
            </a:rPr>
            <a:t>　</a:t>
          </a:r>
          <a:r>
            <a:rPr kumimoji="1" lang="en-US" altLang="ja-JP" sz="1100" b="0">
              <a:solidFill>
                <a:sysClr val="windowText" lastClr="000000"/>
              </a:solidFill>
              <a:latin typeface="+mn-ea"/>
              <a:ea typeface="+mn-ea"/>
            </a:rPr>
            <a:t>※</a:t>
          </a:r>
          <a:r>
            <a:rPr kumimoji="1" lang="ja-JP" altLang="en-US" sz="1100" b="0">
              <a:solidFill>
                <a:sysClr val="windowText" lastClr="000000"/>
              </a:solidFill>
              <a:latin typeface="+mn-ea"/>
              <a:ea typeface="+mn-ea"/>
            </a:rPr>
            <a:t>専門用語を使用する場合は文中または文末に</a:t>
          </a:r>
          <a:endParaRPr kumimoji="1" lang="en-US" altLang="ja-JP" sz="1100" b="0">
            <a:solidFill>
              <a:sysClr val="windowText" lastClr="000000"/>
            </a:solidFill>
            <a:latin typeface="+mn-ea"/>
            <a:ea typeface="+mn-ea"/>
          </a:endParaRPr>
        </a:p>
        <a:p>
          <a:pPr algn="l"/>
          <a:r>
            <a:rPr kumimoji="1" lang="ja-JP" altLang="en-US" sz="1100" b="0">
              <a:solidFill>
                <a:sysClr val="windowText" lastClr="000000"/>
              </a:solidFill>
              <a:latin typeface="+mn-ea"/>
              <a:ea typeface="+mn-ea"/>
            </a:rPr>
            <a:t>　　説明を記載してください</a:t>
          </a:r>
        </a:p>
      </xdr:txBody>
    </xdr:sp>
    <xdr:clientData/>
  </xdr:twoCellAnchor>
  <xdr:oneCellAnchor>
    <xdr:from>
      <xdr:col>11</xdr:col>
      <xdr:colOff>16933</xdr:colOff>
      <xdr:row>0</xdr:row>
      <xdr:rowOff>152400</xdr:rowOff>
    </xdr:from>
    <xdr:ext cx="2376000" cy="1926168"/>
    <xdr:sp macro="" textlink="">
      <xdr:nvSpPr>
        <xdr:cNvPr id="4" name="正方形/長方形 3">
          <a:extLst>
            <a:ext uri="{FF2B5EF4-FFF2-40B4-BE49-F238E27FC236}">
              <a16:creationId xmlns:a16="http://schemas.microsoft.com/office/drawing/2014/main" id="{FD25A421-9FD1-47FA-B202-CABFA1F5DD4C}"/>
            </a:ext>
          </a:extLst>
        </xdr:cNvPr>
        <xdr:cNvSpPr/>
      </xdr:nvSpPr>
      <xdr:spPr>
        <a:xfrm>
          <a:off x="9127066" y="152400"/>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xdr:col>
      <xdr:colOff>296333</xdr:colOff>
      <xdr:row>15</xdr:row>
      <xdr:rowOff>84667</xdr:rowOff>
    </xdr:from>
    <xdr:to>
      <xdr:col>12</xdr:col>
      <xdr:colOff>353483</xdr:colOff>
      <xdr:row>16</xdr:row>
      <xdr:rowOff>228600</xdr:rowOff>
    </xdr:to>
    <xdr:sp macro="" textlink="">
      <xdr:nvSpPr>
        <xdr:cNvPr id="2" name="正方形/長方形 1">
          <a:extLst>
            <a:ext uri="{FF2B5EF4-FFF2-40B4-BE49-F238E27FC236}">
              <a16:creationId xmlns:a16="http://schemas.microsoft.com/office/drawing/2014/main" id="{B93809C6-D1AF-27D0-19F3-8F734F247796}"/>
            </a:ext>
          </a:extLst>
        </xdr:cNvPr>
        <xdr:cNvSpPr/>
      </xdr:nvSpPr>
      <xdr:spPr>
        <a:xfrm>
          <a:off x="8170333" y="7590367"/>
          <a:ext cx="1962150" cy="651933"/>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0">
              <a:solidFill>
                <a:sysClr val="windowText" lastClr="000000"/>
              </a:solidFill>
            </a:rPr>
            <a:t>上記の売上高と整合が取れるように入力してください</a:t>
          </a:r>
        </a:p>
      </xdr:txBody>
    </xdr:sp>
    <xdr:clientData/>
  </xdr:twoCellAnchor>
  <xdr:twoCellAnchor>
    <xdr:from>
      <xdr:col>9</xdr:col>
      <xdr:colOff>143932</xdr:colOff>
      <xdr:row>7</xdr:row>
      <xdr:rowOff>8467</xdr:rowOff>
    </xdr:from>
    <xdr:to>
      <xdr:col>12</xdr:col>
      <xdr:colOff>194732</xdr:colOff>
      <xdr:row>10</xdr:row>
      <xdr:rowOff>84667</xdr:rowOff>
    </xdr:to>
    <xdr:sp macro="" textlink="">
      <xdr:nvSpPr>
        <xdr:cNvPr id="7" name="正方形/長方形 6">
          <a:extLst>
            <a:ext uri="{FF2B5EF4-FFF2-40B4-BE49-F238E27FC236}">
              <a16:creationId xmlns:a16="http://schemas.microsoft.com/office/drawing/2014/main" id="{62F670AA-A5CA-66A6-94E9-FE61D85910B4}"/>
            </a:ext>
          </a:extLst>
        </xdr:cNvPr>
        <xdr:cNvSpPr/>
      </xdr:nvSpPr>
      <xdr:spPr>
        <a:xfrm>
          <a:off x="8000999" y="4885267"/>
          <a:ext cx="1930400" cy="5842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0">
              <a:solidFill>
                <a:sysClr val="windowText" lastClr="000000"/>
              </a:solidFill>
            </a:rPr>
            <a:t>上記３の市場規模をもとに算出してください</a:t>
          </a:r>
        </a:p>
      </xdr:txBody>
    </xdr:sp>
    <xdr:clientData/>
  </xdr:twoCellAnchor>
  <xdr:twoCellAnchor>
    <xdr:from>
      <xdr:col>8</xdr:col>
      <xdr:colOff>59267</xdr:colOff>
      <xdr:row>8</xdr:row>
      <xdr:rowOff>106893</xdr:rowOff>
    </xdr:from>
    <xdr:to>
      <xdr:col>9</xdr:col>
      <xdr:colOff>116416</xdr:colOff>
      <xdr:row>8</xdr:row>
      <xdr:rowOff>106893</xdr:rowOff>
    </xdr:to>
    <xdr:cxnSp macro="">
      <xdr:nvCxnSpPr>
        <xdr:cNvPr id="8" name="直線矢印コネクタ 7">
          <a:extLst>
            <a:ext uri="{FF2B5EF4-FFF2-40B4-BE49-F238E27FC236}">
              <a16:creationId xmlns:a16="http://schemas.microsoft.com/office/drawing/2014/main" id="{E08C28D4-B35F-463B-AE2D-87417954E0BE}"/>
            </a:ext>
          </a:extLst>
        </xdr:cNvPr>
        <xdr:cNvCxnSpPr/>
      </xdr:nvCxnSpPr>
      <xdr:spPr>
        <a:xfrm flipH="1" flipV="1">
          <a:off x="7298267" y="5136093"/>
          <a:ext cx="692149" cy="0"/>
        </a:xfrm>
        <a:prstGeom prst="straightConnector1">
          <a:avLst/>
        </a:prstGeom>
        <a:noFill/>
        <a:ln w="25400" cap="flat" cmpd="sng" algn="ctr">
          <a:solidFill>
            <a:srgbClr val="FF0000"/>
          </a:solidFill>
          <a:prstDash val="solid"/>
          <a:miter lim="800000"/>
          <a:tailEnd type="triangle"/>
        </a:ln>
        <a:effectLst/>
      </xdr:spPr>
    </xdr:cxnSp>
    <xdr:clientData/>
  </xdr:twoCellAnchor>
  <xdr:twoCellAnchor>
    <xdr:from>
      <xdr:col>8</xdr:col>
      <xdr:colOff>215900</xdr:colOff>
      <xdr:row>15</xdr:row>
      <xdr:rowOff>317500</xdr:rowOff>
    </xdr:from>
    <xdr:to>
      <xdr:col>9</xdr:col>
      <xdr:colOff>273049</xdr:colOff>
      <xdr:row>15</xdr:row>
      <xdr:rowOff>317500</xdr:rowOff>
    </xdr:to>
    <xdr:cxnSp macro="">
      <xdr:nvCxnSpPr>
        <xdr:cNvPr id="6" name="直線矢印コネクタ 5">
          <a:extLst>
            <a:ext uri="{FF2B5EF4-FFF2-40B4-BE49-F238E27FC236}">
              <a16:creationId xmlns:a16="http://schemas.microsoft.com/office/drawing/2014/main" id="{EDB5D239-1D67-454F-8CA4-EC8A41A1B084}"/>
            </a:ext>
          </a:extLst>
        </xdr:cNvPr>
        <xdr:cNvCxnSpPr/>
      </xdr:nvCxnSpPr>
      <xdr:spPr>
        <a:xfrm flipH="1" flipV="1">
          <a:off x="7454900" y="7823200"/>
          <a:ext cx="692149" cy="0"/>
        </a:xfrm>
        <a:prstGeom prst="straightConnector1">
          <a:avLst/>
        </a:prstGeom>
        <a:noFill/>
        <a:ln w="25400" cap="flat" cmpd="sng" algn="ctr">
          <a:solidFill>
            <a:srgbClr val="FF0000"/>
          </a:solidFill>
          <a:prstDash val="solid"/>
          <a:miter lim="800000"/>
          <a:tailEnd type="triangle"/>
        </a:ln>
        <a:effectLst/>
      </xdr:spPr>
    </xdr:cxnSp>
    <xdr:clientData/>
  </xdr:twoCellAnchor>
</xdr:wsDr>
</file>

<file path=xl/drawings/drawing9.xml><?xml version="1.0" encoding="utf-8"?>
<xdr:wsDr xmlns:xdr="http://schemas.openxmlformats.org/drawingml/2006/spreadsheetDrawing" xmlns:a="http://schemas.openxmlformats.org/drawingml/2006/main">
  <xdr:twoCellAnchor>
    <xdr:from>
      <xdr:col>21</xdr:col>
      <xdr:colOff>343747</xdr:colOff>
      <xdr:row>10</xdr:row>
      <xdr:rowOff>73357</xdr:rowOff>
    </xdr:from>
    <xdr:to>
      <xdr:col>27</xdr:col>
      <xdr:colOff>228601</xdr:colOff>
      <xdr:row>15</xdr:row>
      <xdr:rowOff>114300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9068647" y="2359357"/>
          <a:ext cx="3618654" cy="1120443"/>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a:solidFill>
                <a:sysClr val="windowText" lastClr="000000"/>
              </a:solidFill>
            </a:rPr>
            <a:t>　</a:t>
          </a:r>
          <a:r>
            <a:rPr kumimoji="1" lang="en-US" altLang="ja-JP" sz="1100" b="0">
              <a:solidFill>
                <a:sysClr val="windowText" lastClr="000000"/>
              </a:solidFill>
              <a:latin typeface="+mn-ea"/>
              <a:ea typeface="+mn-ea"/>
            </a:rPr>
            <a:t>※</a:t>
          </a:r>
          <a:r>
            <a:rPr kumimoji="1" lang="ja-JP" altLang="en-US" sz="1100" b="0">
              <a:solidFill>
                <a:sysClr val="windowText" lastClr="000000"/>
              </a:solidFill>
              <a:latin typeface="+mn-ea"/>
              <a:ea typeface="+mn-ea"/>
            </a:rPr>
            <a:t>必要に応じて画像や図表等を用いて記載してください</a:t>
          </a:r>
          <a:endParaRPr kumimoji="1" lang="en-US" altLang="ja-JP" sz="1100" b="0">
            <a:solidFill>
              <a:sysClr val="windowText" lastClr="000000"/>
            </a:solidFill>
            <a:latin typeface="+mn-ea"/>
            <a:ea typeface="+mn-ea"/>
          </a:endParaRPr>
        </a:p>
        <a:p>
          <a:pPr algn="l"/>
          <a:endParaRPr kumimoji="1" lang="ja-JP" altLang="en-US" sz="1100" b="0">
            <a:solidFill>
              <a:sysClr val="windowText" lastClr="000000"/>
            </a:solidFill>
            <a:latin typeface="+mn-ea"/>
            <a:ea typeface="+mn-ea"/>
          </a:endParaRPr>
        </a:p>
        <a:p>
          <a:pPr algn="l"/>
          <a:r>
            <a:rPr kumimoji="1" lang="ja-JP" altLang="en-US" sz="1100" b="0">
              <a:solidFill>
                <a:sysClr val="windowText" lastClr="000000"/>
              </a:solidFill>
              <a:latin typeface="+mn-ea"/>
              <a:ea typeface="+mn-ea"/>
            </a:rPr>
            <a:t>　</a:t>
          </a:r>
          <a:r>
            <a:rPr kumimoji="1" lang="en-US" altLang="ja-JP" sz="1100" b="0">
              <a:solidFill>
                <a:sysClr val="windowText" lastClr="000000"/>
              </a:solidFill>
              <a:latin typeface="+mn-ea"/>
              <a:ea typeface="+mn-ea"/>
            </a:rPr>
            <a:t>※</a:t>
          </a:r>
          <a:r>
            <a:rPr kumimoji="1" lang="ja-JP" altLang="en-US" sz="1100" b="0">
              <a:solidFill>
                <a:sysClr val="windowText" lastClr="000000"/>
              </a:solidFill>
              <a:latin typeface="+mn-ea"/>
              <a:ea typeface="+mn-ea"/>
            </a:rPr>
            <a:t>専門用語を使用する場合は文中または文末に</a:t>
          </a:r>
          <a:endParaRPr kumimoji="1" lang="en-US" altLang="ja-JP" sz="1100" b="0">
            <a:solidFill>
              <a:sysClr val="windowText" lastClr="000000"/>
            </a:solidFill>
            <a:latin typeface="+mn-ea"/>
            <a:ea typeface="+mn-ea"/>
          </a:endParaRPr>
        </a:p>
        <a:p>
          <a:pPr algn="l"/>
          <a:r>
            <a:rPr kumimoji="1" lang="ja-JP" altLang="en-US" sz="1100" b="0">
              <a:solidFill>
                <a:sysClr val="windowText" lastClr="000000"/>
              </a:solidFill>
              <a:latin typeface="+mn-ea"/>
              <a:ea typeface="+mn-ea"/>
            </a:rPr>
            <a:t>　　説明を記載してください</a:t>
          </a:r>
        </a:p>
      </xdr:txBody>
    </xdr:sp>
    <xdr:clientData/>
  </xdr:twoCellAnchor>
  <xdr:oneCellAnchor>
    <xdr:from>
      <xdr:col>24</xdr:col>
      <xdr:colOff>135467</xdr:colOff>
      <xdr:row>0</xdr:row>
      <xdr:rowOff>186266</xdr:rowOff>
    </xdr:from>
    <xdr:ext cx="2376000" cy="1926168"/>
    <xdr:sp macro="" textlink="">
      <xdr:nvSpPr>
        <xdr:cNvPr id="4" name="正方形/長方形 3">
          <a:extLst>
            <a:ext uri="{FF2B5EF4-FFF2-40B4-BE49-F238E27FC236}">
              <a16:creationId xmlns:a16="http://schemas.microsoft.com/office/drawing/2014/main" id="{7E6FAC0F-9A78-4188-BE4F-ACA00ECD355D}"/>
            </a:ext>
          </a:extLst>
        </xdr:cNvPr>
        <xdr:cNvSpPr/>
      </xdr:nvSpPr>
      <xdr:spPr>
        <a:xfrm>
          <a:off x="10701867" y="186266"/>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21</xdr:col>
      <xdr:colOff>312207</xdr:colOff>
      <xdr:row>19</xdr:row>
      <xdr:rowOff>236007</xdr:rowOff>
    </xdr:from>
    <xdr:to>
      <xdr:col>30</xdr:col>
      <xdr:colOff>457200</xdr:colOff>
      <xdr:row>24</xdr:row>
      <xdr:rowOff>142874</xdr:rowOff>
    </xdr:to>
    <xdr:sp macro="" textlink="">
      <xdr:nvSpPr>
        <xdr:cNvPr id="3" name="正方形/長方形 2">
          <a:extLst>
            <a:ext uri="{FF2B5EF4-FFF2-40B4-BE49-F238E27FC236}">
              <a16:creationId xmlns:a16="http://schemas.microsoft.com/office/drawing/2014/main" id="{17754772-F1F0-E7C2-68F5-9171E015D425}"/>
            </a:ext>
          </a:extLst>
        </xdr:cNvPr>
        <xdr:cNvSpPr/>
      </xdr:nvSpPr>
      <xdr:spPr>
        <a:xfrm>
          <a:off x="9037107" y="4465107"/>
          <a:ext cx="5745693" cy="9101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0">
              <a:solidFill>
                <a:sysClr val="windowText" lastClr="000000"/>
              </a:solidFill>
            </a:rPr>
            <a:t>本助成事業における開発又は改良の要素を具体的に入力してください。</a:t>
          </a:r>
          <a:endParaRPr kumimoji="1" lang="en-US" altLang="ja-JP" sz="1100" b="0">
            <a:solidFill>
              <a:sysClr val="windowText" lastClr="000000"/>
            </a:solidFill>
          </a:endParaRPr>
        </a:p>
        <a:p>
          <a:pPr algn="l"/>
          <a:endParaRPr kumimoji="1" lang="en-US" altLang="ja-JP" sz="1100" b="0">
            <a:solidFill>
              <a:sysClr val="windowText" lastClr="000000"/>
            </a:solidFill>
          </a:endParaRPr>
        </a:p>
        <a:p>
          <a:pPr algn="l"/>
          <a:r>
            <a:rPr kumimoji="1" lang="ja-JP" altLang="en-US" sz="1100" b="0">
              <a:solidFill>
                <a:sysClr val="windowText" lastClr="000000"/>
              </a:solidFill>
            </a:rPr>
            <a:t>新規性</a:t>
          </a:r>
          <a:r>
            <a:rPr kumimoji="1" lang="en-US" altLang="ja-JP" sz="1100" b="0">
              <a:solidFill>
                <a:sysClr val="windowText" lastClr="000000"/>
              </a:solidFill>
            </a:rPr>
            <a:t>(</a:t>
          </a:r>
          <a:r>
            <a:rPr kumimoji="1" lang="ja-JP" altLang="en-US" sz="1100" b="0">
              <a:solidFill>
                <a:sysClr val="windowText" lastClr="000000"/>
              </a:solidFill>
            </a:rPr>
            <a:t>従来にない新しい点、新たな付加価値など</a:t>
          </a:r>
          <a:r>
            <a:rPr kumimoji="1" lang="en-US" altLang="ja-JP" sz="1100" b="0">
              <a:solidFill>
                <a:sysClr val="windowText" lastClr="000000"/>
              </a:solidFill>
            </a:rPr>
            <a:t>)</a:t>
          </a:r>
          <a:r>
            <a:rPr kumimoji="1" lang="ja-JP" altLang="en-US" sz="1100" b="0">
              <a:solidFill>
                <a:sysClr val="windowText" lastClr="000000"/>
              </a:solidFill>
            </a:rPr>
            <a:t>および</a:t>
          </a:r>
          <a:endParaRPr kumimoji="1" lang="en-US" altLang="ja-JP" sz="1100" b="0">
            <a:solidFill>
              <a:sysClr val="windowText" lastClr="000000"/>
            </a:solidFill>
          </a:endParaRPr>
        </a:p>
        <a:p>
          <a:pPr algn="l"/>
          <a:r>
            <a:rPr kumimoji="1" lang="ja-JP" altLang="en-US" sz="1100" b="0">
              <a:solidFill>
                <a:sysClr val="windowText" lastClr="000000"/>
              </a:solidFill>
            </a:rPr>
            <a:t>優秀性</a:t>
          </a:r>
          <a:r>
            <a:rPr kumimoji="1" lang="en-US" altLang="ja-JP" sz="1100" b="0">
              <a:solidFill>
                <a:sysClr val="windowText" lastClr="000000"/>
              </a:solidFill>
            </a:rPr>
            <a:t>(</a:t>
          </a:r>
          <a:r>
            <a:rPr kumimoji="1" lang="ja-JP" altLang="en-US" sz="1100" b="0">
              <a:solidFill>
                <a:sysClr val="windowText" lastClr="000000"/>
              </a:solidFill>
            </a:rPr>
            <a:t>技術的・実用的に優れている点、比較優位性など</a:t>
          </a:r>
          <a:r>
            <a:rPr kumimoji="1" lang="en-US" altLang="ja-JP" sz="1100" b="0">
              <a:solidFill>
                <a:sysClr val="windowText" lastClr="000000"/>
              </a:solidFill>
            </a:rPr>
            <a:t>)</a:t>
          </a:r>
          <a:r>
            <a:rPr kumimoji="1" lang="ja-JP" altLang="en-US" sz="1100" b="0">
              <a:solidFill>
                <a:sysClr val="windowText" lastClr="000000"/>
              </a:solidFill>
            </a:rPr>
            <a:t>について、</a:t>
          </a:r>
          <a:r>
            <a:rPr kumimoji="1" lang="ja-JP" altLang="en-US" sz="1100" b="1">
              <a:solidFill>
                <a:sysClr val="windowText" lastClr="000000"/>
              </a:solidFill>
            </a:rPr>
            <a:t>両方を入力</a:t>
          </a:r>
          <a:r>
            <a:rPr kumimoji="1" lang="ja-JP" altLang="en-US" sz="1100" b="0">
              <a:solidFill>
                <a:sysClr val="windowText" lastClr="000000"/>
              </a:solidFill>
            </a:rPr>
            <a:t>してください。</a:t>
          </a:r>
        </a:p>
      </xdr:txBody>
    </xdr:sp>
    <xdr:clientData/>
  </xdr:twoCellAnchor>
  <xdr:twoCellAnchor>
    <xdr:from>
      <xdr:col>2</xdr:col>
      <xdr:colOff>228600</xdr:colOff>
      <xdr:row>10</xdr:row>
      <xdr:rowOff>206376</xdr:rowOff>
    </xdr:from>
    <xdr:to>
      <xdr:col>16</xdr:col>
      <xdr:colOff>0</xdr:colOff>
      <xdr:row>15</xdr:row>
      <xdr:rowOff>66676</xdr:rowOff>
    </xdr:to>
    <xdr:sp macro="" textlink="">
      <xdr:nvSpPr>
        <xdr:cNvPr id="6" name="正方形/長方形 5">
          <a:extLst>
            <a:ext uri="{FF2B5EF4-FFF2-40B4-BE49-F238E27FC236}">
              <a16:creationId xmlns:a16="http://schemas.microsoft.com/office/drawing/2014/main" id="{D733C6B1-CC41-4F55-BDA3-29EB67DB30B0}"/>
            </a:ext>
          </a:extLst>
        </xdr:cNvPr>
        <xdr:cNvSpPr/>
      </xdr:nvSpPr>
      <xdr:spPr>
        <a:xfrm>
          <a:off x="990600" y="2492376"/>
          <a:ext cx="5105400" cy="93980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b="0" u="sng">
              <a:solidFill>
                <a:srgbClr val="FF0000"/>
              </a:solidFill>
              <a:effectLst/>
              <a:latin typeface="+mn-ea"/>
              <a:ea typeface="+mn-ea"/>
              <a:cs typeface="+mn-cs"/>
            </a:rPr>
            <a:t>開発・改良する製品・サービスの</a:t>
          </a:r>
          <a:r>
            <a:rPr kumimoji="1" lang="ja-JP" altLang="ja-JP" sz="1200" b="0" u="sng">
              <a:solidFill>
                <a:srgbClr val="FF0000"/>
              </a:solidFill>
              <a:effectLst/>
              <a:latin typeface="+mn-ea"/>
              <a:ea typeface="+mn-ea"/>
              <a:cs typeface="+mn-cs"/>
            </a:rPr>
            <a:t>新規性</a:t>
          </a:r>
          <a:r>
            <a:rPr kumimoji="1" lang="ja-JP" altLang="ja-JP" sz="1200" b="0">
              <a:solidFill>
                <a:srgbClr val="FF0000"/>
              </a:solidFill>
              <a:effectLst/>
              <a:latin typeface="+mn-ea"/>
              <a:ea typeface="+mn-ea"/>
              <a:cs typeface="+mn-cs"/>
            </a:rPr>
            <a:t>について次の視点で記入</a:t>
          </a:r>
          <a:endParaRPr lang="ja-JP" altLang="ja-JP" sz="1200">
            <a:solidFill>
              <a:srgbClr val="FF0000"/>
            </a:solidFill>
            <a:effectLst/>
            <a:latin typeface="+mn-ea"/>
            <a:ea typeface="+mn-ea"/>
          </a:endParaRPr>
        </a:p>
        <a:p>
          <a:pPr algn="l"/>
          <a:r>
            <a:rPr kumimoji="1" lang="ja-JP" altLang="ja-JP" sz="1200" b="0">
              <a:solidFill>
                <a:srgbClr val="FF0000"/>
              </a:solidFill>
              <a:effectLst/>
              <a:latin typeface="+mn-ea"/>
              <a:ea typeface="+mn-ea"/>
              <a:cs typeface="+mn-cs"/>
            </a:rPr>
            <a:t>（ア）</a:t>
          </a:r>
          <a:r>
            <a:rPr kumimoji="1" lang="ja-JP" altLang="en-US" sz="1200" b="0">
              <a:solidFill>
                <a:srgbClr val="FF0000"/>
              </a:solidFill>
              <a:effectLst/>
              <a:latin typeface="+mn-ea"/>
              <a:ea typeface="+mn-ea"/>
              <a:cs typeface="+mn-cs"/>
            </a:rPr>
            <a:t>既存技術・製品・サービスと比較した技術的な新規性</a:t>
          </a:r>
          <a:endParaRPr kumimoji="1" lang="en-US" altLang="ja-JP" sz="1200" b="0">
            <a:solidFill>
              <a:srgbClr val="FF0000"/>
            </a:solidFill>
            <a:effectLst/>
            <a:latin typeface="+mn-ea"/>
            <a:ea typeface="+mn-ea"/>
            <a:cs typeface="+mn-cs"/>
          </a:endParaRPr>
        </a:p>
        <a:p>
          <a:pPr algn="l"/>
          <a:r>
            <a:rPr kumimoji="1" lang="ja-JP" altLang="ja-JP" sz="1200" b="0">
              <a:solidFill>
                <a:srgbClr val="FF0000"/>
              </a:solidFill>
              <a:effectLst/>
              <a:latin typeface="+mn-ea"/>
              <a:ea typeface="+mn-ea"/>
              <a:cs typeface="+mn-cs"/>
            </a:rPr>
            <a:t>（イ）</a:t>
          </a:r>
          <a:r>
            <a:rPr kumimoji="1" lang="ja-JP" altLang="en-US" sz="1200" b="0">
              <a:solidFill>
                <a:srgbClr val="FF0000"/>
              </a:solidFill>
              <a:effectLst/>
              <a:latin typeface="+mn-ea"/>
              <a:ea typeface="+mn-ea"/>
              <a:cs typeface="+mn-cs"/>
            </a:rPr>
            <a:t>自社既存事業との関連や新規開発要素</a:t>
          </a:r>
          <a:endParaRPr lang="ja-JP" altLang="ja-JP" sz="1200">
            <a:solidFill>
              <a:srgbClr val="FF0000"/>
            </a:solidFill>
            <a:effectLst/>
            <a:latin typeface="+mn-ea"/>
            <a:ea typeface="+mn-ea"/>
          </a:endParaRPr>
        </a:p>
      </xdr:txBody>
    </xdr:sp>
    <xdr:clientData/>
  </xdr:twoCellAnchor>
  <xdr:twoCellAnchor>
    <xdr:from>
      <xdr:col>2</xdr:col>
      <xdr:colOff>371474</xdr:colOff>
      <xdr:row>34</xdr:row>
      <xdr:rowOff>101601</xdr:rowOff>
    </xdr:from>
    <xdr:to>
      <xdr:col>17</xdr:col>
      <xdr:colOff>241299</xdr:colOff>
      <xdr:row>39</xdr:row>
      <xdr:rowOff>63501</xdr:rowOff>
    </xdr:to>
    <xdr:sp macro="" textlink="">
      <xdr:nvSpPr>
        <xdr:cNvPr id="7" name="正方形/長方形 6">
          <a:extLst>
            <a:ext uri="{FF2B5EF4-FFF2-40B4-BE49-F238E27FC236}">
              <a16:creationId xmlns:a16="http://schemas.microsoft.com/office/drawing/2014/main" id="{56A03049-DB16-47B0-8C57-5A56FA7C28B7}"/>
            </a:ext>
          </a:extLst>
        </xdr:cNvPr>
        <xdr:cNvSpPr/>
      </xdr:nvSpPr>
      <xdr:spPr>
        <a:xfrm>
          <a:off x="1133474" y="7289801"/>
          <a:ext cx="5584825" cy="93980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b="0" u="sng">
              <a:solidFill>
                <a:srgbClr val="FF0000"/>
              </a:solidFill>
              <a:effectLst/>
              <a:latin typeface="+mn-ea"/>
              <a:ea typeface="+mn-ea"/>
              <a:cs typeface="+mn-cs"/>
            </a:rPr>
            <a:t>開発・改良する製品・サービスの優秀</a:t>
          </a:r>
          <a:r>
            <a:rPr kumimoji="1" lang="ja-JP" altLang="ja-JP" sz="1200" b="0" u="sng">
              <a:solidFill>
                <a:srgbClr val="FF0000"/>
              </a:solidFill>
              <a:effectLst/>
              <a:latin typeface="+mn-ea"/>
              <a:ea typeface="+mn-ea"/>
              <a:cs typeface="+mn-cs"/>
            </a:rPr>
            <a:t>性</a:t>
          </a:r>
          <a:r>
            <a:rPr kumimoji="1" lang="ja-JP" altLang="ja-JP" sz="1200" b="0">
              <a:solidFill>
                <a:srgbClr val="FF0000"/>
              </a:solidFill>
              <a:effectLst/>
              <a:latin typeface="+mn-ea"/>
              <a:ea typeface="+mn-ea"/>
              <a:cs typeface="+mn-cs"/>
            </a:rPr>
            <a:t>について次の視点で記入</a:t>
          </a:r>
          <a:endParaRPr lang="ja-JP" altLang="ja-JP" sz="1200">
            <a:solidFill>
              <a:srgbClr val="FF0000"/>
            </a:solidFill>
            <a:effectLst/>
            <a:latin typeface="+mn-ea"/>
            <a:ea typeface="+mn-ea"/>
          </a:endParaRPr>
        </a:p>
        <a:p>
          <a:pPr algn="l"/>
          <a:r>
            <a:rPr kumimoji="1" lang="ja-JP" altLang="ja-JP" sz="1200" b="0">
              <a:solidFill>
                <a:srgbClr val="FF0000"/>
              </a:solidFill>
              <a:effectLst/>
              <a:latin typeface="+mn-ea"/>
              <a:ea typeface="+mn-ea"/>
              <a:cs typeface="+mn-cs"/>
            </a:rPr>
            <a:t>（ア）</a:t>
          </a:r>
          <a:r>
            <a:rPr kumimoji="1" lang="ja-JP" altLang="en-US" sz="1200" b="0">
              <a:solidFill>
                <a:srgbClr val="FF0000"/>
              </a:solidFill>
              <a:effectLst/>
              <a:latin typeface="+mn-ea"/>
              <a:ea typeface="+mn-ea"/>
              <a:cs typeface="+mn-cs"/>
            </a:rPr>
            <a:t>競合製品・サービス、既存製品・サービスと比較して優位性を示す具体的要素</a:t>
          </a:r>
          <a:r>
            <a:rPr kumimoji="1" lang="ja-JP" altLang="ja-JP" sz="1200" b="0">
              <a:solidFill>
                <a:srgbClr val="FF0000"/>
              </a:solidFill>
              <a:effectLst/>
              <a:latin typeface="+mn-ea"/>
              <a:ea typeface="+mn-ea"/>
              <a:cs typeface="+mn-cs"/>
            </a:rPr>
            <a:t>（イ）</a:t>
          </a:r>
          <a:r>
            <a:rPr kumimoji="1" lang="ja-JP" altLang="en-US" sz="1200" b="0">
              <a:solidFill>
                <a:srgbClr val="FF0000"/>
              </a:solidFill>
              <a:effectLst/>
              <a:latin typeface="+mn-ea"/>
              <a:ea typeface="+mn-ea"/>
              <a:cs typeface="+mn-cs"/>
            </a:rPr>
            <a:t>市場・業界等への技術的な波及効果、社会貢献度</a:t>
          </a:r>
          <a:endParaRPr kumimoji="1" lang="en-US" altLang="ja-JP" sz="1200" b="0">
            <a:solidFill>
              <a:srgbClr val="FF0000"/>
            </a:solidFill>
            <a:effectLst/>
            <a:latin typeface="+mn-ea"/>
            <a:ea typeface="+mn-ea"/>
            <a:cs typeface="+mn-cs"/>
          </a:endParaRPr>
        </a:p>
        <a:p>
          <a:pPr algn="l"/>
          <a:r>
            <a:rPr kumimoji="1" lang="ja-JP" altLang="en-US" sz="1200" b="0">
              <a:solidFill>
                <a:srgbClr val="FF0000"/>
              </a:solidFill>
              <a:effectLst/>
              <a:latin typeface="+mn-ea"/>
              <a:ea typeface="+mn-ea"/>
              <a:cs typeface="+mn-cs"/>
            </a:rPr>
            <a:t>（ウ）顧客又は自社へもたらすメリットの大きさ</a:t>
          </a:r>
          <a:endParaRPr kumimoji="1" lang="en-US" altLang="ja-JP" sz="1200" b="0">
            <a:solidFill>
              <a:srgbClr val="FF0000"/>
            </a:solidFill>
            <a:effectLst/>
            <a:latin typeface="+mn-ea"/>
            <a:ea typeface="+mn-ea"/>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テーブル610245" displayName="テーブル610245" ref="B4:H8" totalsRowShown="0" headerRowDxfId="151" dataDxfId="150">
  <tableColumns count="7">
    <tableColumn id="1" xr3:uid="{00000000-0010-0000-0000-000001000000}" name="申 請_x000a_年 度" dataDxfId="149"/>
    <tableColumn id="2" xr3:uid="{00000000-0010-0000-0000-000002000000}" name="申 請 先" dataDxfId="148"/>
    <tableColumn id="3" xr3:uid="{00000000-0010-0000-0000-000003000000}" name="助 成 事 業 名" dataDxfId="147"/>
    <tableColumn id="4" xr3:uid="{00000000-0010-0000-0000-000004000000}" name="申 請 テ ー マ" dataDxfId="146"/>
    <tableColumn id="5" xr3:uid="{00000000-0010-0000-0000-000005000000}" name="助成金額（円）" dataDxfId="145" dataCellStyle="桁区切り"/>
    <tableColumn id="6" xr3:uid="{00000000-0010-0000-0000-000006000000}" name="本申請との_x000a_経費の重複" dataDxfId="144"/>
    <tableColumn id="7" xr3:uid="{00000000-0010-0000-0000-000007000000}" name="本申請との_x000a_内容の重複" dataDxfId="143"/>
  </tableColumns>
  <tableStyleInfo name="テーブル スタイル 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テーブル61012356" displayName="テーブル61012356" ref="B13:H17" totalsRowShown="0" headerRowDxfId="142" dataDxfId="141">
  <tableColumns count="7">
    <tableColumn id="1" xr3:uid="{00000000-0010-0000-0100-000001000000}" name="申 請_x000a_年 度" dataDxfId="140"/>
    <tableColumn id="2" xr3:uid="{00000000-0010-0000-0100-000002000000}" name="申 請 先" dataDxfId="139"/>
    <tableColumn id="3" xr3:uid="{00000000-0010-0000-0100-000003000000}" name="助 成 事 業 名" dataDxfId="138"/>
    <tableColumn id="4" xr3:uid="{00000000-0010-0000-0100-000004000000}" name="申 請 テ ー マ" dataDxfId="137"/>
    <tableColumn id="5" xr3:uid="{00000000-0010-0000-0100-000005000000}" name="助成金額（円）" dataDxfId="136" dataCellStyle="桁区切り"/>
    <tableColumn id="6" xr3:uid="{00000000-0010-0000-0100-000006000000}" name="本申請との_x000a_経費の重複" dataDxfId="135"/>
    <tableColumn id="7" xr3:uid="{00000000-0010-0000-0100-000007000000}" name="本申請との_x000a_内容の重複" dataDxfId="134"/>
  </tableColumns>
  <tableStyleInfo name="テーブル スタイル 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411F39-6AEA-41B5-9677-C7DBA9CF83D7}" name="原材料・副資材費1521" displayName="原材料・副資材費1521" ref="A9:I27" totalsRowCount="1" headerRowDxfId="133" dataDxfId="132" totalsRowDxfId="131" dataCellStyle="標準 2">
  <tableColumns count="9">
    <tableColumn id="1" xr3:uid="{DF25FF38-1173-4C60-8862-4736F6DECB87}" name="支出_x000a_番号" dataDxfId="130" totalsRowDxfId="8" dataCellStyle="標準 2">
      <calculatedColumnFormula>ROW()-4</calculatedColumnFormula>
    </tableColumn>
    <tableColumn id="2" xr3:uid="{BAF0FB19-EAA0-4804-8E00-5BDEE2F8D8B2}" name="内容" dataDxfId="129" totalsRowDxfId="7" dataCellStyle="標準 2"/>
    <tableColumn id="5" xr3:uid="{1891E2E2-C754-4C15-8AD2-9CAF613D571E}" name="数量_x000a_(A)" dataDxfId="128" totalsRowDxfId="6" dataCellStyle="桁区切り"/>
    <tableColumn id="10" xr3:uid="{D4F6E627-6CD1-43E9-AA1B-204EB06002B9}" name="単位" dataDxfId="127" totalsRowDxfId="5" dataCellStyle="桁区切り"/>
    <tableColumn id="6" xr3:uid="{FEE49CF1-E627-44FE-A276-9F4CE8CC6591}" name="単価_x000a_（税抜）_x000a_(B)" totalsRowLabel="計" dataDxfId="126" totalsRowDxfId="4" dataCellStyle="桁区切り"/>
    <tableColumn id="7" xr3:uid="{1CCD5CDA-FEF3-481D-9ED5-27BA0BDF772A}" name="助成対象経費_x000a_（税抜）_x000a_(A)×(B)" totalsRowFunction="sum" dataDxfId="125" totalsRowDxfId="3" dataCellStyle="桁区切り">
      <calculatedColumnFormula>原材料・副資材費1521[[#This Row],[数量
(A)]]*原材料・副資材費1521[[#This Row],[単価
（税抜）
(B)]]</calculatedColumnFormula>
    </tableColumn>
    <tableColumn id="8" xr3:uid="{683786E4-4DE2-4163-8191-F95EACE3AD1B}" name="助成事業に_x000a_要する経費_x000a_（税込）" totalsRowFunction="sum" dataDxfId="124" totalsRowDxfId="2" dataCellStyle="桁区切り">
      <calculatedColumnFormula>ROUNDDOWN(原材料・副資材費1521[[#This Row],[助成対象経費
（税抜）
(A)×(B)]]*1.1,0)</calculatedColumnFormula>
    </tableColumn>
    <tableColumn id="9" xr3:uid="{92E633B3-AA25-4F49-8E0D-9FDF65F6849F}" name="依頼先事業者名" dataDxfId="123" totalsRowDxfId="1" dataCellStyle="標準 2"/>
    <tableColumn id="12" xr3:uid="{726AD7F7-054E-41B6-AF87-D168B9AF57EA}" name="列1" dataDxfId="122" totalsRowDxfId="0" dataCellStyle="標準 2">
      <calculatedColumnFormula>IF(OR(
      AND(B10="",C10="",D10="",E10="",H10=""),
      AND(B10&lt;&gt;"",C10&lt;&gt;"",D10&lt;&gt;"",E10&lt;&gt;"",H10&lt;&gt;"")),
   "", "←全ての項目を入力してください。")</calculatedColumnFormula>
    </tableColumn>
  </tableColumns>
  <tableStyleInfo name="テーブル スタイル 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a:noFill/>
        </a:ln>
      </a:spPr>
      <a:bodyPr vertOverflow="clip" horzOverflow="clip" rtlCol="0" anchor="t"/>
      <a:lstStyle>
        <a:defPPr algn="l">
          <a:defRPr kumimoji="1" sz="1200" b="1">
            <a:solidFill>
              <a:sysClr val="windowText" lastClr="00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tokyo-kosha.or.jo/"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A73E7-B14B-4A55-BD97-2DBF879FA880}">
  <sheetPr>
    <pageSetUpPr fitToPage="1"/>
  </sheetPr>
  <dimension ref="A1:AH33"/>
  <sheetViews>
    <sheetView showGridLines="0" showZeros="0" tabSelected="1" view="pageBreakPreview" zoomScale="80" zoomScaleNormal="100" zoomScaleSheetLayoutView="80" workbookViewId="0">
      <selection activeCell="AM30" sqref="AM30"/>
    </sheetView>
  </sheetViews>
  <sheetFormatPr defaultColWidth="2.6328125" defaultRowHeight="12.5"/>
  <cols>
    <col min="1" max="1" width="2.453125" style="506" customWidth="1"/>
    <col min="2" max="31" width="3.6328125" style="506" customWidth="1"/>
    <col min="32" max="32" width="1.6328125" style="506" customWidth="1"/>
    <col min="33" max="16384" width="2.6328125" style="506"/>
  </cols>
  <sheetData>
    <row r="1" spans="1:33">
      <c r="A1" s="506" t="s">
        <v>591</v>
      </c>
      <c r="V1" s="517"/>
      <c r="W1" s="518"/>
      <c r="X1" s="518"/>
      <c r="Y1" s="518"/>
      <c r="Z1" s="518"/>
      <c r="AA1" s="518"/>
      <c r="AB1" s="518"/>
      <c r="AC1" s="518"/>
      <c r="AD1" s="518"/>
      <c r="AE1" s="518"/>
    </row>
    <row r="2" spans="1:33" ht="15" customHeight="1">
      <c r="V2" s="517"/>
      <c r="W2" s="518"/>
      <c r="X2" s="518"/>
      <c r="Y2" s="518"/>
      <c r="Z2" s="517"/>
      <c r="AA2" s="517"/>
      <c r="AB2" s="517"/>
      <c r="AC2" s="517"/>
      <c r="AD2" s="517"/>
      <c r="AE2" s="517"/>
    </row>
    <row r="3" spans="1:33" ht="15" customHeight="1">
      <c r="A3" s="506" t="s">
        <v>592</v>
      </c>
      <c r="V3" s="517"/>
      <c r="W3" s="518"/>
      <c r="X3" s="518"/>
      <c r="Y3" s="518"/>
      <c r="Z3" s="517"/>
      <c r="AA3" s="517"/>
      <c r="AB3" s="517"/>
      <c r="AC3" s="517"/>
      <c r="AD3" s="517"/>
      <c r="AE3" s="517"/>
    </row>
    <row r="4" spans="1:33" ht="15" customHeight="1">
      <c r="A4" s="506" t="s">
        <v>593</v>
      </c>
      <c r="V4" s="517"/>
      <c r="W4" s="518"/>
      <c r="X4" s="518"/>
      <c r="Y4" s="518"/>
      <c r="Z4" s="517"/>
      <c r="AA4" s="517"/>
      <c r="AB4" s="517"/>
      <c r="AC4" s="517"/>
      <c r="AD4" s="517"/>
      <c r="AE4" s="517"/>
    </row>
    <row r="5" spans="1:33" ht="13" thickBot="1">
      <c r="Y5" s="507"/>
      <c r="Z5" s="507"/>
      <c r="AA5" s="507"/>
      <c r="AB5" s="507"/>
      <c r="AC5" s="507"/>
      <c r="AD5" s="507"/>
    </row>
    <row r="6" spans="1:33" ht="15" customHeight="1">
      <c r="O6" s="717" t="s">
        <v>594</v>
      </c>
      <c r="P6" s="718"/>
      <c r="Q6" s="718"/>
      <c r="R6" s="718"/>
      <c r="S6" s="723" t="str">
        <f>'1-1申請者概要'!G7</f>
        <v>東京都●●区●●町●丁目●ー●ー●</v>
      </c>
      <c r="T6" s="724"/>
      <c r="U6" s="724"/>
      <c r="V6" s="724"/>
      <c r="W6" s="724"/>
      <c r="X6" s="724"/>
      <c r="Y6" s="724"/>
      <c r="Z6" s="724"/>
      <c r="AA6" s="724"/>
      <c r="AB6" s="724"/>
      <c r="AC6" s="724"/>
      <c r="AD6" s="725"/>
    </row>
    <row r="7" spans="1:33" ht="15" customHeight="1">
      <c r="B7" s="508"/>
      <c r="O7" s="719"/>
      <c r="P7" s="720"/>
      <c r="Q7" s="720"/>
      <c r="R7" s="720"/>
      <c r="S7" s="726"/>
      <c r="T7" s="727"/>
      <c r="U7" s="727"/>
      <c r="V7" s="727"/>
      <c r="W7" s="727"/>
      <c r="X7" s="727"/>
      <c r="Y7" s="727"/>
      <c r="Z7" s="727"/>
      <c r="AA7" s="727"/>
      <c r="AB7" s="727"/>
      <c r="AC7" s="727"/>
      <c r="AD7" s="728"/>
    </row>
    <row r="8" spans="1:33" ht="15" customHeight="1">
      <c r="O8" s="721"/>
      <c r="P8" s="722"/>
      <c r="Q8" s="722"/>
      <c r="R8" s="722"/>
      <c r="S8" s="729"/>
      <c r="T8" s="730"/>
      <c r="U8" s="730"/>
      <c r="V8" s="730"/>
      <c r="W8" s="730"/>
      <c r="X8" s="730"/>
      <c r="Y8" s="730"/>
      <c r="Z8" s="730"/>
      <c r="AA8" s="730"/>
      <c r="AB8" s="730"/>
      <c r="AC8" s="730"/>
      <c r="AD8" s="731"/>
    </row>
    <row r="9" spans="1:33" ht="20.149999999999999" customHeight="1">
      <c r="N9" s="509"/>
      <c r="O9" s="732" t="s">
        <v>595</v>
      </c>
      <c r="P9" s="733"/>
      <c r="Q9" s="733"/>
      <c r="R9" s="734"/>
      <c r="S9" s="738" t="str">
        <f>'1-1申請者概要'!C5</f>
        <v>株式会社公社</v>
      </c>
      <c r="T9" s="739"/>
      <c r="U9" s="739"/>
      <c r="V9" s="739"/>
      <c r="W9" s="739"/>
      <c r="X9" s="739"/>
      <c r="Y9" s="739"/>
      <c r="Z9" s="739"/>
      <c r="AA9" s="739"/>
      <c r="AB9" s="739"/>
      <c r="AC9" s="739"/>
      <c r="AD9" s="740"/>
      <c r="AE9" s="510"/>
    </row>
    <row r="10" spans="1:33">
      <c r="B10" s="508"/>
      <c r="N10" s="509"/>
      <c r="O10" s="735"/>
      <c r="P10" s="736"/>
      <c r="Q10" s="736"/>
      <c r="R10" s="737"/>
      <c r="S10" s="741"/>
      <c r="T10" s="742"/>
      <c r="U10" s="742"/>
      <c r="V10" s="742"/>
      <c r="W10" s="742"/>
      <c r="X10" s="742"/>
      <c r="Y10" s="742"/>
      <c r="Z10" s="742"/>
      <c r="AA10" s="742"/>
      <c r="AB10" s="742"/>
      <c r="AC10" s="742"/>
      <c r="AD10" s="743"/>
      <c r="AE10" s="510"/>
    </row>
    <row r="11" spans="1:33" ht="20.149999999999999" customHeight="1">
      <c r="O11" s="744" t="s">
        <v>596</v>
      </c>
      <c r="P11" s="722"/>
      <c r="Q11" s="722"/>
      <c r="R11" s="745"/>
      <c r="S11" s="749" t="s">
        <v>597</v>
      </c>
      <c r="T11" s="722"/>
      <c r="U11" s="745"/>
      <c r="V11" s="750" t="str">
        <f>'1-1申請者概要'!L6</f>
        <v>代表取締役</v>
      </c>
      <c r="W11" s="751"/>
      <c r="X11" s="751"/>
      <c r="Y11" s="751"/>
      <c r="Z11" s="751"/>
      <c r="AA11" s="751"/>
      <c r="AB11" s="751"/>
      <c r="AC11" s="751"/>
      <c r="AD11" s="752"/>
      <c r="AE11" s="510"/>
    </row>
    <row r="12" spans="1:33" ht="20.149999999999999" customHeight="1" thickBot="1">
      <c r="B12" s="508"/>
      <c r="O12" s="746"/>
      <c r="P12" s="747"/>
      <c r="Q12" s="747"/>
      <c r="R12" s="748"/>
      <c r="S12" s="753" t="s">
        <v>598</v>
      </c>
      <c r="T12" s="754"/>
      <c r="U12" s="755"/>
      <c r="V12" s="756" t="str">
        <f>'1-1申請者概要'!L5</f>
        <v>東京　太郎</v>
      </c>
      <c r="W12" s="757"/>
      <c r="X12" s="757"/>
      <c r="Y12" s="757"/>
      <c r="Z12" s="757"/>
      <c r="AA12" s="757"/>
      <c r="AB12" s="757"/>
      <c r="AC12" s="757"/>
      <c r="AD12" s="758"/>
      <c r="AE12" s="511"/>
    </row>
    <row r="13" spans="1:33">
      <c r="O13" s="512"/>
      <c r="P13" s="512"/>
      <c r="Q13" s="512"/>
      <c r="R13" s="512"/>
      <c r="S13" s="512"/>
      <c r="T13" s="512"/>
      <c r="U13" s="512"/>
    </row>
    <row r="14" spans="1:33" ht="14">
      <c r="A14" s="716" t="s">
        <v>688</v>
      </c>
      <c r="B14" s="716"/>
      <c r="C14" s="716"/>
      <c r="D14" s="716"/>
      <c r="E14" s="716"/>
      <c r="F14" s="716"/>
      <c r="G14" s="716"/>
      <c r="H14" s="716"/>
      <c r="I14" s="716"/>
      <c r="J14" s="716"/>
      <c r="K14" s="716"/>
      <c r="L14" s="716"/>
      <c r="M14" s="716"/>
      <c r="N14" s="716"/>
      <c r="O14" s="716"/>
      <c r="P14" s="716"/>
      <c r="Q14" s="716"/>
      <c r="R14" s="716"/>
      <c r="S14" s="716"/>
      <c r="T14" s="716"/>
      <c r="U14" s="716"/>
      <c r="V14" s="716"/>
      <c r="W14" s="716"/>
      <c r="X14" s="716"/>
      <c r="Y14" s="716"/>
      <c r="Z14" s="716"/>
      <c r="AA14" s="716"/>
      <c r="AB14" s="716"/>
      <c r="AC14" s="716"/>
      <c r="AD14" s="716"/>
      <c r="AF14" s="513"/>
      <c r="AG14" s="513"/>
    </row>
    <row r="16" spans="1:33">
      <c r="B16" s="506" t="s">
        <v>599</v>
      </c>
    </row>
    <row r="17" spans="1:34">
      <c r="AF17" s="513"/>
      <c r="AG17" s="513"/>
    </row>
    <row r="18" spans="1:34">
      <c r="P18" s="506" t="s">
        <v>600</v>
      </c>
    </row>
    <row r="21" spans="1:34" s="513" customFormat="1" ht="25" customHeight="1">
      <c r="A21" s="513">
        <v>1</v>
      </c>
      <c r="B21" s="519" t="s">
        <v>605</v>
      </c>
      <c r="C21" s="520"/>
      <c r="D21" s="520"/>
      <c r="E21" s="520"/>
      <c r="F21" s="519"/>
      <c r="G21" s="519"/>
      <c r="H21" s="519"/>
      <c r="I21" s="519"/>
      <c r="J21" s="514"/>
      <c r="K21" s="514"/>
      <c r="L21" s="514"/>
      <c r="M21" s="514"/>
      <c r="N21" s="514"/>
      <c r="O21" s="514"/>
      <c r="P21" s="514"/>
      <c r="Q21" s="514"/>
      <c r="R21" s="514"/>
      <c r="S21" s="514"/>
      <c r="T21" s="514"/>
      <c r="U21" s="514"/>
      <c r="V21" s="514"/>
      <c r="W21" s="514"/>
      <c r="X21" s="514"/>
      <c r="Y21" s="514"/>
      <c r="Z21" s="514"/>
      <c r="AA21" s="514"/>
      <c r="AB21" s="514"/>
      <c r="AC21" s="514"/>
      <c r="AH21" s="515"/>
    </row>
    <row r="22" spans="1:34" ht="25" customHeight="1">
      <c r="B22" s="713" t="str">
        <f>'2-1申請概要'!D4</f>
        <v>××機能を持った■■装置／システム</v>
      </c>
      <c r="C22" s="711"/>
      <c r="D22" s="711"/>
      <c r="E22" s="711"/>
      <c r="F22" s="711"/>
      <c r="G22" s="711"/>
      <c r="H22" s="711"/>
      <c r="I22" s="711"/>
      <c r="J22" s="711"/>
      <c r="K22" s="711"/>
      <c r="L22" s="711"/>
      <c r="M22" s="711"/>
      <c r="N22" s="711"/>
      <c r="O22" s="711"/>
      <c r="P22" s="711"/>
      <c r="Q22" s="711"/>
      <c r="R22" s="711"/>
      <c r="S22" s="711"/>
      <c r="T22" s="711"/>
      <c r="U22" s="711"/>
      <c r="V22" s="711"/>
      <c r="W22" s="711"/>
      <c r="X22" s="711"/>
      <c r="Y22" s="711"/>
      <c r="Z22" s="711"/>
      <c r="AA22" s="711"/>
      <c r="AB22" s="711" t="str">
        <f>'2-1申請概要'!S4</f>
        <v>の開発</v>
      </c>
      <c r="AC22" s="711"/>
      <c r="AD22" s="711"/>
      <c r="AE22" s="712"/>
    </row>
    <row r="23" spans="1:34" ht="13">
      <c r="B23" s="523" t="s">
        <v>601</v>
      </c>
      <c r="C23" s="524"/>
      <c r="D23" s="524"/>
      <c r="E23" s="524"/>
      <c r="F23" s="524"/>
      <c r="G23" s="524"/>
      <c r="H23" s="524"/>
      <c r="I23" s="524"/>
      <c r="J23" s="524"/>
      <c r="K23" s="524"/>
      <c r="L23" s="524"/>
      <c r="M23" s="524"/>
      <c r="N23" s="524"/>
      <c r="O23" s="524"/>
      <c r="P23" s="524"/>
      <c r="Q23" s="524"/>
      <c r="R23" s="524"/>
      <c r="S23" s="524"/>
      <c r="T23" s="524"/>
      <c r="U23" s="524"/>
      <c r="V23" s="524"/>
      <c r="W23" s="524"/>
      <c r="X23" s="524"/>
      <c r="Y23" s="524"/>
      <c r="Z23" s="524"/>
      <c r="AA23" s="524"/>
      <c r="AB23" s="524"/>
      <c r="AC23" s="524"/>
      <c r="AD23" s="524"/>
      <c r="AE23" s="524"/>
    </row>
    <row r="24" spans="1:34">
      <c r="AD24" s="516"/>
    </row>
    <row r="25" spans="1:34" ht="25" customHeight="1">
      <c r="A25" s="586">
        <v>2</v>
      </c>
      <c r="B25" s="586" t="s">
        <v>908</v>
      </c>
      <c r="C25" s="517"/>
      <c r="D25" s="517"/>
      <c r="E25" s="517"/>
      <c r="F25" s="517"/>
      <c r="G25" s="587"/>
      <c r="H25" s="587"/>
      <c r="I25" s="587"/>
      <c r="J25" s="587"/>
      <c r="K25" s="587"/>
      <c r="L25" s="587"/>
      <c r="M25" s="587"/>
      <c r="N25" s="587"/>
      <c r="O25" s="587"/>
      <c r="P25" s="587"/>
      <c r="Q25" s="587"/>
      <c r="R25" s="587"/>
      <c r="S25" s="587"/>
      <c r="T25" s="587"/>
      <c r="U25" s="587"/>
      <c r="V25" s="587"/>
      <c r="W25" s="587"/>
      <c r="X25" s="587"/>
      <c r="Y25" s="587"/>
      <c r="Z25" s="587"/>
      <c r="AA25" s="522"/>
      <c r="AB25" s="522"/>
      <c r="AC25" s="522"/>
      <c r="AD25" s="522"/>
      <c r="AE25" s="522"/>
      <c r="AF25" s="513"/>
      <c r="AG25" s="513"/>
    </row>
    <row r="26" spans="1:34" ht="25" customHeight="1">
      <c r="B26" s="714" t="s">
        <v>638</v>
      </c>
      <c r="C26" s="715"/>
      <c r="D26" s="715"/>
      <c r="E26" s="715"/>
      <c r="F26" s="715"/>
      <c r="G26" s="715"/>
      <c r="H26" s="715"/>
      <c r="I26" s="715"/>
      <c r="J26" s="715"/>
      <c r="K26" s="759" t="s">
        <v>876</v>
      </c>
      <c r="L26" s="760"/>
      <c r="M26" s="760"/>
      <c r="N26" s="760"/>
      <c r="O26" s="760"/>
      <c r="P26" s="760"/>
      <c r="Q26" s="760"/>
      <c r="R26" s="760"/>
      <c r="S26" s="760"/>
      <c r="T26" s="760"/>
      <c r="U26" s="760"/>
      <c r="V26" s="760"/>
      <c r="W26" s="760"/>
      <c r="X26" s="760"/>
      <c r="Y26" s="760"/>
      <c r="Z26" s="760"/>
      <c r="AA26" s="760"/>
      <c r="AB26" s="760"/>
      <c r="AC26" s="760"/>
      <c r="AD26" s="760"/>
      <c r="AE26" s="761"/>
      <c r="AF26" s="513"/>
      <c r="AG26" s="513"/>
    </row>
    <row r="27" spans="1:34">
      <c r="AF27" s="513"/>
      <c r="AG27" s="513"/>
    </row>
    <row r="28" spans="1:34" s="513" customFormat="1" ht="25" customHeight="1">
      <c r="A28" s="513">
        <v>3</v>
      </c>
      <c r="B28" s="521" t="s">
        <v>602</v>
      </c>
      <c r="C28" s="521"/>
      <c r="D28" s="521"/>
      <c r="E28" s="521"/>
      <c r="F28" s="521"/>
      <c r="G28" s="521"/>
      <c r="H28" s="521"/>
      <c r="I28" s="521"/>
      <c r="J28" s="521"/>
      <c r="K28" s="705">
        <f>'3資金計画'!AJ17</f>
        <v>12226000</v>
      </c>
      <c r="L28" s="706"/>
      <c r="M28" s="706"/>
      <c r="N28" s="706"/>
      <c r="O28" s="706"/>
      <c r="P28" s="706"/>
      <c r="Q28" s="706"/>
      <c r="R28" s="706"/>
      <c r="S28" s="706"/>
      <c r="T28" s="706"/>
      <c r="U28" s="698" t="s">
        <v>603</v>
      </c>
      <c r="V28" s="521"/>
      <c r="W28" s="521"/>
      <c r="X28" s="521"/>
      <c r="Y28" s="521"/>
      <c r="Z28" s="521"/>
      <c r="AA28" s="521"/>
      <c r="AB28" s="521"/>
      <c r="AC28" s="521"/>
      <c r="AD28" s="521"/>
      <c r="AF28" s="506"/>
      <c r="AG28" s="506"/>
    </row>
    <row r="30" spans="1:34" s="513" customFormat="1" ht="25" customHeight="1">
      <c r="A30" s="513">
        <v>4</v>
      </c>
      <c r="B30" s="513" t="s">
        <v>604</v>
      </c>
      <c r="K30" s="707" t="s">
        <v>90</v>
      </c>
      <c r="L30" s="708"/>
      <c r="M30" s="709">
        <f>'2-10スケジュール'!H5</f>
        <v>10</v>
      </c>
      <c r="N30" s="709"/>
      <c r="O30" s="696" t="s">
        <v>94</v>
      </c>
      <c r="P30" s="709">
        <f>'2-10スケジュール'!N5</f>
        <v>8</v>
      </c>
      <c r="Q30" s="710"/>
      <c r="R30" s="696" t="s">
        <v>559</v>
      </c>
      <c r="S30" s="709">
        <f>'2-10スケジュール'!T5</f>
        <v>31</v>
      </c>
      <c r="T30" s="710"/>
      <c r="U30" s="697" t="s">
        <v>118</v>
      </c>
      <c r="V30" s="506"/>
      <c r="W30" s="506"/>
      <c r="X30" s="506"/>
      <c r="Y30" s="506"/>
      <c r="Z30" s="506"/>
      <c r="AA30" s="522"/>
      <c r="AB30" s="506"/>
      <c r="AC30" s="506"/>
      <c r="AD30" s="506"/>
      <c r="AF30" s="506"/>
      <c r="AG30" s="506"/>
    </row>
    <row r="32" spans="1:34" ht="25" customHeight="1">
      <c r="A32" s="584"/>
      <c r="B32" s="584"/>
      <c r="C32" s="585"/>
      <c r="D32" s="585"/>
      <c r="E32" s="585"/>
      <c r="F32" s="585"/>
      <c r="G32" s="578"/>
      <c r="H32" s="578"/>
      <c r="I32" s="578"/>
      <c r="J32" s="578"/>
    </row>
    <row r="33" spans="1:10" ht="25" customHeight="1">
      <c r="A33" s="578"/>
      <c r="B33" s="578"/>
      <c r="C33" s="578"/>
      <c r="D33" s="578"/>
      <c r="E33" s="578"/>
      <c r="F33" s="578"/>
      <c r="G33" s="578"/>
      <c r="H33" s="578"/>
      <c r="I33" s="578"/>
      <c r="J33" s="578"/>
    </row>
  </sheetData>
  <sheetProtection algorithmName="SHA-512" hashValue="WQxaLz/lvqGWmfFKWRz7Fh154yMBz+FxOAObTURCEtBPBYZXaSH+A3Q84hlrIvz/Zr8fgXpIgYd5LrdY0TD/bA==" saltValue="iaWbdvQZ0eqcdGhElWXQNg==" spinCount="100000" sheet="1" objects="1" scenarios="1" selectLockedCells="1" selectUnlockedCells="1"/>
  <mergeCells count="19">
    <mergeCell ref="AB22:AE22"/>
    <mergeCell ref="B22:AA22"/>
    <mergeCell ref="B26:J26"/>
    <mergeCell ref="A14:AD14"/>
    <mergeCell ref="O6:R8"/>
    <mergeCell ref="S6:AD8"/>
    <mergeCell ref="O9:R10"/>
    <mergeCell ref="S9:AD10"/>
    <mergeCell ref="O11:R12"/>
    <mergeCell ref="S11:U11"/>
    <mergeCell ref="V11:AD11"/>
    <mergeCell ref="S12:U12"/>
    <mergeCell ref="V12:AD12"/>
    <mergeCell ref="K26:AE26"/>
    <mergeCell ref="K28:T28"/>
    <mergeCell ref="K30:L30"/>
    <mergeCell ref="M30:N30"/>
    <mergeCell ref="S30:T30"/>
    <mergeCell ref="P30:Q30"/>
  </mergeCells>
  <phoneticPr fontId="1"/>
  <dataValidations count="2">
    <dataValidation allowBlank="1" showInputMessage="1" showErrorMessage="1" prompt="自動転記されますので、直接入力不要です。" sqref="S6:AD10 V11:AD12 B22 AB22 S30:T30 M30 P30:Q30" xr:uid="{2E14EDCE-81F7-439D-9A33-B839090587BF}"/>
    <dataValidation type="list" allowBlank="1" showInputMessage="1" showErrorMessage="1" sqref="K26" xr:uid="{4DD9122D-A515-436E-8FEB-1811299EE0DE}">
      <formula1>"①持続可能で安全・安心な東京の実現に関するもの,②高齢者・障害者のニーズを満たすもの又は介護従事者の負担軽減につながるもの,③DX（デジタルトランスフォーメーション）の推進に関するもの,④暑さ対策に関するもの,選択してください"</formula1>
    </dataValidation>
  </dataValidations>
  <pageMargins left="0.7" right="0.7" top="0.75" bottom="0.75" header="0.3" footer="0.3"/>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25</xdr:col>
                    <xdr:colOff>184150</xdr:colOff>
                    <xdr:row>25</xdr:row>
                    <xdr:rowOff>0</xdr:rowOff>
                  </from>
                  <to>
                    <xdr:col>25</xdr:col>
                    <xdr:colOff>203200</xdr:colOff>
                    <xdr:row>26</xdr:row>
                    <xdr:rowOff>120650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25</xdr:col>
                    <xdr:colOff>184150</xdr:colOff>
                    <xdr:row>24</xdr:row>
                    <xdr:rowOff>0</xdr:rowOff>
                  </from>
                  <to>
                    <xdr:col>25</xdr:col>
                    <xdr:colOff>203200</xdr:colOff>
                    <xdr:row>25</xdr:row>
                    <xdr:rowOff>127000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Z91"/>
  <sheetViews>
    <sheetView showGridLines="0" view="pageBreakPreview" zoomScale="80" zoomScaleNormal="100" zoomScaleSheetLayoutView="80" workbookViewId="0">
      <selection activeCell="AA20" sqref="AA20"/>
    </sheetView>
  </sheetViews>
  <sheetFormatPr defaultColWidth="8.81640625" defaultRowHeight="13"/>
  <cols>
    <col min="1" max="1" width="5.1796875" style="11" customWidth="1"/>
    <col min="2" max="18" width="5.36328125" style="11" customWidth="1"/>
    <col min="19" max="19" width="5" style="11" customWidth="1"/>
    <col min="20" max="29" width="8.81640625" style="11" customWidth="1"/>
    <col min="30" max="16384" width="8.81640625" style="11"/>
  </cols>
  <sheetData>
    <row r="1" spans="1:26" ht="21.75" customHeight="1">
      <c r="A1" s="1109" t="s">
        <v>653</v>
      </c>
      <c r="B1" s="1109"/>
      <c r="C1" s="1109"/>
      <c r="D1" s="1109"/>
      <c r="E1" s="1109"/>
      <c r="F1" s="1109"/>
      <c r="G1" s="1109"/>
      <c r="H1" s="1109"/>
      <c r="I1" s="1109"/>
      <c r="J1" s="1109"/>
      <c r="K1" s="1109"/>
      <c r="L1" s="1109"/>
      <c r="M1" s="1109"/>
      <c r="N1" s="1109"/>
      <c r="O1" s="1109"/>
      <c r="P1" s="1109"/>
      <c r="Q1" s="1109"/>
      <c r="R1" s="1109"/>
      <c r="T1" s="27"/>
    </row>
    <row r="2" spans="1:26" s="381" customFormat="1" ht="15" customHeight="1">
      <c r="A2" s="942" t="s">
        <v>702</v>
      </c>
      <c r="B2" s="991"/>
      <c r="C2" s="991"/>
      <c r="D2" s="991"/>
      <c r="E2" s="991"/>
      <c r="F2" s="991"/>
      <c r="G2" s="991"/>
      <c r="H2" s="991"/>
      <c r="I2" s="991"/>
      <c r="J2" s="991"/>
      <c r="K2" s="991"/>
      <c r="L2" s="991"/>
      <c r="M2" s="991"/>
      <c r="N2" s="991"/>
      <c r="O2" s="991"/>
      <c r="P2" s="991"/>
      <c r="Q2" s="991"/>
      <c r="R2" s="992"/>
      <c r="S2" s="11"/>
      <c r="T2" s="79"/>
      <c r="U2" s="79"/>
      <c r="V2" s="382"/>
      <c r="W2" s="382"/>
      <c r="X2" s="382"/>
      <c r="Y2" s="382"/>
      <c r="Z2" s="382"/>
    </row>
    <row r="3" spans="1:26" s="381" customFormat="1" ht="26.65" customHeight="1">
      <c r="A3" s="993"/>
      <c r="B3" s="994"/>
      <c r="C3" s="994"/>
      <c r="D3" s="994"/>
      <c r="E3" s="994"/>
      <c r="F3" s="994"/>
      <c r="G3" s="994"/>
      <c r="H3" s="994"/>
      <c r="I3" s="994"/>
      <c r="J3" s="994"/>
      <c r="K3" s="994"/>
      <c r="L3" s="994"/>
      <c r="M3" s="994"/>
      <c r="N3" s="994"/>
      <c r="O3" s="994"/>
      <c r="P3" s="994"/>
      <c r="Q3" s="994"/>
      <c r="R3" s="995"/>
      <c r="S3" s="11"/>
      <c r="T3" s="11"/>
      <c r="U3" s="11"/>
    </row>
    <row r="4" spans="1:26" s="381" customFormat="1" ht="20" customHeight="1">
      <c r="A4" s="1065" t="s">
        <v>839</v>
      </c>
      <c r="B4" s="1066"/>
      <c r="C4" s="1066"/>
      <c r="D4" s="1066"/>
      <c r="E4" s="1066"/>
      <c r="F4" s="1066"/>
      <c r="G4" s="1066"/>
      <c r="H4" s="1066"/>
      <c r="I4" s="1066"/>
      <c r="J4" s="1066"/>
      <c r="K4" s="1066"/>
      <c r="L4" s="1066"/>
      <c r="M4" s="1066"/>
      <c r="N4" s="1066"/>
      <c r="O4" s="1066"/>
      <c r="P4" s="1066"/>
      <c r="Q4" s="1066"/>
      <c r="R4" s="1067"/>
      <c r="S4" s="24"/>
      <c r="T4" s="39" t="s">
        <v>133</v>
      </c>
      <c r="U4" s="11"/>
    </row>
    <row r="5" spans="1:26" s="381" customFormat="1" ht="20" customHeight="1">
      <c r="A5" s="1068"/>
      <c r="B5" s="1069"/>
      <c r="C5" s="1069"/>
      <c r="D5" s="1069"/>
      <c r="E5" s="1069"/>
      <c r="F5" s="1069"/>
      <c r="G5" s="1069"/>
      <c r="H5" s="1069"/>
      <c r="I5" s="1069"/>
      <c r="J5" s="1069"/>
      <c r="K5" s="1069"/>
      <c r="L5" s="1069"/>
      <c r="M5" s="1069"/>
      <c r="N5" s="1069"/>
      <c r="O5" s="1069"/>
      <c r="P5" s="1069"/>
      <c r="Q5" s="1069"/>
      <c r="R5" s="1070"/>
      <c r="S5" s="24"/>
      <c r="T5" s="35">
        <f>LEN(A4)</f>
        <v>408</v>
      </c>
      <c r="U5" s="11" t="s">
        <v>134</v>
      </c>
    </row>
    <row r="6" spans="1:26" s="381" customFormat="1" ht="20" customHeight="1">
      <c r="A6" s="1068"/>
      <c r="B6" s="1069"/>
      <c r="C6" s="1069"/>
      <c r="D6" s="1069"/>
      <c r="E6" s="1069"/>
      <c r="F6" s="1069"/>
      <c r="G6" s="1069"/>
      <c r="H6" s="1069"/>
      <c r="I6" s="1069"/>
      <c r="J6" s="1069"/>
      <c r="K6" s="1069"/>
      <c r="L6" s="1069"/>
      <c r="M6" s="1069"/>
      <c r="N6" s="1069"/>
      <c r="O6" s="1069"/>
      <c r="P6" s="1069"/>
      <c r="Q6" s="1069"/>
      <c r="R6" s="1070"/>
      <c r="S6" s="24"/>
      <c r="T6" s="11"/>
      <c r="U6" s="11"/>
    </row>
    <row r="7" spans="1:26" s="381" customFormat="1" ht="20" customHeight="1">
      <c r="A7" s="1068"/>
      <c r="B7" s="1069"/>
      <c r="C7" s="1069"/>
      <c r="D7" s="1069"/>
      <c r="E7" s="1069"/>
      <c r="F7" s="1069"/>
      <c r="G7" s="1069"/>
      <c r="H7" s="1069"/>
      <c r="I7" s="1069"/>
      <c r="J7" s="1069"/>
      <c r="K7" s="1069"/>
      <c r="L7" s="1069"/>
      <c r="M7" s="1069"/>
      <c r="N7" s="1069"/>
      <c r="O7" s="1069"/>
      <c r="P7" s="1069"/>
      <c r="Q7" s="1069"/>
      <c r="R7" s="1070"/>
      <c r="S7" s="24"/>
      <c r="T7" s="11"/>
      <c r="U7" s="11"/>
    </row>
    <row r="8" spans="1:26" s="381" customFormat="1" ht="20" customHeight="1">
      <c r="A8" s="1068"/>
      <c r="B8" s="1069"/>
      <c r="C8" s="1069"/>
      <c r="D8" s="1069"/>
      <c r="E8" s="1069"/>
      <c r="F8" s="1069"/>
      <c r="G8" s="1069"/>
      <c r="H8" s="1069"/>
      <c r="I8" s="1069"/>
      <c r="J8" s="1069"/>
      <c r="K8" s="1069"/>
      <c r="L8" s="1069"/>
      <c r="M8" s="1069"/>
      <c r="N8" s="1069"/>
      <c r="O8" s="1069"/>
      <c r="P8" s="1069"/>
      <c r="Q8" s="1069"/>
      <c r="R8" s="1070"/>
      <c r="S8" s="24"/>
      <c r="T8" s="11"/>
      <c r="U8" s="11"/>
    </row>
    <row r="9" spans="1:26" s="381" customFormat="1" ht="20" customHeight="1">
      <c r="A9" s="1068"/>
      <c r="B9" s="1069"/>
      <c r="C9" s="1069"/>
      <c r="D9" s="1069"/>
      <c r="E9" s="1069"/>
      <c r="F9" s="1069"/>
      <c r="G9" s="1069"/>
      <c r="H9" s="1069"/>
      <c r="I9" s="1069"/>
      <c r="J9" s="1069"/>
      <c r="K9" s="1069"/>
      <c r="L9" s="1069"/>
      <c r="M9" s="1069"/>
      <c r="N9" s="1069"/>
      <c r="O9" s="1069"/>
      <c r="P9" s="1069"/>
      <c r="Q9" s="1069"/>
      <c r="R9" s="1070"/>
      <c r="S9" s="24"/>
      <c r="T9" s="11"/>
      <c r="U9" s="11"/>
    </row>
    <row r="10" spans="1:26" s="381" customFormat="1" ht="20" customHeight="1">
      <c r="A10" s="1068"/>
      <c r="B10" s="1069"/>
      <c r="C10" s="1069"/>
      <c r="D10" s="1069"/>
      <c r="E10" s="1069"/>
      <c r="F10" s="1069"/>
      <c r="G10" s="1069"/>
      <c r="H10" s="1069"/>
      <c r="I10" s="1069"/>
      <c r="J10" s="1069"/>
      <c r="K10" s="1069"/>
      <c r="L10" s="1069"/>
      <c r="M10" s="1069"/>
      <c r="N10" s="1069"/>
      <c r="O10" s="1069"/>
      <c r="P10" s="1069"/>
      <c r="Q10" s="1069"/>
      <c r="R10" s="1070"/>
      <c r="S10" s="24"/>
      <c r="T10" s="11"/>
      <c r="U10" s="11"/>
    </row>
    <row r="11" spans="1:26" s="381" customFormat="1" ht="20" customHeight="1">
      <c r="A11" s="1068"/>
      <c r="B11" s="1069"/>
      <c r="C11" s="1069"/>
      <c r="D11" s="1069"/>
      <c r="E11" s="1069"/>
      <c r="F11" s="1069"/>
      <c r="G11" s="1069"/>
      <c r="H11" s="1069"/>
      <c r="I11" s="1069"/>
      <c r="J11" s="1069"/>
      <c r="K11" s="1069"/>
      <c r="L11" s="1069"/>
      <c r="M11" s="1069"/>
      <c r="N11" s="1069"/>
      <c r="O11" s="1069"/>
      <c r="P11" s="1069"/>
      <c r="Q11" s="1069"/>
      <c r="R11" s="1070"/>
      <c r="S11" s="24"/>
      <c r="T11" s="11"/>
      <c r="U11" s="11"/>
    </row>
    <row r="12" spans="1:26" s="381" customFormat="1" ht="20" customHeight="1">
      <c r="A12" s="1068"/>
      <c r="B12" s="1069"/>
      <c r="C12" s="1069"/>
      <c r="D12" s="1069"/>
      <c r="E12" s="1069"/>
      <c r="F12" s="1069"/>
      <c r="G12" s="1069"/>
      <c r="H12" s="1069"/>
      <c r="I12" s="1069"/>
      <c r="J12" s="1069"/>
      <c r="K12" s="1069"/>
      <c r="L12" s="1069"/>
      <c r="M12" s="1069"/>
      <c r="N12" s="1069"/>
      <c r="O12" s="1069"/>
      <c r="P12" s="1069"/>
      <c r="Q12" s="1069"/>
      <c r="R12" s="1070"/>
      <c r="S12" s="24"/>
      <c r="T12" s="11"/>
      <c r="U12" s="11"/>
    </row>
    <row r="13" spans="1:26" s="381" customFormat="1" ht="20" customHeight="1">
      <c r="A13" s="1068"/>
      <c r="B13" s="1069"/>
      <c r="C13" s="1069"/>
      <c r="D13" s="1069"/>
      <c r="E13" s="1069"/>
      <c r="F13" s="1069"/>
      <c r="G13" s="1069"/>
      <c r="H13" s="1069"/>
      <c r="I13" s="1069"/>
      <c r="J13" s="1069"/>
      <c r="K13" s="1069"/>
      <c r="L13" s="1069"/>
      <c r="M13" s="1069"/>
      <c r="N13" s="1069"/>
      <c r="O13" s="1069"/>
      <c r="P13" s="1069"/>
      <c r="Q13" s="1069"/>
      <c r="R13" s="1070"/>
      <c r="S13" s="24"/>
      <c r="T13" s="11"/>
      <c r="U13" s="11"/>
    </row>
    <row r="14" spans="1:26" s="381" customFormat="1" ht="20" customHeight="1">
      <c r="A14" s="1068"/>
      <c r="B14" s="1069"/>
      <c r="C14" s="1069"/>
      <c r="D14" s="1069"/>
      <c r="E14" s="1069"/>
      <c r="F14" s="1069"/>
      <c r="G14" s="1069"/>
      <c r="H14" s="1069"/>
      <c r="I14" s="1069"/>
      <c r="J14" s="1069"/>
      <c r="K14" s="1069"/>
      <c r="L14" s="1069"/>
      <c r="M14" s="1069"/>
      <c r="N14" s="1069"/>
      <c r="O14" s="1069"/>
      <c r="P14" s="1069"/>
      <c r="Q14" s="1069"/>
      <c r="R14" s="1070"/>
      <c r="S14" s="24"/>
      <c r="T14" s="11"/>
      <c r="U14" s="11"/>
    </row>
    <row r="15" spans="1:26" s="381" customFormat="1" ht="20" customHeight="1">
      <c r="A15" s="1068"/>
      <c r="B15" s="1069"/>
      <c r="C15" s="1069"/>
      <c r="D15" s="1069"/>
      <c r="E15" s="1069"/>
      <c r="F15" s="1069"/>
      <c r="G15" s="1069"/>
      <c r="H15" s="1069"/>
      <c r="I15" s="1069"/>
      <c r="J15" s="1069"/>
      <c r="K15" s="1069"/>
      <c r="L15" s="1069"/>
      <c r="M15" s="1069"/>
      <c r="N15" s="1069"/>
      <c r="O15" s="1069"/>
      <c r="P15" s="1069"/>
      <c r="Q15" s="1069"/>
      <c r="R15" s="1070"/>
      <c r="S15" s="24"/>
      <c r="T15" s="11"/>
      <c r="U15" s="11"/>
    </row>
    <row r="16" spans="1:26" s="381" customFormat="1" ht="20" customHeight="1">
      <c r="A16" s="1068"/>
      <c r="B16" s="1069"/>
      <c r="C16" s="1069"/>
      <c r="D16" s="1069"/>
      <c r="E16" s="1069"/>
      <c r="F16" s="1069"/>
      <c r="G16" s="1069"/>
      <c r="H16" s="1069"/>
      <c r="I16" s="1069"/>
      <c r="J16" s="1069"/>
      <c r="K16" s="1069"/>
      <c r="L16" s="1069"/>
      <c r="M16" s="1069"/>
      <c r="N16" s="1069"/>
      <c r="O16" s="1069"/>
      <c r="P16" s="1069"/>
      <c r="Q16" s="1069"/>
      <c r="R16" s="1070"/>
      <c r="S16" s="24"/>
      <c r="T16" s="11"/>
      <c r="U16" s="11"/>
    </row>
    <row r="17" spans="1:26" s="381" customFormat="1" ht="20" customHeight="1">
      <c r="A17" s="1068"/>
      <c r="B17" s="1069"/>
      <c r="C17" s="1069"/>
      <c r="D17" s="1069"/>
      <c r="E17" s="1069"/>
      <c r="F17" s="1069"/>
      <c r="G17" s="1069"/>
      <c r="H17" s="1069"/>
      <c r="I17" s="1069"/>
      <c r="J17" s="1069"/>
      <c r="K17" s="1069"/>
      <c r="L17" s="1069"/>
      <c r="M17" s="1069"/>
      <c r="N17" s="1069"/>
      <c r="O17" s="1069"/>
      <c r="P17" s="1069"/>
      <c r="Q17" s="1069"/>
      <c r="R17" s="1070"/>
      <c r="S17" s="24"/>
      <c r="T17" s="11"/>
      <c r="U17" s="11"/>
      <c r="V17" s="382"/>
      <c r="W17" s="382"/>
      <c r="X17" s="382"/>
      <c r="Y17" s="382"/>
      <c r="Z17" s="382"/>
    </row>
    <row r="18" spans="1:26" s="381" customFormat="1" ht="20" customHeight="1">
      <c r="A18" s="1068"/>
      <c r="B18" s="1069"/>
      <c r="C18" s="1069"/>
      <c r="D18" s="1069"/>
      <c r="E18" s="1069"/>
      <c r="F18" s="1069"/>
      <c r="G18" s="1069"/>
      <c r="H18" s="1069"/>
      <c r="I18" s="1069"/>
      <c r="J18" s="1069"/>
      <c r="K18" s="1069"/>
      <c r="L18" s="1069"/>
      <c r="M18" s="1069"/>
      <c r="N18" s="1069"/>
      <c r="O18" s="1069"/>
      <c r="P18" s="1069"/>
      <c r="Q18" s="1069"/>
      <c r="R18" s="1070"/>
      <c r="S18" s="24"/>
      <c r="T18" s="11"/>
      <c r="U18" s="11"/>
    </row>
    <row r="19" spans="1:26" s="381" customFormat="1" ht="20" customHeight="1">
      <c r="A19" s="1068"/>
      <c r="B19" s="1069"/>
      <c r="C19" s="1069"/>
      <c r="D19" s="1069"/>
      <c r="E19" s="1069"/>
      <c r="F19" s="1069"/>
      <c r="G19" s="1069"/>
      <c r="H19" s="1069"/>
      <c r="I19" s="1069"/>
      <c r="J19" s="1069"/>
      <c r="K19" s="1069"/>
      <c r="L19" s="1069"/>
      <c r="M19" s="1069"/>
      <c r="N19" s="1069"/>
      <c r="O19" s="1069"/>
      <c r="P19" s="1069"/>
      <c r="Q19" s="1069"/>
      <c r="R19" s="1070"/>
      <c r="S19" s="24"/>
      <c r="T19" s="11"/>
      <c r="U19" s="11"/>
    </row>
    <row r="20" spans="1:26" s="381" customFormat="1" ht="20" customHeight="1">
      <c r="A20" s="1068"/>
      <c r="B20" s="1069"/>
      <c r="C20" s="1069"/>
      <c r="D20" s="1069"/>
      <c r="E20" s="1069"/>
      <c r="F20" s="1069"/>
      <c r="G20" s="1069"/>
      <c r="H20" s="1069"/>
      <c r="I20" s="1069"/>
      <c r="J20" s="1069"/>
      <c r="K20" s="1069"/>
      <c r="L20" s="1069"/>
      <c r="M20" s="1069"/>
      <c r="N20" s="1069"/>
      <c r="O20" s="1069"/>
      <c r="P20" s="1069"/>
      <c r="Q20" s="1069"/>
      <c r="R20" s="1070"/>
      <c r="S20" s="24"/>
      <c r="T20" s="11"/>
      <c r="U20" s="11"/>
    </row>
    <row r="21" spans="1:26" s="381" customFormat="1" ht="20" customHeight="1">
      <c r="A21" s="1068"/>
      <c r="B21" s="1069"/>
      <c r="C21" s="1069"/>
      <c r="D21" s="1069"/>
      <c r="E21" s="1069"/>
      <c r="F21" s="1069"/>
      <c r="G21" s="1069"/>
      <c r="H21" s="1069"/>
      <c r="I21" s="1069"/>
      <c r="J21" s="1069"/>
      <c r="K21" s="1069"/>
      <c r="L21" s="1069"/>
      <c r="M21" s="1069"/>
      <c r="N21" s="1069"/>
      <c r="O21" s="1069"/>
      <c r="P21" s="1069"/>
      <c r="Q21" s="1069"/>
      <c r="R21" s="1070"/>
      <c r="S21" s="24"/>
      <c r="T21" s="11"/>
      <c r="U21" s="11"/>
    </row>
    <row r="22" spans="1:26" s="381" customFormat="1" ht="20" customHeight="1">
      <c r="A22" s="1068"/>
      <c r="B22" s="1069"/>
      <c r="C22" s="1069"/>
      <c r="D22" s="1069"/>
      <c r="E22" s="1069"/>
      <c r="F22" s="1069"/>
      <c r="G22" s="1069"/>
      <c r="H22" s="1069"/>
      <c r="I22" s="1069"/>
      <c r="J22" s="1069"/>
      <c r="K22" s="1069"/>
      <c r="L22" s="1069"/>
      <c r="M22" s="1069"/>
      <c r="N22" s="1069"/>
      <c r="O22" s="1069"/>
      <c r="P22" s="1069"/>
      <c r="Q22" s="1069"/>
      <c r="R22" s="1070"/>
      <c r="S22" s="24"/>
      <c r="T22" s="11"/>
      <c r="U22" s="11"/>
    </row>
    <row r="23" spans="1:26" s="381" customFormat="1" ht="20" customHeight="1">
      <c r="A23" s="1068"/>
      <c r="B23" s="1069"/>
      <c r="C23" s="1069"/>
      <c r="D23" s="1069"/>
      <c r="E23" s="1069"/>
      <c r="F23" s="1069"/>
      <c r="G23" s="1069"/>
      <c r="H23" s="1069"/>
      <c r="I23" s="1069"/>
      <c r="J23" s="1069"/>
      <c r="K23" s="1069"/>
      <c r="L23" s="1069"/>
      <c r="M23" s="1069"/>
      <c r="N23" s="1069"/>
      <c r="O23" s="1069"/>
      <c r="P23" s="1069"/>
      <c r="Q23" s="1069"/>
      <c r="R23" s="1070"/>
      <c r="S23" s="24"/>
      <c r="T23" s="11"/>
      <c r="U23" s="11"/>
    </row>
    <row r="24" spans="1:26" s="381" customFormat="1" ht="20" customHeight="1">
      <c r="A24" s="1068"/>
      <c r="B24" s="1069"/>
      <c r="C24" s="1069"/>
      <c r="D24" s="1069"/>
      <c r="E24" s="1069"/>
      <c r="F24" s="1069"/>
      <c r="G24" s="1069"/>
      <c r="H24" s="1069"/>
      <c r="I24" s="1069"/>
      <c r="J24" s="1069"/>
      <c r="K24" s="1069"/>
      <c r="L24" s="1069"/>
      <c r="M24" s="1069"/>
      <c r="N24" s="1069"/>
      <c r="O24" s="1069"/>
      <c r="P24" s="1069"/>
      <c r="Q24" s="1069"/>
      <c r="R24" s="1070"/>
      <c r="S24" s="24"/>
      <c r="T24" s="11"/>
      <c r="U24" s="11"/>
    </row>
    <row r="25" spans="1:26" s="381" customFormat="1" ht="20" customHeight="1">
      <c r="A25" s="1068"/>
      <c r="B25" s="1069"/>
      <c r="C25" s="1069"/>
      <c r="D25" s="1069"/>
      <c r="E25" s="1069"/>
      <c r="F25" s="1069"/>
      <c r="G25" s="1069"/>
      <c r="H25" s="1069"/>
      <c r="I25" s="1069"/>
      <c r="J25" s="1069"/>
      <c r="K25" s="1069"/>
      <c r="L25" s="1069"/>
      <c r="M25" s="1069"/>
      <c r="N25" s="1069"/>
      <c r="O25" s="1069"/>
      <c r="P25" s="1069"/>
      <c r="Q25" s="1069"/>
      <c r="R25" s="1070"/>
      <c r="S25" s="11"/>
      <c r="T25" s="11"/>
      <c r="U25" s="11"/>
    </row>
    <row r="26" spans="1:26" s="381" customFormat="1" ht="20" customHeight="1">
      <c r="A26" s="1068"/>
      <c r="B26" s="1069"/>
      <c r="C26" s="1069"/>
      <c r="D26" s="1069"/>
      <c r="E26" s="1069"/>
      <c r="F26" s="1069"/>
      <c r="G26" s="1069"/>
      <c r="H26" s="1069"/>
      <c r="I26" s="1069"/>
      <c r="J26" s="1069"/>
      <c r="K26" s="1069"/>
      <c r="L26" s="1069"/>
      <c r="M26" s="1069"/>
      <c r="N26" s="1069"/>
      <c r="O26" s="1069"/>
      <c r="P26" s="1069"/>
      <c r="Q26" s="1069"/>
      <c r="R26" s="1070"/>
      <c r="S26" s="11"/>
      <c r="T26" s="11"/>
      <c r="U26" s="11"/>
    </row>
    <row r="27" spans="1:26" s="381" customFormat="1" ht="20" customHeight="1">
      <c r="A27" s="1068"/>
      <c r="B27" s="1069"/>
      <c r="C27" s="1069"/>
      <c r="D27" s="1069"/>
      <c r="E27" s="1069"/>
      <c r="F27" s="1069"/>
      <c r="G27" s="1069"/>
      <c r="H27" s="1069"/>
      <c r="I27" s="1069"/>
      <c r="J27" s="1069"/>
      <c r="K27" s="1069"/>
      <c r="L27" s="1069"/>
      <c r="M27" s="1069"/>
      <c r="N27" s="1069"/>
      <c r="O27" s="1069"/>
      <c r="P27" s="1069"/>
      <c r="Q27" s="1069"/>
      <c r="R27" s="1070"/>
      <c r="S27" s="11"/>
      <c r="T27" s="11"/>
      <c r="U27" s="11"/>
    </row>
    <row r="28" spans="1:26" ht="15" customHeight="1">
      <c r="A28" s="1071" t="s">
        <v>651</v>
      </c>
      <c r="B28" s="1072"/>
      <c r="C28" s="1073"/>
      <c r="D28" s="1073"/>
      <c r="E28" s="1073"/>
      <c r="F28" s="1073"/>
      <c r="G28" s="1073"/>
      <c r="H28" s="1073"/>
      <c r="I28" s="1073"/>
      <c r="J28" s="1073"/>
      <c r="K28" s="1073"/>
      <c r="L28" s="1073"/>
      <c r="M28" s="1073"/>
      <c r="N28" s="1073"/>
      <c r="O28" s="1073"/>
      <c r="P28" s="1073"/>
      <c r="Q28" s="1073"/>
      <c r="R28" s="1074"/>
    </row>
    <row r="29" spans="1:26" ht="15" customHeight="1">
      <c r="A29" s="1075"/>
      <c r="B29" s="1076"/>
      <c r="C29" s="1076"/>
      <c r="D29" s="1076"/>
      <c r="E29" s="1076"/>
      <c r="F29" s="1076"/>
      <c r="G29" s="1076"/>
      <c r="H29" s="1076"/>
      <c r="I29" s="1076"/>
      <c r="J29" s="1076"/>
      <c r="K29" s="1076"/>
      <c r="L29" s="1076"/>
      <c r="M29" s="1076"/>
      <c r="N29" s="1076"/>
      <c r="O29" s="1076"/>
      <c r="P29" s="1076"/>
      <c r="Q29" s="1076"/>
      <c r="R29" s="1077"/>
      <c r="S29" s="84"/>
    </row>
    <row r="30" spans="1:26" ht="20.149999999999999" customHeight="1">
      <c r="A30" s="989" t="s">
        <v>397</v>
      </c>
      <c r="B30" s="990"/>
      <c r="C30" s="990"/>
      <c r="D30" s="990"/>
      <c r="E30" s="990"/>
      <c r="F30" s="990"/>
      <c r="G30" s="990"/>
      <c r="H30" s="990"/>
      <c r="I30" s="990"/>
      <c r="J30" s="990"/>
      <c r="K30" s="990"/>
      <c r="L30" s="990"/>
      <c r="M30" s="990"/>
      <c r="N30" s="990"/>
      <c r="O30" s="990"/>
      <c r="P30" s="990"/>
      <c r="Q30" s="990"/>
      <c r="R30" s="990"/>
    </row>
    <row r="31" spans="1:26" ht="20.149999999999999" customHeight="1">
      <c r="A31" s="989"/>
      <c r="B31" s="990"/>
      <c r="C31" s="990"/>
      <c r="D31" s="990"/>
      <c r="E31" s="990"/>
      <c r="F31" s="990"/>
      <c r="G31" s="990"/>
      <c r="H31" s="990"/>
      <c r="I31" s="990"/>
      <c r="J31" s="990"/>
      <c r="K31" s="990"/>
      <c r="L31" s="990"/>
      <c r="M31" s="990"/>
      <c r="N31" s="990"/>
      <c r="O31" s="990"/>
      <c r="P31" s="990"/>
      <c r="Q31" s="990"/>
      <c r="R31" s="990"/>
    </row>
    <row r="32" spans="1:26" ht="20.149999999999999" customHeight="1">
      <c r="A32" s="989"/>
      <c r="B32" s="990"/>
      <c r="C32" s="990"/>
      <c r="D32" s="990"/>
      <c r="E32" s="990"/>
      <c r="F32" s="990"/>
      <c r="G32" s="990"/>
      <c r="H32" s="990"/>
      <c r="I32" s="990"/>
      <c r="J32" s="990"/>
      <c r="K32" s="990"/>
      <c r="L32" s="990"/>
      <c r="M32" s="990"/>
      <c r="N32" s="990"/>
      <c r="O32" s="990"/>
      <c r="P32" s="990"/>
      <c r="Q32" s="990"/>
      <c r="R32" s="990"/>
    </row>
    <row r="33" spans="1:18" ht="20.149999999999999" customHeight="1">
      <c r="A33" s="989"/>
      <c r="B33" s="990"/>
      <c r="C33" s="990"/>
      <c r="D33" s="990"/>
      <c r="E33" s="990"/>
      <c r="F33" s="990"/>
      <c r="G33" s="990"/>
      <c r="H33" s="990"/>
      <c r="I33" s="990"/>
      <c r="J33" s="990"/>
      <c r="K33" s="990"/>
      <c r="L33" s="990"/>
      <c r="M33" s="990"/>
      <c r="N33" s="990"/>
      <c r="O33" s="990"/>
      <c r="P33" s="990"/>
      <c r="Q33" s="990"/>
      <c r="R33" s="990"/>
    </row>
    <row r="34" spans="1:18" ht="20.149999999999999" customHeight="1">
      <c r="A34" s="989"/>
      <c r="B34" s="990"/>
      <c r="C34" s="990"/>
      <c r="D34" s="990"/>
      <c r="E34" s="990"/>
      <c r="F34" s="990"/>
      <c r="G34" s="990"/>
      <c r="H34" s="990"/>
      <c r="I34" s="990"/>
      <c r="J34" s="990"/>
      <c r="K34" s="990"/>
      <c r="L34" s="990"/>
      <c r="M34" s="990"/>
      <c r="N34" s="990"/>
      <c r="O34" s="990"/>
      <c r="P34" s="990"/>
      <c r="Q34" s="990"/>
      <c r="R34" s="990"/>
    </row>
    <row r="35" spans="1:18" ht="20.149999999999999" customHeight="1">
      <c r="A35" s="989"/>
      <c r="B35" s="990"/>
      <c r="C35" s="990"/>
      <c r="D35" s="990"/>
      <c r="E35" s="990"/>
      <c r="F35" s="990"/>
      <c r="G35" s="990"/>
      <c r="H35" s="990"/>
      <c r="I35" s="990"/>
      <c r="J35" s="990"/>
      <c r="K35" s="990"/>
      <c r="L35" s="990"/>
      <c r="M35" s="990"/>
      <c r="N35" s="990"/>
      <c r="O35" s="990"/>
      <c r="P35" s="990"/>
      <c r="Q35" s="990"/>
      <c r="R35" s="990"/>
    </row>
    <row r="36" spans="1:18" ht="20.149999999999999" customHeight="1">
      <c r="A36" s="989"/>
      <c r="B36" s="990"/>
      <c r="C36" s="990"/>
      <c r="D36" s="990"/>
      <c r="E36" s="990"/>
      <c r="F36" s="990"/>
      <c r="G36" s="990"/>
      <c r="H36" s="990"/>
      <c r="I36" s="990"/>
      <c r="J36" s="990"/>
      <c r="K36" s="990"/>
      <c r="L36" s="990"/>
      <c r="M36" s="990"/>
      <c r="N36" s="990"/>
      <c r="O36" s="990"/>
      <c r="P36" s="990"/>
      <c r="Q36" s="990"/>
      <c r="R36" s="990"/>
    </row>
    <row r="37" spans="1:18" ht="20.149999999999999" customHeight="1">
      <c r="A37" s="989"/>
      <c r="B37" s="990"/>
      <c r="C37" s="990"/>
      <c r="D37" s="990"/>
      <c r="E37" s="990"/>
      <c r="F37" s="990"/>
      <c r="G37" s="990"/>
      <c r="H37" s="990"/>
      <c r="I37" s="990"/>
      <c r="J37" s="990"/>
      <c r="K37" s="990"/>
      <c r="L37" s="990"/>
      <c r="M37" s="990"/>
      <c r="N37" s="990"/>
      <c r="O37" s="990"/>
      <c r="P37" s="990"/>
      <c r="Q37" s="990"/>
      <c r="R37" s="990"/>
    </row>
    <row r="38" spans="1:18" ht="20.149999999999999" customHeight="1">
      <c r="A38" s="989"/>
      <c r="B38" s="990"/>
      <c r="C38" s="990"/>
      <c r="D38" s="990"/>
      <c r="E38" s="990"/>
      <c r="F38" s="990"/>
      <c r="G38" s="990"/>
      <c r="H38" s="990"/>
      <c r="I38" s="990"/>
      <c r="J38" s="990"/>
      <c r="K38" s="990"/>
      <c r="L38" s="990"/>
      <c r="M38" s="990"/>
      <c r="N38" s="990"/>
      <c r="O38" s="990"/>
      <c r="P38" s="990"/>
      <c r="Q38" s="990"/>
      <c r="R38" s="990"/>
    </row>
    <row r="39" spans="1:18" ht="20.149999999999999" customHeight="1">
      <c r="A39" s="989"/>
      <c r="B39" s="990"/>
      <c r="C39" s="990"/>
      <c r="D39" s="990"/>
      <c r="E39" s="990"/>
      <c r="F39" s="990"/>
      <c r="G39" s="990"/>
      <c r="H39" s="990"/>
      <c r="I39" s="990"/>
      <c r="J39" s="990"/>
      <c r="K39" s="990"/>
      <c r="L39" s="990"/>
      <c r="M39" s="990"/>
      <c r="N39" s="990"/>
      <c r="O39" s="990"/>
      <c r="P39" s="990"/>
      <c r="Q39" s="990"/>
      <c r="R39" s="990"/>
    </row>
    <row r="40" spans="1:18" ht="20.149999999999999" customHeight="1">
      <c r="A40" s="989"/>
      <c r="B40" s="990"/>
      <c r="C40" s="990"/>
      <c r="D40" s="990"/>
      <c r="E40" s="990"/>
      <c r="F40" s="990"/>
      <c r="G40" s="990"/>
      <c r="H40" s="990"/>
      <c r="I40" s="990"/>
      <c r="J40" s="990"/>
      <c r="K40" s="990"/>
      <c r="L40" s="990"/>
      <c r="M40" s="990"/>
      <c r="N40" s="990"/>
      <c r="O40" s="990"/>
      <c r="P40" s="990"/>
      <c r="Q40" s="990"/>
      <c r="R40" s="990"/>
    </row>
    <row r="41" spans="1:18" ht="20.149999999999999" customHeight="1">
      <c r="A41" s="989"/>
      <c r="B41" s="990"/>
      <c r="C41" s="990"/>
      <c r="D41" s="990"/>
      <c r="E41" s="990"/>
      <c r="F41" s="990"/>
      <c r="G41" s="990"/>
      <c r="H41" s="990"/>
      <c r="I41" s="990"/>
      <c r="J41" s="990"/>
      <c r="K41" s="990"/>
      <c r="L41" s="990"/>
      <c r="M41" s="990"/>
      <c r="N41" s="990"/>
      <c r="O41" s="990"/>
      <c r="P41" s="990"/>
      <c r="Q41" s="990"/>
      <c r="R41" s="990"/>
    </row>
    <row r="42" spans="1:18" ht="20.149999999999999" customHeight="1">
      <c r="A42" s="989"/>
      <c r="B42" s="990"/>
      <c r="C42" s="990"/>
      <c r="D42" s="990"/>
      <c r="E42" s="990"/>
      <c r="F42" s="990"/>
      <c r="G42" s="990"/>
      <c r="H42" s="990"/>
      <c r="I42" s="990"/>
      <c r="J42" s="990"/>
      <c r="K42" s="990"/>
      <c r="L42" s="990"/>
      <c r="M42" s="990"/>
      <c r="N42" s="990"/>
      <c r="O42" s="990"/>
      <c r="P42" s="990"/>
      <c r="Q42" s="990"/>
      <c r="R42" s="990"/>
    </row>
    <row r="43" spans="1:18" ht="20.149999999999999" customHeight="1">
      <c r="A43" s="989"/>
      <c r="B43" s="990"/>
      <c r="C43" s="990"/>
      <c r="D43" s="990"/>
      <c r="E43" s="990"/>
      <c r="F43" s="990"/>
      <c r="G43" s="990"/>
      <c r="H43" s="990"/>
      <c r="I43" s="990"/>
      <c r="J43" s="990"/>
      <c r="K43" s="990"/>
      <c r="L43" s="990"/>
      <c r="M43" s="990"/>
      <c r="N43" s="990"/>
      <c r="O43" s="990"/>
      <c r="P43" s="990"/>
      <c r="Q43" s="990"/>
      <c r="R43" s="990"/>
    </row>
    <row r="44" spans="1:18">
      <c r="A44" s="989"/>
      <c r="B44" s="990"/>
      <c r="C44" s="990"/>
      <c r="D44" s="990"/>
      <c r="E44" s="990"/>
      <c r="F44" s="990"/>
      <c r="G44" s="990"/>
      <c r="H44" s="990"/>
      <c r="I44" s="990"/>
      <c r="J44" s="990"/>
      <c r="K44" s="990"/>
      <c r="L44" s="990"/>
      <c r="M44" s="990"/>
      <c r="N44" s="990"/>
      <c r="O44" s="990"/>
      <c r="P44" s="990"/>
      <c r="Q44" s="990"/>
      <c r="R44" s="990"/>
    </row>
    <row r="45" spans="1:18" ht="20.149999999999999" customHeight="1">
      <c r="A45" s="989" t="s">
        <v>398</v>
      </c>
      <c r="B45" s="1078" t="s">
        <v>618</v>
      </c>
      <c r="C45" s="1078"/>
      <c r="D45" s="1078"/>
      <c r="E45" s="1078"/>
      <c r="F45" s="1078"/>
      <c r="G45" s="1078"/>
      <c r="H45" s="1078"/>
      <c r="I45" s="1078"/>
      <c r="J45" s="1078"/>
      <c r="K45" s="1078"/>
      <c r="L45" s="1078"/>
      <c r="M45" s="1078"/>
      <c r="N45" s="1078"/>
      <c r="O45" s="1078"/>
      <c r="P45" s="1078"/>
      <c r="Q45" s="1078"/>
      <c r="R45" s="1078"/>
    </row>
    <row r="46" spans="1:18" ht="20.149999999999999" customHeight="1">
      <c r="A46" s="989"/>
      <c r="B46" s="1078"/>
      <c r="C46" s="1078"/>
      <c r="D46" s="1078"/>
      <c r="E46" s="1078"/>
      <c r="F46" s="1078"/>
      <c r="G46" s="1078"/>
      <c r="H46" s="1078"/>
      <c r="I46" s="1078"/>
      <c r="J46" s="1078"/>
      <c r="K46" s="1078"/>
      <c r="L46" s="1078"/>
      <c r="M46" s="1078"/>
      <c r="N46" s="1078"/>
      <c r="O46" s="1078"/>
      <c r="P46" s="1078"/>
      <c r="Q46" s="1078"/>
      <c r="R46" s="1078"/>
    </row>
    <row r="47" spans="1:18" ht="20.149999999999999" customHeight="1">
      <c r="A47" s="989"/>
      <c r="B47" s="1078"/>
      <c r="C47" s="1078"/>
      <c r="D47" s="1078"/>
      <c r="E47" s="1078"/>
      <c r="F47" s="1078"/>
      <c r="G47" s="1078"/>
      <c r="H47" s="1078"/>
      <c r="I47" s="1078"/>
      <c r="J47" s="1078"/>
      <c r="K47" s="1078"/>
      <c r="L47" s="1078"/>
      <c r="M47" s="1078"/>
      <c r="N47" s="1078"/>
      <c r="O47" s="1078"/>
      <c r="P47" s="1078"/>
      <c r="Q47" s="1078"/>
      <c r="R47" s="1078"/>
    </row>
    <row r="48" spans="1:18" ht="20.149999999999999" customHeight="1">
      <c r="A48" s="989"/>
      <c r="B48" s="1078"/>
      <c r="C48" s="1078"/>
      <c r="D48" s="1078"/>
      <c r="E48" s="1078"/>
      <c r="F48" s="1078"/>
      <c r="G48" s="1078"/>
      <c r="H48" s="1078"/>
      <c r="I48" s="1078"/>
      <c r="J48" s="1078"/>
      <c r="K48" s="1078"/>
      <c r="L48" s="1078"/>
      <c r="M48" s="1078"/>
      <c r="N48" s="1078"/>
      <c r="O48" s="1078"/>
      <c r="P48" s="1078"/>
      <c r="Q48" s="1078"/>
      <c r="R48" s="1078"/>
    </row>
    <row r="49" spans="1:18" ht="19.5" customHeight="1">
      <c r="A49" s="989"/>
      <c r="B49" s="1078"/>
      <c r="C49" s="1078"/>
      <c r="D49" s="1078"/>
      <c r="E49" s="1078"/>
      <c r="F49" s="1078"/>
      <c r="G49" s="1078"/>
      <c r="H49" s="1078"/>
      <c r="I49" s="1078"/>
      <c r="J49" s="1078"/>
      <c r="K49" s="1078"/>
      <c r="L49" s="1078"/>
      <c r="M49" s="1078"/>
      <c r="N49" s="1078"/>
      <c r="O49" s="1078"/>
      <c r="P49" s="1078"/>
      <c r="Q49" s="1078"/>
      <c r="R49" s="1078"/>
    </row>
    <row r="50" spans="1:18" ht="20.149999999999999" customHeight="1">
      <c r="A50" s="989"/>
      <c r="B50" s="1078"/>
      <c r="C50" s="1078"/>
      <c r="D50" s="1078"/>
      <c r="E50" s="1078"/>
      <c r="F50" s="1078"/>
      <c r="G50" s="1078"/>
      <c r="H50" s="1078"/>
      <c r="I50" s="1078"/>
      <c r="J50" s="1078"/>
      <c r="K50" s="1078"/>
      <c r="L50" s="1078"/>
      <c r="M50" s="1078"/>
      <c r="N50" s="1078"/>
      <c r="O50" s="1078"/>
      <c r="P50" s="1078"/>
      <c r="Q50" s="1078"/>
      <c r="R50" s="1078"/>
    </row>
    <row r="51" spans="1:18" ht="20.149999999999999" customHeight="1">
      <c r="A51" s="989"/>
      <c r="B51" s="1078"/>
      <c r="C51" s="1078"/>
      <c r="D51" s="1078"/>
      <c r="E51" s="1078"/>
      <c r="F51" s="1078"/>
      <c r="G51" s="1078"/>
      <c r="H51" s="1078"/>
      <c r="I51" s="1078"/>
      <c r="J51" s="1078"/>
      <c r="K51" s="1078"/>
      <c r="L51" s="1078"/>
      <c r="M51" s="1078"/>
      <c r="N51" s="1078"/>
      <c r="O51" s="1078"/>
      <c r="P51" s="1078"/>
      <c r="Q51" s="1078"/>
      <c r="R51" s="1078"/>
    </row>
    <row r="52" spans="1:18" ht="20.149999999999999" customHeight="1">
      <c r="A52" s="989"/>
      <c r="B52" s="1078"/>
      <c r="C52" s="1078"/>
      <c r="D52" s="1078"/>
      <c r="E52" s="1078"/>
      <c r="F52" s="1078"/>
      <c r="G52" s="1078"/>
      <c r="H52" s="1078"/>
      <c r="I52" s="1078"/>
      <c r="J52" s="1078"/>
      <c r="K52" s="1078"/>
      <c r="L52" s="1078"/>
      <c r="M52" s="1078"/>
      <c r="N52" s="1078"/>
      <c r="O52" s="1078"/>
      <c r="P52" s="1078"/>
      <c r="Q52" s="1078"/>
      <c r="R52" s="1078"/>
    </row>
    <row r="53" spans="1:18" ht="20.149999999999999" customHeight="1">
      <c r="A53" s="989"/>
      <c r="B53" s="1078"/>
      <c r="C53" s="1078"/>
      <c r="D53" s="1078"/>
      <c r="E53" s="1078"/>
      <c r="F53" s="1078"/>
      <c r="G53" s="1078"/>
      <c r="H53" s="1078"/>
      <c r="I53" s="1078"/>
      <c r="J53" s="1078"/>
      <c r="K53" s="1078"/>
      <c r="L53" s="1078"/>
      <c r="M53" s="1078"/>
      <c r="N53" s="1078"/>
      <c r="O53" s="1078"/>
      <c r="P53" s="1078"/>
      <c r="Q53" s="1078"/>
      <c r="R53" s="1078"/>
    </row>
    <row r="54" spans="1:18" ht="20.149999999999999" customHeight="1">
      <c r="A54" s="989"/>
      <c r="B54" s="1078"/>
      <c r="C54" s="1078"/>
      <c r="D54" s="1078"/>
      <c r="E54" s="1078"/>
      <c r="F54" s="1078"/>
      <c r="G54" s="1078"/>
      <c r="H54" s="1078"/>
      <c r="I54" s="1078"/>
      <c r="J54" s="1078"/>
      <c r="K54" s="1078"/>
      <c r="L54" s="1078"/>
      <c r="M54" s="1078"/>
      <c r="N54" s="1078"/>
      <c r="O54" s="1078"/>
      <c r="P54" s="1078"/>
      <c r="Q54" s="1078"/>
      <c r="R54" s="1078"/>
    </row>
    <row r="55" spans="1:18" ht="31" customHeight="1">
      <c r="A55" s="1079" t="s">
        <v>652</v>
      </c>
      <c r="B55" s="1080"/>
      <c r="C55" s="1080"/>
      <c r="D55" s="1080"/>
      <c r="E55" s="1080"/>
      <c r="F55" s="1080"/>
      <c r="G55" s="1080"/>
      <c r="H55" s="1080"/>
      <c r="I55" s="1080"/>
      <c r="J55" s="1080"/>
      <c r="K55" s="1080"/>
      <c r="L55" s="1080"/>
      <c r="M55" s="1080"/>
      <c r="N55" s="1080"/>
      <c r="O55" s="1080"/>
      <c r="P55" s="1080"/>
      <c r="Q55" s="1080"/>
      <c r="R55" s="1081"/>
    </row>
    <row r="56" spans="1:18" ht="16.5" customHeight="1">
      <c r="A56" s="959" t="s">
        <v>331</v>
      </c>
      <c r="B56" s="959"/>
      <c r="C56" s="1082" t="s">
        <v>49</v>
      </c>
      <c r="D56" s="1082"/>
      <c r="E56" s="1082" t="s">
        <v>48</v>
      </c>
      <c r="F56" s="1082"/>
      <c r="G56" s="1083" t="s">
        <v>125</v>
      </c>
      <c r="H56" s="1084"/>
      <c r="I56" s="1084"/>
      <c r="J56" s="1084"/>
      <c r="K56" s="1084"/>
      <c r="L56" s="1084"/>
      <c r="M56" s="1084"/>
      <c r="N56" s="1084"/>
      <c r="O56" s="1084"/>
      <c r="P56" s="1084"/>
      <c r="Q56" s="1084"/>
      <c r="R56" s="1085"/>
    </row>
    <row r="57" spans="1:18" ht="16.5" customHeight="1">
      <c r="A57" s="959"/>
      <c r="B57" s="959"/>
      <c r="C57" s="1086">
        <v>1</v>
      </c>
      <c r="D57" s="1086"/>
      <c r="E57" s="1087" t="s">
        <v>619</v>
      </c>
      <c r="F57" s="1088"/>
      <c r="G57" s="1091"/>
      <c r="H57" s="1092"/>
      <c r="I57" s="1092"/>
      <c r="J57" s="1092"/>
      <c r="K57" s="1092"/>
      <c r="L57" s="1092"/>
      <c r="M57" s="1092"/>
      <c r="N57" s="1092"/>
      <c r="O57" s="1092"/>
      <c r="P57" s="1092"/>
      <c r="Q57" s="1092"/>
      <c r="R57" s="1093"/>
    </row>
    <row r="58" spans="1:18" ht="16.5" customHeight="1">
      <c r="A58" s="959"/>
      <c r="B58" s="959"/>
      <c r="C58" s="1086"/>
      <c r="D58" s="1086"/>
      <c r="E58" s="1089"/>
      <c r="F58" s="1090"/>
      <c r="G58" s="1094"/>
      <c r="H58" s="1095"/>
      <c r="I58" s="1095"/>
      <c r="J58" s="1095"/>
      <c r="K58" s="1095"/>
      <c r="L58" s="1095"/>
      <c r="M58" s="1095"/>
      <c r="N58" s="1095"/>
      <c r="O58" s="1095"/>
      <c r="P58" s="1095"/>
      <c r="Q58" s="1095"/>
      <c r="R58" s="1096"/>
    </row>
    <row r="59" spans="1:18" ht="21.75" customHeight="1">
      <c r="A59" s="1103" t="s">
        <v>333</v>
      </c>
      <c r="B59" s="1104"/>
      <c r="C59" s="1104"/>
      <c r="D59" s="1104"/>
      <c r="E59" s="1104"/>
      <c r="F59" s="1104"/>
      <c r="G59" s="1104"/>
      <c r="H59" s="1104"/>
      <c r="I59" s="1104"/>
      <c r="J59" s="1104"/>
      <c r="K59" s="1104"/>
      <c r="L59" s="1104"/>
      <c r="M59" s="1104"/>
      <c r="N59" s="1104"/>
      <c r="O59" s="1104"/>
      <c r="P59" s="1104"/>
      <c r="Q59" s="1104"/>
      <c r="R59" s="1105"/>
    </row>
    <row r="60" spans="1:18" ht="16.5" customHeight="1">
      <c r="A60" s="294"/>
      <c r="B60" s="959" t="s">
        <v>65</v>
      </c>
      <c r="C60" s="1082" t="s">
        <v>49</v>
      </c>
      <c r="D60" s="1082"/>
      <c r="E60" s="1082" t="s">
        <v>48</v>
      </c>
      <c r="F60" s="1082"/>
      <c r="G60" s="1106" t="s">
        <v>403</v>
      </c>
      <c r="H60" s="1107"/>
      <c r="I60" s="1107"/>
      <c r="J60" s="1107"/>
      <c r="K60" s="1107"/>
      <c r="L60" s="1107"/>
      <c r="M60" s="1107"/>
      <c r="N60" s="1107"/>
      <c r="O60" s="1107"/>
      <c r="P60" s="1107"/>
      <c r="Q60" s="1107"/>
      <c r="R60" s="1108"/>
    </row>
    <row r="61" spans="1:18" ht="16.5" customHeight="1">
      <c r="A61" s="294"/>
      <c r="B61" s="959"/>
      <c r="C61" s="1086">
        <v>3</v>
      </c>
      <c r="D61" s="1086"/>
      <c r="E61" s="1087" t="s">
        <v>619</v>
      </c>
      <c r="F61" s="1088"/>
      <c r="G61" s="1097" t="s">
        <v>905</v>
      </c>
      <c r="H61" s="1098"/>
      <c r="I61" s="1098"/>
      <c r="J61" s="1098"/>
      <c r="K61" s="1098"/>
      <c r="L61" s="1098"/>
      <c r="M61" s="1098"/>
      <c r="N61" s="1098"/>
      <c r="O61" s="1098"/>
      <c r="P61" s="1098"/>
      <c r="Q61" s="1098"/>
      <c r="R61" s="1099"/>
    </row>
    <row r="62" spans="1:18" ht="16.5" customHeight="1">
      <c r="A62" s="294"/>
      <c r="B62" s="959"/>
      <c r="C62" s="1086"/>
      <c r="D62" s="1086"/>
      <c r="E62" s="1089"/>
      <c r="F62" s="1090"/>
      <c r="G62" s="1100"/>
      <c r="H62" s="1101"/>
      <c r="I62" s="1101"/>
      <c r="J62" s="1101"/>
      <c r="K62" s="1101"/>
      <c r="L62" s="1101"/>
      <c r="M62" s="1101"/>
      <c r="N62" s="1101"/>
      <c r="O62" s="1101"/>
      <c r="P62" s="1101"/>
      <c r="Q62" s="1101"/>
      <c r="R62" s="1102"/>
    </row>
    <row r="63" spans="1:18" ht="16.5" customHeight="1">
      <c r="A63" s="294"/>
      <c r="B63" s="959" t="s">
        <v>66</v>
      </c>
      <c r="C63" s="1118" t="s">
        <v>49</v>
      </c>
      <c r="D63" s="1118"/>
      <c r="E63" s="1118" t="s">
        <v>48</v>
      </c>
      <c r="F63" s="1118"/>
      <c r="G63" s="1119" t="s">
        <v>404</v>
      </c>
      <c r="H63" s="1120"/>
      <c r="I63" s="1120"/>
      <c r="J63" s="1120"/>
      <c r="K63" s="1120"/>
      <c r="L63" s="1120"/>
      <c r="M63" s="1120"/>
      <c r="N63" s="1120"/>
      <c r="O63" s="1120"/>
      <c r="P63" s="1120"/>
      <c r="Q63" s="1120"/>
      <c r="R63" s="1121"/>
    </row>
    <row r="64" spans="1:18" ht="16.5" customHeight="1">
      <c r="A64" s="294"/>
      <c r="B64" s="959"/>
      <c r="C64" s="1086"/>
      <c r="D64" s="1086"/>
      <c r="E64" s="1087"/>
      <c r="F64" s="1088"/>
      <c r="G64" s="1097"/>
      <c r="H64" s="1098"/>
      <c r="I64" s="1098"/>
      <c r="J64" s="1098"/>
      <c r="K64" s="1098"/>
      <c r="L64" s="1098"/>
      <c r="M64" s="1098"/>
      <c r="N64" s="1098"/>
      <c r="O64" s="1098"/>
      <c r="P64" s="1098"/>
      <c r="Q64" s="1098"/>
      <c r="R64" s="1099"/>
    </row>
    <row r="65" spans="1:26" ht="16.5" customHeight="1">
      <c r="A65" s="294"/>
      <c r="B65" s="959"/>
      <c r="C65" s="1086"/>
      <c r="D65" s="1086"/>
      <c r="E65" s="1089"/>
      <c r="F65" s="1090"/>
      <c r="G65" s="1100"/>
      <c r="H65" s="1101"/>
      <c r="I65" s="1101"/>
      <c r="J65" s="1101"/>
      <c r="K65" s="1101"/>
      <c r="L65" s="1101"/>
      <c r="M65" s="1101"/>
      <c r="N65" s="1101"/>
      <c r="O65" s="1101"/>
      <c r="P65" s="1101"/>
      <c r="Q65" s="1101"/>
      <c r="R65" s="1102"/>
    </row>
    <row r="66" spans="1:26" ht="16.5" customHeight="1">
      <c r="A66" s="294"/>
      <c r="B66" s="959" t="s">
        <v>67</v>
      </c>
      <c r="C66" s="1082" t="s">
        <v>49</v>
      </c>
      <c r="D66" s="1082"/>
      <c r="E66" s="1082" t="s">
        <v>575</v>
      </c>
      <c r="F66" s="1082"/>
      <c r="G66" s="1106" t="s">
        <v>404</v>
      </c>
      <c r="H66" s="1107"/>
      <c r="I66" s="1107"/>
      <c r="J66" s="1107"/>
      <c r="K66" s="1107"/>
      <c r="L66" s="1107"/>
      <c r="M66" s="1107"/>
      <c r="N66" s="1107"/>
      <c r="O66" s="1107"/>
      <c r="P66" s="1107"/>
      <c r="Q66" s="1107"/>
      <c r="R66" s="1108"/>
    </row>
    <row r="67" spans="1:26" ht="16.5" customHeight="1">
      <c r="A67" s="294"/>
      <c r="B67" s="959"/>
      <c r="C67" s="1113"/>
      <c r="D67" s="1113"/>
      <c r="E67" s="1114"/>
      <c r="F67" s="1115"/>
      <c r="G67" s="1091"/>
      <c r="H67" s="1092"/>
      <c r="I67" s="1092"/>
      <c r="J67" s="1092"/>
      <c r="K67" s="1092"/>
      <c r="L67" s="1092"/>
      <c r="M67" s="1092"/>
      <c r="N67" s="1092"/>
      <c r="O67" s="1092"/>
      <c r="P67" s="1092"/>
      <c r="Q67" s="1092"/>
      <c r="R67" s="1093"/>
    </row>
    <row r="68" spans="1:26" ht="16.5" customHeight="1">
      <c r="A68" s="295"/>
      <c r="B68" s="959"/>
      <c r="C68" s="1113"/>
      <c r="D68" s="1113"/>
      <c r="E68" s="1116"/>
      <c r="F68" s="1117"/>
      <c r="G68" s="1094"/>
      <c r="H68" s="1095"/>
      <c r="I68" s="1095"/>
      <c r="J68" s="1095"/>
      <c r="K68" s="1095"/>
      <c r="L68" s="1095"/>
      <c r="M68" s="1095"/>
      <c r="N68" s="1095"/>
      <c r="O68" s="1095"/>
      <c r="P68" s="1095"/>
      <c r="Q68" s="1095"/>
      <c r="R68" s="1096"/>
    </row>
    <row r="69" spans="1:26">
      <c r="A69" s="1110" t="s">
        <v>124</v>
      </c>
      <c r="B69" s="1110"/>
      <c r="C69" s="1110"/>
      <c r="D69" s="1110"/>
      <c r="E69" s="1110"/>
      <c r="F69" s="1110"/>
      <c r="G69" s="1110"/>
      <c r="H69" s="1110"/>
      <c r="I69" s="1110"/>
      <c r="J69" s="1110"/>
      <c r="K69" s="1110"/>
      <c r="L69" s="1110"/>
      <c r="M69" s="1110"/>
      <c r="N69" s="1110"/>
      <c r="O69" s="1110"/>
      <c r="P69" s="1110"/>
      <c r="Q69" s="1110"/>
      <c r="R69" s="1110"/>
    </row>
    <row r="70" spans="1:26" ht="25" customHeight="1">
      <c r="A70" s="1111" t="s">
        <v>332</v>
      </c>
      <c r="B70" s="1112"/>
      <c r="C70" s="1112"/>
      <c r="D70" s="1112"/>
      <c r="E70" s="1112"/>
      <c r="F70" s="1112"/>
      <c r="G70" s="1112"/>
      <c r="H70" s="1112"/>
      <c r="I70" s="1112"/>
      <c r="J70" s="1112"/>
      <c r="K70" s="1112"/>
      <c r="L70" s="1112"/>
      <c r="M70" s="1112"/>
      <c r="N70" s="1112"/>
      <c r="O70" s="1112"/>
      <c r="P70" s="1112"/>
      <c r="Q70" s="1112"/>
      <c r="R70" s="1112"/>
    </row>
    <row r="71" spans="1:26" ht="25" customHeight="1">
      <c r="A71" s="1111" t="s">
        <v>336</v>
      </c>
      <c r="B71" s="1111"/>
      <c r="C71" s="1111"/>
      <c r="D71" s="1111"/>
      <c r="E71" s="1111"/>
      <c r="F71" s="1111"/>
      <c r="G71" s="1111"/>
      <c r="H71" s="1111"/>
      <c r="I71" s="1111"/>
      <c r="J71" s="1111"/>
      <c r="K71" s="1111"/>
      <c r="L71" s="1111"/>
      <c r="M71" s="1111"/>
      <c r="N71" s="1111"/>
      <c r="O71" s="1111"/>
      <c r="P71" s="1111"/>
      <c r="Q71" s="1111"/>
      <c r="R71" s="1111"/>
    </row>
    <row r="72" spans="1:26" ht="15" customHeight="1">
      <c r="V72" s="79"/>
      <c r="W72" s="79"/>
      <c r="X72" s="79"/>
      <c r="Y72" s="79"/>
      <c r="Z72" s="79"/>
    </row>
    <row r="73" spans="1:26" ht="27" customHeight="1"/>
    <row r="74" spans="1:26" ht="20.9" customHeight="1"/>
    <row r="75" spans="1:26" ht="20.9" customHeight="1"/>
    <row r="76" spans="1:26" ht="20.9" customHeight="1"/>
    <row r="77" spans="1:26" ht="20.9" customHeight="1"/>
    <row r="78" spans="1:26" ht="20.9" customHeight="1"/>
    <row r="79" spans="1:26" ht="20.9" customHeight="1"/>
    <row r="80" spans="1:26" ht="20.9" customHeight="1"/>
    <row r="81" ht="20.9" customHeight="1"/>
    <row r="82" ht="20.9" customHeight="1"/>
    <row r="83" ht="20.9" customHeight="1"/>
    <row r="84" ht="20.9" customHeight="1"/>
    <row r="85" ht="20.9" customHeight="1"/>
    <row r="86" ht="20.9" customHeight="1"/>
    <row r="87" ht="20.9" customHeight="1"/>
    <row r="88" ht="20.9" customHeight="1"/>
    <row r="89" ht="20.149999999999999" customHeight="1"/>
    <row r="90" ht="20.9" customHeight="1"/>
    <row r="91" ht="20.25" customHeight="1"/>
  </sheetData>
  <sheetProtection algorithmName="SHA-512" hashValue="Hkug/24yZznqH8+hnv0A18sPUoasezDhaxiQiahtPu8Lvq5u0GL6+ijWTJbuj9jroY2nJjBZTFoUOpV/dMb7/A==" saltValue="eZgugTJuV0KwFVyiHCktzQ==" spinCount="100000" sheet="1" objects="1" scenarios="1" selectLockedCells="1" selectUnlockedCells="1"/>
  <mergeCells count="41">
    <mergeCell ref="A1:R1"/>
    <mergeCell ref="A69:R69"/>
    <mergeCell ref="A70:R70"/>
    <mergeCell ref="A71:R71"/>
    <mergeCell ref="B66:B68"/>
    <mergeCell ref="C66:D66"/>
    <mergeCell ref="E66:F66"/>
    <mergeCell ref="G66:R66"/>
    <mergeCell ref="C67:D68"/>
    <mergeCell ref="E67:F68"/>
    <mergeCell ref="G67:R68"/>
    <mergeCell ref="B63:B65"/>
    <mergeCell ref="C63:D63"/>
    <mergeCell ref="E63:F63"/>
    <mergeCell ref="G63:R63"/>
    <mergeCell ref="C64:D65"/>
    <mergeCell ref="E64:F65"/>
    <mergeCell ref="G64:R65"/>
    <mergeCell ref="A59:R59"/>
    <mergeCell ref="B60:B62"/>
    <mergeCell ref="C60:D60"/>
    <mergeCell ref="E60:F60"/>
    <mergeCell ref="G60:R60"/>
    <mergeCell ref="C61:D62"/>
    <mergeCell ref="E61:F62"/>
    <mergeCell ref="G61:R62"/>
    <mergeCell ref="A45:A54"/>
    <mergeCell ref="B45:R54"/>
    <mergeCell ref="A55:R55"/>
    <mergeCell ref="A56:B58"/>
    <mergeCell ref="C56:D56"/>
    <mergeCell ref="E56:F56"/>
    <mergeCell ref="G56:R56"/>
    <mergeCell ref="C57:D58"/>
    <mergeCell ref="E57:F58"/>
    <mergeCell ref="G57:R58"/>
    <mergeCell ref="A4:R27"/>
    <mergeCell ref="A2:R3"/>
    <mergeCell ref="A28:R29"/>
    <mergeCell ref="A30:A44"/>
    <mergeCell ref="B30:R44"/>
  </mergeCells>
  <phoneticPr fontId="1"/>
  <dataValidations xWindow="263" yWindow="700" count="4">
    <dataValidation allowBlank="1" showErrorMessage="1" prompt="_x000a_" sqref="A4:R27" xr:uid="{E577A5C3-6D9B-4F72-B202-288C3DF46512}"/>
    <dataValidation allowBlank="1" showErrorMessage="1" sqref="A28:Q29" xr:uid="{9661C4C2-413B-4F7B-8D7A-64D91201B622}"/>
    <dataValidation type="custom" imeMode="halfAlpha" allowBlank="1" showInputMessage="1" showErrorMessage="1" prompt="ソフトウェア開発の場合は、「数量＝1、単位＝式」。最終試作の数量が「１」の場合は、複数製作の理由は記入不要_x000a_" sqref="C57:D58" xr:uid="{FACFDDC6-BF46-4E37-ADF4-C8BFD1079646}">
      <formula1>LENB(C57)=LEN(C57)</formula1>
    </dataValidation>
    <dataValidation type="custom" imeMode="halfAlpha" allowBlank="1" showInputMessage="1" showErrorMessage="1" prompt="ソフトウェア開発の場合は、「数量＝1、単位＝式」。_x000a_" sqref="C67:D68 C61:D62 C64:D65" xr:uid="{5E935D19-F7D3-4462-BFC6-53F2DCA59915}">
      <formula1>LENB(C61)=LEN(C61)</formula1>
    </dataValidation>
  </dataValidations>
  <printOptions horizontalCentered="1"/>
  <pageMargins left="0.31496062992125984" right="0.31496062992125984" top="0.74803149606299213" bottom="0.74803149606299213" header="0.31496062992125984" footer="0.31496062992125984"/>
  <pageSetup paperSize="9" scale="55" orientation="portrait" r:id="rId1"/>
  <headerFooter>
    <oddFoote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61160-B3E1-4B98-88D6-25A87F2B0443}">
  <sheetPr>
    <tabColor rgb="FF92D050"/>
  </sheetPr>
  <dimension ref="A1:Y40"/>
  <sheetViews>
    <sheetView showGridLines="0" view="pageBreakPreview" zoomScale="80" zoomScaleNormal="100" zoomScaleSheetLayoutView="80" zoomScalePageLayoutView="85" workbookViewId="0">
      <selection activeCell="Z19" sqref="Z19"/>
    </sheetView>
  </sheetViews>
  <sheetFormatPr defaultColWidth="8.08984375" defaultRowHeight="13"/>
  <cols>
    <col min="1" max="21" width="5" customWidth="1"/>
    <col min="22" max="22" width="7.1796875" customWidth="1"/>
  </cols>
  <sheetData>
    <row r="1" spans="1:25" ht="21.75" customHeight="1">
      <c r="A1" s="563" t="s">
        <v>657</v>
      </c>
      <c r="B1" s="563"/>
      <c r="W1" s="564"/>
    </row>
    <row r="2" spans="1:25" ht="25.5" customHeight="1">
      <c r="A2" s="565" t="s">
        <v>656</v>
      </c>
      <c r="B2" s="566"/>
      <c r="C2" s="566"/>
      <c r="D2" s="566"/>
      <c r="E2" s="566"/>
      <c r="F2" s="566"/>
      <c r="G2" s="566"/>
      <c r="H2" s="566"/>
      <c r="I2" s="566"/>
      <c r="J2" s="566"/>
      <c r="K2" s="566"/>
      <c r="L2" s="566"/>
      <c r="M2" s="566"/>
      <c r="N2" s="566"/>
      <c r="O2" s="566"/>
      <c r="P2" s="566"/>
      <c r="Q2" s="566"/>
      <c r="R2" s="566"/>
      <c r="S2" s="566"/>
      <c r="T2" s="566"/>
      <c r="U2" s="566"/>
      <c r="V2" s="566"/>
      <c r="W2" s="566"/>
      <c r="X2" s="566"/>
      <c r="Y2" s="566"/>
    </row>
    <row r="3" spans="1:25" ht="15" customHeight="1">
      <c r="B3" s="1122" t="s">
        <v>701</v>
      </c>
      <c r="C3" s="1122"/>
      <c r="D3" s="1122"/>
      <c r="E3" s="1122"/>
      <c r="F3" s="1122"/>
      <c r="G3" s="1122"/>
      <c r="H3" s="1122"/>
      <c r="I3" s="1122"/>
      <c r="J3" s="1122"/>
      <c r="K3" s="1122"/>
      <c r="L3" s="1122"/>
      <c r="M3" s="1122"/>
      <c r="N3" s="1122"/>
      <c r="O3" s="1122"/>
      <c r="P3" s="1122"/>
      <c r="Q3" s="1122"/>
      <c r="R3" s="1122"/>
      <c r="S3" s="1122"/>
      <c r="T3" s="1122"/>
      <c r="U3" s="1122"/>
    </row>
    <row r="4" spans="1:25" ht="15" customHeight="1">
      <c r="B4" s="1122"/>
      <c r="C4" s="1122"/>
      <c r="D4" s="1122"/>
      <c r="E4" s="1122"/>
      <c r="F4" s="1122"/>
      <c r="G4" s="1122"/>
      <c r="H4" s="1122"/>
      <c r="I4" s="1122"/>
      <c r="J4" s="1122"/>
      <c r="K4" s="1122"/>
      <c r="L4" s="1122"/>
      <c r="M4" s="1122"/>
      <c r="N4" s="1122"/>
      <c r="O4" s="1122"/>
      <c r="P4" s="1122"/>
      <c r="Q4" s="1122"/>
      <c r="R4" s="1122"/>
      <c r="S4" s="1122"/>
      <c r="T4" s="1122"/>
      <c r="U4" s="1122"/>
    </row>
    <row r="5" spans="1:25" ht="15" customHeight="1">
      <c r="B5" s="1122"/>
      <c r="C5" s="1122"/>
      <c r="D5" s="1122"/>
      <c r="E5" s="1122"/>
      <c r="F5" s="1122"/>
      <c r="G5" s="1122"/>
      <c r="H5" s="1122"/>
      <c r="I5" s="1122"/>
      <c r="J5" s="1122"/>
      <c r="K5" s="1122"/>
      <c r="L5" s="1122"/>
      <c r="M5" s="1122"/>
      <c r="N5" s="1122"/>
      <c r="O5" s="1122"/>
      <c r="P5" s="1122"/>
      <c r="Q5" s="1122"/>
      <c r="R5" s="1122"/>
      <c r="S5" s="1122"/>
      <c r="T5" s="1122"/>
      <c r="U5" s="1122"/>
    </row>
    <row r="6" spans="1:25" ht="15" customHeight="1">
      <c r="B6" s="1122"/>
      <c r="C6" s="1122"/>
      <c r="D6" s="1122"/>
      <c r="E6" s="1122"/>
      <c r="F6" s="1122"/>
      <c r="G6" s="1122"/>
      <c r="H6" s="1122"/>
      <c r="I6" s="1122"/>
      <c r="J6" s="1122"/>
      <c r="K6" s="1122"/>
      <c r="L6" s="1122"/>
      <c r="M6" s="1122"/>
      <c r="N6" s="1122"/>
      <c r="O6" s="1122"/>
      <c r="P6" s="1122"/>
      <c r="Q6" s="1122"/>
      <c r="R6" s="1122"/>
      <c r="S6" s="1122"/>
      <c r="T6" s="1122"/>
      <c r="U6" s="1122"/>
    </row>
    <row r="7" spans="1:25" ht="15" customHeight="1">
      <c r="B7" s="1122"/>
      <c r="C7" s="1122"/>
      <c r="D7" s="1122"/>
      <c r="E7" s="1122"/>
      <c r="F7" s="1122"/>
      <c r="G7" s="1122"/>
      <c r="H7" s="1122"/>
      <c r="I7" s="1122"/>
      <c r="J7" s="1122"/>
      <c r="K7" s="1122"/>
      <c r="L7" s="1122"/>
      <c r="M7" s="1122"/>
      <c r="N7" s="1122"/>
      <c r="O7" s="1122"/>
      <c r="P7" s="1122"/>
      <c r="Q7" s="1122"/>
      <c r="R7" s="1122"/>
      <c r="S7" s="1122"/>
      <c r="T7" s="1122"/>
      <c r="U7" s="1122"/>
    </row>
    <row r="8" spans="1:25" ht="15" customHeight="1">
      <c r="B8" s="1122"/>
      <c r="C8" s="1122"/>
      <c r="D8" s="1122"/>
      <c r="E8" s="1122"/>
      <c r="F8" s="1122"/>
      <c r="G8" s="1122"/>
      <c r="H8" s="1122"/>
      <c r="I8" s="1122"/>
      <c r="J8" s="1122"/>
      <c r="K8" s="1122"/>
      <c r="L8" s="1122"/>
      <c r="M8" s="1122"/>
      <c r="N8" s="1122"/>
      <c r="O8" s="1122"/>
      <c r="P8" s="1122"/>
      <c r="Q8" s="1122"/>
      <c r="R8" s="1122"/>
      <c r="S8" s="1122"/>
      <c r="T8" s="1122"/>
      <c r="U8" s="1122"/>
    </row>
    <row r="9" spans="1:25" ht="15" customHeight="1">
      <c r="B9" s="1122"/>
      <c r="C9" s="1122"/>
      <c r="D9" s="1122"/>
      <c r="E9" s="1122"/>
      <c r="F9" s="1122"/>
      <c r="G9" s="1122"/>
      <c r="H9" s="1122"/>
      <c r="I9" s="1122"/>
      <c r="J9" s="1122"/>
      <c r="K9" s="1122"/>
      <c r="L9" s="1122"/>
      <c r="M9" s="1122"/>
      <c r="N9" s="1122"/>
      <c r="O9" s="1122"/>
      <c r="P9" s="1122"/>
      <c r="Q9" s="1122"/>
      <c r="R9" s="1122"/>
      <c r="S9" s="1122"/>
      <c r="T9" s="1122"/>
      <c r="U9" s="1122"/>
    </row>
    <row r="10" spans="1:25" ht="15" customHeight="1">
      <c r="B10" s="1122"/>
      <c r="C10" s="1122"/>
      <c r="D10" s="1122"/>
      <c r="E10" s="1122"/>
      <c r="F10" s="1122"/>
      <c r="G10" s="1122"/>
      <c r="H10" s="1122"/>
      <c r="I10" s="1122"/>
      <c r="J10" s="1122"/>
      <c r="K10" s="1122"/>
      <c r="L10" s="1122"/>
      <c r="M10" s="1122"/>
      <c r="N10" s="1122"/>
      <c r="O10" s="1122"/>
      <c r="P10" s="1122"/>
      <c r="Q10" s="1122"/>
      <c r="R10" s="1122"/>
      <c r="S10" s="1122"/>
      <c r="T10" s="1122"/>
      <c r="U10" s="1122"/>
    </row>
    <row r="11" spans="1:25" ht="15" customHeight="1">
      <c r="B11" s="1122"/>
      <c r="C11" s="1122"/>
      <c r="D11" s="1122"/>
      <c r="E11" s="1122"/>
      <c r="F11" s="1122"/>
      <c r="G11" s="1122"/>
      <c r="H11" s="1122"/>
      <c r="I11" s="1122"/>
      <c r="J11" s="1122"/>
      <c r="K11" s="1122"/>
      <c r="L11" s="1122"/>
      <c r="M11" s="1122"/>
      <c r="N11" s="1122"/>
      <c r="O11" s="1122"/>
      <c r="P11" s="1122"/>
      <c r="Q11" s="1122"/>
      <c r="R11" s="1122"/>
      <c r="S11" s="1122"/>
      <c r="T11" s="1122"/>
      <c r="U11" s="1122"/>
    </row>
    <row r="12" spans="1:25" ht="15" customHeight="1">
      <c r="B12" s="1122"/>
      <c r="C12" s="1122"/>
      <c r="D12" s="1122"/>
      <c r="E12" s="1122"/>
      <c r="F12" s="1122"/>
      <c r="G12" s="1122"/>
      <c r="H12" s="1122"/>
      <c r="I12" s="1122"/>
      <c r="J12" s="1122"/>
      <c r="K12" s="1122"/>
      <c r="L12" s="1122"/>
      <c r="M12" s="1122"/>
      <c r="N12" s="1122"/>
      <c r="O12" s="1122"/>
      <c r="P12" s="1122"/>
      <c r="Q12" s="1122"/>
      <c r="R12" s="1122"/>
      <c r="S12" s="1122"/>
      <c r="T12" s="1122"/>
      <c r="U12" s="1122"/>
    </row>
    <row r="13" spans="1:25" ht="15" customHeight="1">
      <c r="B13" s="1122"/>
      <c r="C13" s="1122"/>
      <c r="D13" s="1122"/>
      <c r="E13" s="1122"/>
      <c r="F13" s="1122"/>
      <c r="G13" s="1122"/>
      <c r="H13" s="1122"/>
      <c r="I13" s="1122"/>
      <c r="J13" s="1122"/>
      <c r="K13" s="1122"/>
      <c r="L13" s="1122"/>
      <c r="M13" s="1122"/>
      <c r="N13" s="1122"/>
      <c r="O13" s="1122"/>
      <c r="P13" s="1122"/>
      <c r="Q13" s="1122"/>
      <c r="R13" s="1122"/>
      <c r="S13" s="1122"/>
      <c r="T13" s="1122"/>
      <c r="U13" s="1122"/>
    </row>
    <row r="14" spans="1:25" ht="15" customHeight="1">
      <c r="B14" s="1122"/>
      <c r="C14" s="1122"/>
      <c r="D14" s="1122"/>
      <c r="E14" s="1122"/>
      <c r="F14" s="1122"/>
      <c r="G14" s="1122"/>
      <c r="H14" s="1122"/>
      <c r="I14" s="1122"/>
      <c r="J14" s="1122"/>
      <c r="K14" s="1122"/>
      <c r="L14" s="1122"/>
      <c r="M14" s="1122"/>
      <c r="N14" s="1122"/>
      <c r="O14" s="1122"/>
      <c r="P14" s="1122"/>
      <c r="Q14" s="1122"/>
      <c r="R14" s="1122"/>
      <c r="S14" s="1122"/>
      <c r="T14" s="1122"/>
      <c r="U14" s="1122"/>
    </row>
    <row r="15" spans="1:25" ht="15" customHeight="1">
      <c r="B15" s="1122"/>
      <c r="C15" s="1122"/>
      <c r="D15" s="1122"/>
      <c r="E15" s="1122"/>
      <c r="F15" s="1122"/>
      <c r="G15" s="1122"/>
      <c r="H15" s="1122"/>
      <c r="I15" s="1122"/>
      <c r="J15" s="1122"/>
      <c r="K15" s="1122"/>
      <c r="L15" s="1122"/>
      <c r="M15" s="1122"/>
      <c r="N15" s="1122"/>
      <c r="O15" s="1122"/>
      <c r="P15" s="1122"/>
      <c r="Q15" s="1122"/>
      <c r="R15" s="1122"/>
      <c r="S15" s="1122"/>
      <c r="T15" s="1122"/>
      <c r="U15" s="1122"/>
    </row>
    <row r="16" spans="1:25" ht="15" customHeight="1">
      <c r="B16" s="1122"/>
      <c r="C16" s="1122"/>
      <c r="D16" s="1122"/>
      <c r="E16" s="1122"/>
      <c r="F16" s="1122"/>
      <c r="G16" s="1122"/>
      <c r="H16" s="1122"/>
      <c r="I16" s="1122"/>
      <c r="J16" s="1122"/>
      <c r="K16" s="1122"/>
      <c r="L16" s="1122"/>
      <c r="M16" s="1122"/>
      <c r="N16" s="1122"/>
      <c r="O16" s="1122"/>
      <c r="P16" s="1122"/>
      <c r="Q16" s="1122"/>
      <c r="R16" s="1122"/>
      <c r="S16" s="1122"/>
      <c r="T16" s="1122"/>
      <c r="U16" s="1122"/>
    </row>
    <row r="17" spans="2:21" ht="15" customHeight="1">
      <c r="B17" s="1122"/>
      <c r="C17" s="1122"/>
      <c r="D17" s="1122"/>
      <c r="E17" s="1122"/>
      <c r="F17" s="1122"/>
      <c r="G17" s="1122"/>
      <c r="H17" s="1122"/>
      <c r="I17" s="1122"/>
      <c r="J17" s="1122"/>
      <c r="K17" s="1122"/>
      <c r="L17" s="1122"/>
      <c r="M17" s="1122"/>
      <c r="N17" s="1122"/>
      <c r="O17" s="1122"/>
      <c r="P17" s="1122"/>
      <c r="Q17" s="1122"/>
      <c r="R17" s="1122"/>
      <c r="S17" s="1122"/>
      <c r="T17" s="1122"/>
      <c r="U17" s="1122"/>
    </row>
    <row r="18" spans="2:21" ht="15" customHeight="1">
      <c r="B18" s="1122"/>
      <c r="C18" s="1122"/>
      <c r="D18" s="1122"/>
      <c r="E18" s="1122"/>
      <c r="F18" s="1122"/>
      <c r="G18" s="1122"/>
      <c r="H18" s="1122"/>
      <c r="I18" s="1122"/>
      <c r="J18" s="1122"/>
      <c r="K18" s="1122"/>
      <c r="L18" s="1122"/>
      <c r="M18" s="1122"/>
      <c r="N18" s="1122"/>
      <c r="O18" s="1122"/>
      <c r="P18" s="1122"/>
      <c r="Q18" s="1122"/>
      <c r="R18" s="1122"/>
      <c r="S18" s="1122"/>
      <c r="T18" s="1122"/>
      <c r="U18" s="1122"/>
    </row>
    <row r="19" spans="2:21" ht="15" customHeight="1">
      <c r="B19" s="1122"/>
      <c r="C19" s="1122"/>
      <c r="D19" s="1122"/>
      <c r="E19" s="1122"/>
      <c r="F19" s="1122"/>
      <c r="G19" s="1122"/>
      <c r="H19" s="1122"/>
      <c r="I19" s="1122"/>
      <c r="J19" s="1122"/>
      <c r="K19" s="1122"/>
      <c r="L19" s="1122"/>
      <c r="M19" s="1122"/>
      <c r="N19" s="1122"/>
      <c r="O19" s="1122"/>
      <c r="P19" s="1122"/>
      <c r="Q19" s="1122"/>
      <c r="R19" s="1122"/>
      <c r="S19" s="1122"/>
      <c r="T19" s="1122"/>
      <c r="U19" s="1122"/>
    </row>
    <row r="20" spans="2:21" ht="15" customHeight="1">
      <c r="B20" s="1122"/>
      <c r="C20" s="1122"/>
      <c r="D20" s="1122"/>
      <c r="E20" s="1122"/>
      <c r="F20" s="1122"/>
      <c r="G20" s="1122"/>
      <c r="H20" s="1122"/>
      <c r="I20" s="1122"/>
      <c r="J20" s="1122"/>
      <c r="K20" s="1122"/>
      <c r="L20" s="1122"/>
      <c r="M20" s="1122"/>
      <c r="N20" s="1122"/>
      <c r="O20" s="1122"/>
      <c r="P20" s="1122"/>
      <c r="Q20" s="1122"/>
      <c r="R20" s="1122"/>
      <c r="S20" s="1122"/>
      <c r="T20" s="1122"/>
      <c r="U20" s="1122"/>
    </row>
    <row r="21" spans="2:21" ht="15" customHeight="1">
      <c r="B21" s="1122"/>
      <c r="C21" s="1122"/>
      <c r="D21" s="1122"/>
      <c r="E21" s="1122"/>
      <c r="F21" s="1122"/>
      <c r="G21" s="1122"/>
      <c r="H21" s="1122"/>
      <c r="I21" s="1122"/>
      <c r="J21" s="1122"/>
      <c r="K21" s="1122"/>
      <c r="L21" s="1122"/>
      <c r="M21" s="1122"/>
      <c r="N21" s="1122"/>
      <c r="O21" s="1122"/>
      <c r="P21" s="1122"/>
      <c r="Q21" s="1122"/>
      <c r="R21" s="1122"/>
      <c r="S21" s="1122"/>
      <c r="T21" s="1122"/>
      <c r="U21" s="1122"/>
    </row>
    <row r="22" spans="2:21" ht="15" customHeight="1">
      <c r="B22" s="1122"/>
      <c r="C22" s="1122"/>
      <c r="D22" s="1122"/>
      <c r="E22" s="1122"/>
      <c r="F22" s="1122"/>
      <c r="G22" s="1122"/>
      <c r="H22" s="1122"/>
      <c r="I22" s="1122"/>
      <c r="J22" s="1122"/>
      <c r="K22" s="1122"/>
      <c r="L22" s="1122"/>
      <c r="M22" s="1122"/>
      <c r="N22" s="1122"/>
      <c r="O22" s="1122"/>
      <c r="P22" s="1122"/>
      <c r="Q22" s="1122"/>
      <c r="R22" s="1122"/>
      <c r="S22" s="1122"/>
      <c r="T22" s="1122"/>
      <c r="U22" s="1122"/>
    </row>
    <row r="23" spans="2:21" ht="15" customHeight="1">
      <c r="B23" s="1122"/>
      <c r="C23" s="1122"/>
      <c r="D23" s="1122"/>
      <c r="E23" s="1122"/>
      <c r="F23" s="1122"/>
      <c r="G23" s="1122"/>
      <c r="H23" s="1122"/>
      <c r="I23" s="1122"/>
      <c r="J23" s="1122"/>
      <c r="K23" s="1122"/>
      <c r="L23" s="1122"/>
      <c r="M23" s="1122"/>
      <c r="N23" s="1122"/>
      <c r="O23" s="1122"/>
      <c r="P23" s="1122"/>
      <c r="Q23" s="1122"/>
      <c r="R23" s="1122"/>
      <c r="S23" s="1122"/>
      <c r="T23" s="1122"/>
      <c r="U23" s="1122"/>
    </row>
    <row r="24" spans="2:21" ht="45" customHeight="1">
      <c r="B24" s="1123" t="s">
        <v>629</v>
      </c>
      <c r="C24" s="1125" t="s">
        <v>105</v>
      </c>
      <c r="D24" s="1125"/>
      <c r="E24" s="1125"/>
      <c r="F24" s="1126" t="s">
        <v>897</v>
      </c>
      <c r="G24" s="1126"/>
      <c r="H24" s="1126"/>
      <c r="I24" s="1126"/>
      <c r="J24" s="1126"/>
      <c r="K24" s="1126"/>
      <c r="L24" s="1126"/>
      <c r="M24" s="1126"/>
      <c r="N24" s="1126"/>
      <c r="O24" s="1126"/>
      <c r="P24" s="1126"/>
      <c r="Q24" s="1126"/>
      <c r="R24" s="1126"/>
      <c r="S24" s="1126"/>
      <c r="T24" s="1126"/>
      <c r="U24" s="1126"/>
    </row>
    <row r="25" spans="2:21" ht="45" customHeight="1">
      <c r="B25" s="1124"/>
      <c r="C25" s="1125" t="s">
        <v>630</v>
      </c>
      <c r="D25" s="1125"/>
      <c r="E25" s="1125"/>
      <c r="F25" s="1126" t="s">
        <v>894</v>
      </c>
      <c r="G25" s="1126"/>
      <c r="H25" s="1126"/>
      <c r="I25" s="1126"/>
      <c r="J25" s="1126"/>
      <c r="K25" s="1126"/>
      <c r="L25" s="1126"/>
      <c r="M25" s="1126"/>
      <c r="N25" s="1126"/>
      <c r="O25" s="1126"/>
      <c r="P25" s="1126"/>
      <c r="Q25" s="1126"/>
      <c r="R25" s="1126"/>
      <c r="S25" s="1126"/>
      <c r="T25" s="1126"/>
      <c r="U25" s="1126"/>
    </row>
    <row r="26" spans="2:21" ht="45" customHeight="1">
      <c r="B26" s="567"/>
      <c r="C26" s="1125" t="s">
        <v>631</v>
      </c>
      <c r="D26" s="1125"/>
      <c r="E26" s="1125"/>
      <c r="F26" s="1126" t="s">
        <v>895</v>
      </c>
      <c r="G26" s="1126"/>
      <c r="H26" s="1126"/>
      <c r="I26" s="1126"/>
      <c r="J26" s="1126"/>
      <c r="K26" s="1126"/>
      <c r="L26" s="1126"/>
      <c r="M26" s="1126"/>
      <c r="N26" s="1126"/>
      <c r="O26" s="1126"/>
      <c r="P26" s="1126"/>
      <c r="Q26" s="1126"/>
      <c r="R26" s="1126"/>
      <c r="S26" s="1126"/>
      <c r="T26" s="1126"/>
      <c r="U26" s="1126"/>
    </row>
    <row r="27" spans="2:21" ht="25" customHeight="1">
      <c r="B27" s="568"/>
      <c r="C27" s="1127" t="s">
        <v>632</v>
      </c>
      <c r="D27" s="1127"/>
      <c r="E27" s="1127"/>
      <c r="F27" s="1128" t="s">
        <v>200</v>
      </c>
      <c r="G27" s="1128"/>
      <c r="H27" s="1128"/>
      <c r="I27" s="603" t="s">
        <v>572</v>
      </c>
      <c r="J27" s="1129" t="s">
        <v>127</v>
      </c>
      <c r="K27" s="1129"/>
      <c r="L27" s="1129"/>
      <c r="M27" s="603" t="s">
        <v>572</v>
      </c>
      <c r="N27" s="1128" t="s">
        <v>201</v>
      </c>
      <c r="O27" s="1128"/>
      <c r="P27" s="1128"/>
      <c r="Q27" s="602"/>
      <c r="R27" s="1129" t="s">
        <v>633</v>
      </c>
      <c r="S27" s="1129"/>
      <c r="T27" s="1129"/>
      <c r="U27" s="603" t="s">
        <v>572</v>
      </c>
    </row>
    <row r="28" spans="2:21" ht="25" customHeight="1">
      <c r="B28" s="568"/>
      <c r="C28" s="1127"/>
      <c r="D28" s="1127"/>
      <c r="E28" s="1127"/>
      <c r="F28" s="1129" t="s">
        <v>171</v>
      </c>
      <c r="G28" s="1129"/>
      <c r="H28" s="1129"/>
      <c r="I28" s="603" t="s">
        <v>572</v>
      </c>
      <c r="J28" s="1129" t="s">
        <v>126</v>
      </c>
      <c r="K28" s="1129"/>
      <c r="L28" s="1129"/>
      <c r="M28" s="603" t="s">
        <v>572</v>
      </c>
      <c r="N28" s="1129" t="s">
        <v>202</v>
      </c>
      <c r="O28" s="1129"/>
      <c r="P28" s="1129"/>
      <c r="Q28" s="602"/>
      <c r="R28" s="1130" t="s">
        <v>634</v>
      </c>
      <c r="S28" s="1130"/>
      <c r="T28" s="1130"/>
      <c r="U28" s="602"/>
    </row>
    <row r="29" spans="2:21" ht="45" customHeight="1">
      <c r="B29" s="1123" t="s">
        <v>635</v>
      </c>
      <c r="C29" s="1125" t="s">
        <v>105</v>
      </c>
      <c r="D29" s="1125"/>
      <c r="E29" s="1125"/>
      <c r="F29" s="1126" t="s">
        <v>896</v>
      </c>
      <c r="G29" s="1126"/>
      <c r="H29" s="1126"/>
      <c r="I29" s="1126"/>
      <c r="J29" s="1126"/>
      <c r="K29" s="1126"/>
      <c r="L29" s="1126"/>
      <c r="M29" s="1126"/>
      <c r="N29" s="1126"/>
      <c r="O29" s="1126"/>
      <c r="P29" s="1126"/>
      <c r="Q29" s="1126"/>
      <c r="R29" s="1126"/>
      <c r="S29" s="1126"/>
      <c r="T29" s="1126"/>
      <c r="U29" s="1126"/>
    </row>
    <row r="30" spans="2:21" ht="45" customHeight="1">
      <c r="B30" s="1124"/>
      <c r="C30" s="1125" t="s">
        <v>630</v>
      </c>
      <c r="D30" s="1125"/>
      <c r="E30" s="1125"/>
      <c r="F30" s="1126" t="s">
        <v>893</v>
      </c>
      <c r="G30" s="1126"/>
      <c r="H30" s="1126"/>
      <c r="I30" s="1126"/>
      <c r="J30" s="1126"/>
      <c r="K30" s="1126"/>
      <c r="L30" s="1126"/>
      <c r="M30" s="1126"/>
      <c r="N30" s="1126"/>
      <c r="O30" s="1126"/>
      <c r="P30" s="1126"/>
      <c r="Q30" s="1126"/>
      <c r="R30" s="1126"/>
      <c r="S30" s="1126"/>
      <c r="T30" s="1126"/>
      <c r="U30" s="1126"/>
    </row>
    <row r="31" spans="2:21" ht="45" customHeight="1">
      <c r="B31" s="567"/>
      <c r="C31" s="1125" t="s">
        <v>631</v>
      </c>
      <c r="D31" s="1125"/>
      <c r="E31" s="1125"/>
      <c r="F31" s="1126" t="s">
        <v>899</v>
      </c>
      <c r="G31" s="1126"/>
      <c r="H31" s="1126"/>
      <c r="I31" s="1126"/>
      <c r="J31" s="1126"/>
      <c r="K31" s="1126"/>
      <c r="L31" s="1126"/>
      <c r="M31" s="1126"/>
      <c r="N31" s="1126"/>
      <c r="O31" s="1126"/>
      <c r="P31" s="1126"/>
      <c r="Q31" s="1126"/>
      <c r="R31" s="1126"/>
      <c r="S31" s="1126"/>
      <c r="T31" s="1126"/>
      <c r="U31" s="1126"/>
    </row>
    <row r="32" spans="2:21" ht="25" customHeight="1">
      <c r="B32" s="568"/>
      <c r="C32" s="1127" t="s">
        <v>632</v>
      </c>
      <c r="D32" s="1127"/>
      <c r="E32" s="1127"/>
      <c r="F32" s="1128" t="s">
        <v>200</v>
      </c>
      <c r="G32" s="1128"/>
      <c r="H32" s="1128"/>
      <c r="I32" s="603" t="s">
        <v>572</v>
      </c>
      <c r="J32" s="1129" t="s">
        <v>127</v>
      </c>
      <c r="K32" s="1129"/>
      <c r="L32" s="1129"/>
      <c r="M32" s="602"/>
      <c r="N32" s="1128" t="s">
        <v>201</v>
      </c>
      <c r="O32" s="1128"/>
      <c r="P32" s="1128"/>
      <c r="Q32" s="603" t="s">
        <v>572</v>
      </c>
      <c r="R32" s="1129" t="s">
        <v>633</v>
      </c>
      <c r="S32" s="1129"/>
      <c r="T32" s="1129"/>
      <c r="U32" s="603" t="s">
        <v>572</v>
      </c>
    </row>
    <row r="33" spans="2:21" ht="25" customHeight="1">
      <c r="B33" s="569"/>
      <c r="C33" s="1127"/>
      <c r="D33" s="1127"/>
      <c r="E33" s="1127"/>
      <c r="F33" s="1129" t="s">
        <v>171</v>
      </c>
      <c r="G33" s="1129"/>
      <c r="H33" s="1129"/>
      <c r="I33" s="603" t="s">
        <v>572</v>
      </c>
      <c r="J33" s="1129" t="s">
        <v>126</v>
      </c>
      <c r="K33" s="1129"/>
      <c r="L33" s="1129"/>
      <c r="M33" s="602"/>
      <c r="N33" s="1129" t="s">
        <v>202</v>
      </c>
      <c r="O33" s="1129"/>
      <c r="P33" s="1129"/>
      <c r="Q33" s="602"/>
      <c r="R33" s="1130" t="s">
        <v>634</v>
      </c>
      <c r="S33" s="1130"/>
      <c r="T33" s="1130"/>
      <c r="U33" s="602"/>
    </row>
    <row r="34" spans="2:21" ht="45" customHeight="1">
      <c r="B34" s="1123" t="s">
        <v>636</v>
      </c>
      <c r="C34" s="1125" t="s">
        <v>105</v>
      </c>
      <c r="D34" s="1125"/>
      <c r="E34" s="1125"/>
      <c r="F34" s="1126"/>
      <c r="G34" s="1126"/>
      <c r="H34" s="1126"/>
      <c r="I34" s="1126"/>
      <c r="J34" s="1126"/>
      <c r="K34" s="1126"/>
      <c r="L34" s="1126"/>
      <c r="M34" s="1126"/>
      <c r="N34" s="1126"/>
      <c r="O34" s="1126"/>
      <c r="P34" s="1126"/>
      <c r="Q34" s="1126"/>
      <c r="R34" s="1126"/>
      <c r="S34" s="1126"/>
      <c r="T34" s="1126"/>
      <c r="U34" s="1126"/>
    </row>
    <row r="35" spans="2:21" ht="45" customHeight="1">
      <c r="B35" s="1124"/>
      <c r="C35" s="1125" t="s">
        <v>630</v>
      </c>
      <c r="D35" s="1125"/>
      <c r="E35" s="1125"/>
      <c r="F35" s="1126"/>
      <c r="G35" s="1126"/>
      <c r="H35" s="1126"/>
      <c r="I35" s="1126"/>
      <c r="J35" s="1126"/>
      <c r="K35" s="1126"/>
      <c r="L35" s="1126"/>
      <c r="M35" s="1126"/>
      <c r="N35" s="1126"/>
      <c r="O35" s="1126"/>
      <c r="P35" s="1126"/>
      <c r="Q35" s="1126"/>
      <c r="R35" s="1126"/>
      <c r="S35" s="1126"/>
      <c r="T35" s="1126"/>
      <c r="U35" s="1126"/>
    </row>
    <row r="36" spans="2:21" ht="45" customHeight="1">
      <c r="B36" s="567"/>
      <c r="C36" s="1125" t="s">
        <v>631</v>
      </c>
      <c r="D36" s="1125"/>
      <c r="E36" s="1125"/>
      <c r="F36" s="1126"/>
      <c r="G36" s="1126"/>
      <c r="H36" s="1126"/>
      <c r="I36" s="1126"/>
      <c r="J36" s="1126"/>
      <c r="K36" s="1126"/>
      <c r="L36" s="1126"/>
      <c r="M36" s="1126"/>
      <c r="N36" s="1126"/>
      <c r="O36" s="1126"/>
      <c r="P36" s="1126"/>
      <c r="Q36" s="1126"/>
      <c r="R36" s="1126"/>
      <c r="S36" s="1126"/>
      <c r="T36" s="1126"/>
      <c r="U36" s="1126"/>
    </row>
    <row r="37" spans="2:21" ht="25" customHeight="1">
      <c r="B37" s="568"/>
      <c r="C37" s="1127" t="s">
        <v>632</v>
      </c>
      <c r="D37" s="1127"/>
      <c r="E37" s="1127"/>
      <c r="F37" s="1128" t="s">
        <v>200</v>
      </c>
      <c r="G37" s="1128"/>
      <c r="H37" s="1128"/>
      <c r="I37" s="603"/>
      <c r="J37" s="1129" t="s">
        <v>127</v>
      </c>
      <c r="K37" s="1129"/>
      <c r="L37" s="1129"/>
      <c r="M37" s="602"/>
      <c r="N37" s="1128" t="s">
        <v>201</v>
      </c>
      <c r="O37" s="1128"/>
      <c r="P37" s="1128"/>
      <c r="Q37" s="603"/>
      <c r="R37" s="1129" t="s">
        <v>633</v>
      </c>
      <c r="S37" s="1129"/>
      <c r="T37" s="1129"/>
      <c r="U37" s="603"/>
    </row>
    <row r="38" spans="2:21" ht="25" customHeight="1">
      <c r="B38" s="568"/>
      <c r="C38" s="1127"/>
      <c r="D38" s="1127"/>
      <c r="E38" s="1127"/>
      <c r="F38" s="1129" t="s">
        <v>171</v>
      </c>
      <c r="G38" s="1129"/>
      <c r="H38" s="1129"/>
      <c r="I38" s="603"/>
      <c r="J38" s="1129" t="s">
        <v>126</v>
      </c>
      <c r="K38" s="1129"/>
      <c r="L38" s="1129"/>
      <c r="M38" s="602"/>
      <c r="N38" s="1129" t="s">
        <v>202</v>
      </c>
      <c r="O38" s="1129"/>
      <c r="P38" s="1129"/>
      <c r="Q38" s="602"/>
      <c r="R38" s="1130" t="s">
        <v>634</v>
      </c>
      <c r="S38" s="1130"/>
      <c r="T38" s="1130"/>
      <c r="U38" s="602"/>
    </row>
    <row r="39" spans="2:21" ht="15" customHeight="1">
      <c r="B39" s="570"/>
      <c r="C39" s="571"/>
      <c r="D39" s="571"/>
      <c r="E39" s="571"/>
      <c r="F39" s="572"/>
      <c r="G39" s="572"/>
      <c r="H39" s="572"/>
      <c r="I39" s="573"/>
      <c r="J39" s="572"/>
      <c r="K39" s="572"/>
      <c r="L39" s="572"/>
      <c r="M39" s="573"/>
      <c r="N39" s="572"/>
      <c r="O39" s="572"/>
      <c r="P39" s="572"/>
      <c r="Q39" s="573"/>
      <c r="R39" s="574"/>
      <c r="S39" s="574"/>
      <c r="T39" s="574"/>
      <c r="U39" s="573"/>
    </row>
    <row r="40" spans="2:21">
      <c r="B40" s="575"/>
      <c r="C40" s="575"/>
      <c r="D40" s="575"/>
      <c r="E40" s="575"/>
      <c r="F40" s="575"/>
      <c r="G40" s="575"/>
      <c r="H40" s="575"/>
      <c r="I40" s="575"/>
      <c r="J40" s="575"/>
      <c r="K40" s="575"/>
      <c r="L40" s="575"/>
      <c r="M40" s="575"/>
      <c r="N40" s="575"/>
      <c r="O40" s="575"/>
      <c r="P40" s="575"/>
      <c r="Q40" s="575"/>
      <c r="R40" s="575"/>
      <c r="S40" s="575"/>
      <c r="T40" s="575"/>
      <c r="U40" s="575"/>
    </row>
  </sheetData>
  <sheetProtection algorithmName="SHA-512" hashValue="RzhH0jLUKIeXhOvGBV8jPTsIkzvjTV7FMYeNfs/hMbFTGQUtdhm/sBuIx3fhR5hMZ7+Cya5IQ+S9n7ttCHuTpA==" saltValue="FN1KAX2jA4RFPDaDeNyD6g==" spinCount="100000" sheet="1" objects="1" scenarios="1" selectLockedCells="1" selectUnlockedCells="1"/>
  <mergeCells count="49">
    <mergeCell ref="R38:T38"/>
    <mergeCell ref="C36:E36"/>
    <mergeCell ref="F36:U36"/>
    <mergeCell ref="C37:E38"/>
    <mergeCell ref="F37:H37"/>
    <mergeCell ref="J37:L37"/>
    <mergeCell ref="N37:P37"/>
    <mergeCell ref="R37:T37"/>
    <mergeCell ref="F38:H38"/>
    <mergeCell ref="J38:L38"/>
    <mergeCell ref="N38:P38"/>
    <mergeCell ref="B34:B35"/>
    <mergeCell ref="C34:E34"/>
    <mergeCell ref="F34:U34"/>
    <mergeCell ref="C35:E35"/>
    <mergeCell ref="F35:U35"/>
    <mergeCell ref="C31:E31"/>
    <mergeCell ref="F31:U31"/>
    <mergeCell ref="C32:E33"/>
    <mergeCell ref="F32:H32"/>
    <mergeCell ref="J32:L32"/>
    <mergeCell ref="N32:P32"/>
    <mergeCell ref="R32:T32"/>
    <mergeCell ref="F33:H33"/>
    <mergeCell ref="J33:L33"/>
    <mergeCell ref="N33:P33"/>
    <mergeCell ref="R33:T33"/>
    <mergeCell ref="B29:B30"/>
    <mergeCell ref="C29:E29"/>
    <mergeCell ref="F29:U29"/>
    <mergeCell ref="C30:E30"/>
    <mergeCell ref="F30:U30"/>
    <mergeCell ref="C26:E26"/>
    <mergeCell ref="F26:U26"/>
    <mergeCell ref="C27:E28"/>
    <mergeCell ref="F27:H27"/>
    <mergeCell ref="J27:L27"/>
    <mergeCell ref="N27:P27"/>
    <mergeCell ref="R27:T27"/>
    <mergeCell ref="F28:H28"/>
    <mergeCell ref="J28:L28"/>
    <mergeCell ref="N28:P28"/>
    <mergeCell ref="R28:T28"/>
    <mergeCell ref="B3:U23"/>
    <mergeCell ref="B24:B25"/>
    <mergeCell ref="C24:E24"/>
    <mergeCell ref="F24:U24"/>
    <mergeCell ref="C25:E25"/>
    <mergeCell ref="F25:U25"/>
  </mergeCells>
  <phoneticPr fontId="1"/>
  <dataValidations count="1">
    <dataValidation type="list" allowBlank="1" showInputMessage="1" showErrorMessage="1" sqref="U37:U39 I37:I39 M37:M39 U27:U28 Q27:Q28 M27:M28 Q37:Q39 I27:I28 U32:U33 I32:I33 M32:M33 Q32:Q33" xr:uid="{11E197A9-217F-4005-B041-CDC5102D4DA2}">
      <formula1>"　,○"</formula1>
    </dataValidation>
  </dataValidations>
  <printOptions horizontalCentered="1"/>
  <pageMargins left="0.17" right="0.17" top="0.17" bottom="0.4" header="0.17" footer="0.17"/>
  <pageSetup paperSize="9" scale="92" fitToWidth="0" fitToHeight="0" orientation="portrait" r:id="rId1"/>
  <headerFooter>
    <oddFoote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rgb="FF92D050"/>
    <pageSetUpPr fitToPage="1"/>
  </sheetPr>
  <dimension ref="A1:T20"/>
  <sheetViews>
    <sheetView view="pageBreakPreview" zoomScale="80" zoomScaleNormal="100" zoomScaleSheetLayoutView="80" workbookViewId="0">
      <selection activeCell="U8" sqref="U8"/>
    </sheetView>
  </sheetViews>
  <sheetFormatPr defaultColWidth="8.81640625" defaultRowHeight="13"/>
  <cols>
    <col min="1" max="11" width="4.6328125" style="11" customWidth="1"/>
    <col min="12" max="12" width="11.1796875" style="11" customWidth="1"/>
    <col min="13" max="13" width="9.453125" style="11" customWidth="1"/>
    <col min="14" max="14" width="6.1796875" style="11" customWidth="1"/>
    <col min="15" max="16" width="4.6328125" style="11" customWidth="1"/>
    <col min="17" max="17" width="7.81640625" style="11" customWidth="1"/>
    <col min="18" max="18" width="4.6328125" style="11" customWidth="1"/>
    <col min="19" max="28" width="8.81640625" style="11" customWidth="1"/>
    <col min="29" max="16384" width="8.81640625" style="11"/>
  </cols>
  <sheetData>
    <row r="1" spans="1:20" ht="27.65" customHeight="1">
      <c r="A1" s="1131" t="s">
        <v>560</v>
      </c>
      <c r="B1" s="1131"/>
      <c r="C1" s="1131"/>
      <c r="D1" s="1131"/>
      <c r="E1" s="1131"/>
      <c r="F1" s="1131"/>
      <c r="G1" s="1131"/>
      <c r="H1" s="1131"/>
      <c r="I1" s="1131"/>
      <c r="J1" s="1131"/>
      <c r="K1" s="1131"/>
      <c r="L1" s="1131"/>
      <c r="M1" s="1131"/>
      <c r="N1" s="1131"/>
      <c r="O1" s="1131"/>
      <c r="P1" s="1131"/>
      <c r="Q1" s="1131"/>
      <c r="R1" s="1131"/>
    </row>
    <row r="2" spans="1:20" ht="23.25" customHeight="1">
      <c r="A2" s="1132" t="s">
        <v>128</v>
      </c>
      <c r="B2" s="943"/>
      <c r="C2" s="943"/>
      <c r="D2" s="943"/>
      <c r="E2" s="943"/>
      <c r="F2" s="943"/>
      <c r="G2" s="943"/>
      <c r="H2" s="943"/>
      <c r="I2" s="943"/>
      <c r="J2" s="943"/>
      <c r="K2" s="943"/>
      <c r="L2" s="943"/>
      <c r="M2" s="943"/>
      <c r="N2" s="943"/>
      <c r="O2" s="943"/>
      <c r="P2" s="943"/>
      <c r="Q2" s="943"/>
      <c r="R2" s="944"/>
    </row>
    <row r="3" spans="1:20" ht="43.5" customHeight="1">
      <c r="A3" s="1136" t="s">
        <v>358</v>
      </c>
      <c r="B3" s="1137"/>
      <c r="C3" s="1137"/>
      <c r="D3" s="1137"/>
      <c r="E3" s="1137"/>
      <c r="F3" s="1137"/>
      <c r="G3" s="1137"/>
      <c r="H3" s="1137"/>
      <c r="I3" s="1137"/>
      <c r="J3" s="1137"/>
      <c r="K3" s="1137"/>
      <c r="L3" s="1137"/>
      <c r="M3" s="1137"/>
      <c r="N3" s="1137"/>
      <c r="O3" s="1137"/>
      <c r="P3" s="1137"/>
      <c r="Q3" s="1137"/>
      <c r="R3" s="1138"/>
    </row>
    <row r="4" spans="1:20" ht="32.9" customHeight="1">
      <c r="A4" s="1145"/>
      <c r="B4" s="1146"/>
      <c r="C4" s="1146"/>
      <c r="D4" s="1146"/>
      <c r="E4" s="1146"/>
      <c r="F4" s="1146"/>
      <c r="G4" s="1146"/>
      <c r="H4" s="1146"/>
      <c r="I4" s="1146"/>
      <c r="J4" s="1146"/>
      <c r="K4" s="1146"/>
      <c r="L4" s="1146"/>
      <c r="M4" s="1146"/>
      <c r="N4" s="1146"/>
      <c r="O4" s="1146"/>
      <c r="P4" s="1146"/>
      <c r="Q4" s="1146"/>
      <c r="R4" s="1147"/>
      <c r="S4" s="1158"/>
      <c r="T4" s="1158"/>
    </row>
    <row r="5" spans="1:20" ht="32.25" customHeight="1">
      <c r="A5" s="1148"/>
      <c r="B5" s="1149"/>
      <c r="C5" s="1149"/>
      <c r="D5" s="1149"/>
      <c r="E5" s="1149"/>
      <c r="F5" s="1149"/>
      <c r="G5" s="1149"/>
      <c r="H5" s="1149"/>
      <c r="I5" s="1149"/>
      <c r="J5" s="1149"/>
      <c r="K5" s="1149"/>
      <c r="L5" s="1149"/>
      <c r="M5" s="1149"/>
      <c r="N5" s="1149"/>
      <c r="O5" s="1149"/>
      <c r="P5" s="1149"/>
      <c r="Q5" s="1149"/>
      <c r="R5" s="1150"/>
      <c r="S5" s="1158"/>
      <c r="T5" s="1158"/>
    </row>
    <row r="6" spans="1:20" ht="32.25" customHeight="1">
      <c r="A6" s="1148"/>
      <c r="B6" s="1149"/>
      <c r="C6" s="1149"/>
      <c r="D6" s="1149"/>
      <c r="E6" s="1149"/>
      <c r="F6" s="1149"/>
      <c r="G6" s="1149"/>
      <c r="H6" s="1149"/>
      <c r="I6" s="1149"/>
      <c r="J6" s="1149"/>
      <c r="K6" s="1149"/>
      <c r="L6" s="1149"/>
      <c r="M6" s="1149"/>
      <c r="N6" s="1149"/>
      <c r="O6" s="1149"/>
      <c r="P6" s="1149"/>
      <c r="Q6" s="1149"/>
      <c r="R6" s="1150"/>
      <c r="S6" s="1158"/>
      <c r="T6" s="1158"/>
    </row>
    <row r="7" spans="1:20" ht="32.25" customHeight="1">
      <c r="A7" s="1148"/>
      <c r="B7" s="1149"/>
      <c r="C7" s="1149"/>
      <c r="D7" s="1149"/>
      <c r="E7" s="1149"/>
      <c r="F7" s="1149"/>
      <c r="G7" s="1149"/>
      <c r="H7" s="1149"/>
      <c r="I7" s="1149"/>
      <c r="J7" s="1149"/>
      <c r="K7" s="1149"/>
      <c r="L7" s="1149"/>
      <c r="M7" s="1149"/>
      <c r="N7" s="1149"/>
      <c r="O7" s="1149"/>
      <c r="P7" s="1149"/>
      <c r="Q7" s="1149"/>
      <c r="R7" s="1150"/>
      <c r="S7" s="1158"/>
      <c r="T7" s="1158"/>
    </row>
    <row r="8" spans="1:20" ht="32.25" customHeight="1">
      <c r="A8" s="1148"/>
      <c r="B8" s="1149"/>
      <c r="C8" s="1149"/>
      <c r="D8" s="1149"/>
      <c r="E8" s="1149"/>
      <c r="F8" s="1149"/>
      <c r="G8" s="1149"/>
      <c r="H8" s="1149"/>
      <c r="I8" s="1149"/>
      <c r="J8" s="1149"/>
      <c r="K8" s="1149"/>
      <c r="L8" s="1149"/>
      <c r="M8" s="1149"/>
      <c r="N8" s="1149"/>
      <c r="O8" s="1149"/>
      <c r="P8" s="1149"/>
      <c r="Q8" s="1149"/>
      <c r="R8" s="1150"/>
      <c r="S8" s="1158"/>
      <c r="T8" s="1158"/>
    </row>
    <row r="9" spans="1:20" ht="32.25" customHeight="1">
      <c r="A9" s="1148"/>
      <c r="B9" s="1149"/>
      <c r="C9" s="1149"/>
      <c r="D9" s="1149"/>
      <c r="E9" s="1149"/>
      <c r="F9" s="1149"/>
      <c r="G9" s="1149"/>
      <c r="H9" s="1149"/>
      <c r="I9" s="1149"/>
      <c r="J9" s="1149"/>
      <c r="K9" s="1149"/>
      <c r="L9" s="1149"/>
      <c r="M9" s="1149"/>
      <c r="N9" s="1149"/>
      <c r="O9" s="1149"/>
      <c r="P9" s="1149"/>
      <c r="Q9" s="1149"/>
      <c r="R9" s="1150"/>
      <c r="S9" s="1158"/>
      <c r="T9" s="1158"/>
    </row>
    <row r="10" spans="1:20" ht="32.25" customHeight="1">
      <c r="A10" s="1148"/>
      <c r="B10" s="1149"/>
      <c r="C10" s="1149"/>
      <c r="D10" s="1149"/>
      <c r="E10" s="1149"/>
      <c r="F10" s="1149"/>
      <c r="G10" s="1149"/>
      <c r="H10" s="1149"/>
      <c r="I10" s="1149"/>
      <c r="J10" s="1149"/>
      <c r="K10" s="1149"/>
      <c r="L10" s="1149"/>
      <c r="M10" s="1149"/>
      <c r="N10" s="1149"/>
      <c r="O10" s="1149"/>
      <c r="P10" s="1149"/>
      <c r="Q10" s="1149"/>
      <c r="R10" s="1150"/>
      <c r="S10" s="1158"/>
      <c r="T10" s="1158"/>
    </row>
    <row r="11" spans="1:20" ht="32.9" customHeight="1">
      <c r="A11" s="1148"/>
      <c r="B11" s="1149"/>
      <c r="C11" s="1149"/>
      <c r="D11" s="1149"/>
      <c r="E11" s="1149"/>
      <c r="F11" s="1149"/>
      <c r="G11" s="1149"/>
      <c r="H11" s="1149"/>
      <c r="I11" s="1149"/>
      <c r="J11" s="1149"/>
      <c r="K11" s="1149"/>
      <c r="L11" s="1149"/>
      <c r="M11" s="1149"/>
      <c r="N11" s="1149"/>
      <c r="O11" s="1149"/>
      <c r="P11" s="1149"/>
      <c r="Q11" s="1149"/>
      <c r="R11" s="1150"/>
      <c r="S11" s="1158"/>
      <c r="T11" s="1158"/>
    </row>
    <row r="12" spans="1:20" ht="32.9" customHeight="1">
      <c r="A12" s="1148"/>
      <c r="B12" s="1149"/>
      <c r="C12" s="1149"/>
      <c r="D12" s="1149"/>
      <c r="E12" s="1149"/>
      <c r="F12" s="1149"/>
      <c r="G12" s="1149"/>
      <c r="H12" s="1149"/>
      <c r="I12" s="1149"/>
      <c r="J12" s="1149"/>
      <c r="K12" s="1149"/>
      <c r="L12" s="1149"/>
      <c r="M12" s="1149"/>
      <c r="N12" s="1149"/>
      <c r="O12" s="1149"/>
      <c r="P12" s="1149"/>
      <c r="Q12" s="1149"/>
      <c r="R12" s="1150"/>
    </row>
    <row r="13" spans="1:20" ht="32.9" customHeight="1">
      <c r="A13" s="1148"/>
      <c r="B13" s="1149"/>
      <c r="C13" s="1149"/>
      <c r="D13" s="1149"/>
      <c r="E13" s="1149"/>
      <c r="F13" s="1149"/>
      <c r="G13" s="1149"/>
      <c r="H13" s="1149"/>
      <c r="I13" s="1149"/>
      <c r="J13" s="1149"/>
      <c r="K13" s="1149"/>
      <c r="L13" s="1149"/>
      <c r="M13" s="1149"/>
      <c r="N13" s="1149"/>
      <c r="O13" s="1149"/>
      <c r="P13" s="1149"/>
      <c r="Q13" s="1149"/>
      <c r="R13" s="1150"/>
    </row>
    <row r="14" spans="1:20" ht="32.9" customHeight="1">
      <c r="A14" s="1151"/>
      <c r="B14" s="1152"/>
      <c r="C14" s="1152"/>
      <c r="D14" s="1152"/>
      <c r="E14" s="1152"/>
      <c r="F14" s="1152"/>
      <c r="G14" s="1152"/>
      <c r="H14" s="1152"/>
      <c r="I14" s="1152"/>
      <c r="J14" s="1152"/>
      <c r="K14" s="1152"/>
      <c r="L14" s="1152"/>
      <c r="M14" s="1152"/>
      <c r="N14" s="1152"/>
      <c r="O14" s="1152"/>
      <c r="P14" s="1152"/>
      <c r="Q14" s="1152"/>
      <c r="R14" s="1153"/>
    </row>
    <row r="15" spans="1:20" ht="23.25" customHeight="1">
      <c r="A15" s="1132" t="s">
        <v>650</v>
      </c>
      <c r="B15" s="943"/>
      <c r="C15" s="943"/>
      <c r="D15" s="943"/>
      <c r="E15" s="943"/>
      <c r="F15" s="943"/>
      <c r="G15" s="943"/>
      <c r="H15" s="943"/>
      <c r="I15" s="943"/>
      <c r="J15" s="943"/>
      <c r="K15" s="943"/>
      <c r="L15" s="943"/>
      <c r="M15" s="943"/>
      <c r="N15" s="943"/>
      <c r="O15" s="943"/>
      <c r="P15" s="943"/>
      <c r="Q15" s="943"/>
      <c r="R15" s="944"/>
    </row>
    <row r="16" spans="1:20" ht="43" customHeight="1">
      <c r="A16" s="1139" t="s">
        <v>131</v>
      </c>
      <c r="B16" s="1140"/>
      <c r="C16" s="1141"/>
      <c r="D16" s="1133" t="s">
        <v>715</v>
      </c>
      <c r="E16" s="1134"/>
      <c r="F16" s="1134"/>
      <c r="G16" s="1134"/>
      <c r="H16" s="1134"/>
      <c r="I16" s="1135"/>
      <c r="J16" s="1083" t="s">
        <v>129</v>
      </c>
      <c r="K16" s="1084"/>
      <c r="L16" s="1085"/>
      <c r="M16" s="1142" t="s">
        <v>769</v>
      </c>
      <c r="N16" s="1143"/>
      <c r="O16" s="1143"/>
      <c r="P16" s="1143"/>
      <c r="Q16" s="1143"/>
      <c r="R16" s="1144"/>
    </row>
    <row r="17" spans="1:18" ht="43" customHeight="1">
      <c r="A17" s="1082" t="s">
        <v>130</v>
      </c>
      <c r="B17" s="1082"/>
      <c r="C17" s="1082"/>
      <c r="D17" s="1133" t="s">
        <v>770</v>
      </c>
      <c r="E17" s="1134"/>
      <c r="F17" s="1134"/>
      <c r="G17" s="1134"/>
      <c r="H17" s="1134"/>
      <c r="I17" s="1135"/>
      <c r="J17" s="1083" t="s">
        <v>132</v>
      </c>
      <c r="K17" s="1084"/>
      <c r="L17" s="1085"/>
      <c r="M17" s="1133" t="s">
        <v>758</v>
      </c>
      <c r="N17" s="1134"/>
      <c r="O17" s="1134"/>
      <c r="P17" s="1134"/>
      <c r="Q17" s="1134"/>
      <c r="R17" s="1135"/>
    </row>
    <row r="18" spans="1:18" ht="43" customHeight="1">
      <c r="A18" s="1154" t="s">
        <v>5</v>
      </c>
      <c r="B18" s="1084"/>
      <c r="C18" s="1085"/>
      <c r="D18" s="1155" t="s">
        <v>771</v>
      </c>
      <c r="E18" s="1156"/>
      <c r="F18" s="1156"/>
      <c r="G18" s="1156"/>
      <c r="H18" s="1156"/>
      <c r="I18" s="1156"/>
      <c r="J18" s="1156"/>
      <c r="K18" s="1156"/>
      <c r="L18" s="1156"/>
      <c r="M18" s="1156"/>
      <c r="N18" s="1156"/>
      <c r="O18" s="1156"/>
      <c r="P18" s="1156"/>
      <c r="Q18" s="1156"/>
      <c r="R18" s="1157"/>
    </row>
    <row r="19" spans="1:18" ht="43" customHeight="1">
      <c r="A19" s="1154" t="s">
        <v>138</v>
      </c>
      <c r="B19" s="1084"/>
      <c r="C19" s="1085"/>
      <c r="D19" s="1155" t="s">
        <v>772</v>
      </c>
      <c r="E19" s="1156"/>
      <c r="F19" s="1156"/>
      <c r="G19" s="1156"/>
      <c r="H19" s="1156"/>
      <c r="I19" s="1156"/>
      <c r="J19" s="1156"/>
      <c r="K19" s="1156"/>
      <c r="L19" s="1156"/>
      <c r="M19" s="1156"/>
      <c r="N19" s="1156"/>
      <c r="O19" s="1156"/>
      <c r="P19" s="1156"/>
      <c r="Q19" s="1156"/>
      <c r="R19" s="1157"/>
    </row>
    <row r="20" spans="1:18" ht="107.9" customHeight="1"/>
  </sheetData>
  <sheetProtection algorithmName="SHA-512" hashValue="XR8PE0ItUC8UDaHutABgO2PBo7/oieDZLe3CpDbXUgH48fGoaslrHuvsc/jcNJvNlaqK+pGTjR3M7bA3bowDBQ==" saltValue="MW4+fuZzAyfJPQVZ50XZRw==" spinCount="100000" sheet="1" objects="1" scenarios="1" selectLockedCells="1" selectUnlockedCells="1"/>
  <mergeCells count="18">
    <mergeCell ref="A18:C18"/>
    <mergeCell ref="D18:R18"/>
    <mergeCell ref="S4:T11"/>
    <mergeCell ref="A19:C19"/>
    <mergeCell ref="D19:R19"/>
    <mergeCell ref="A1:R1"/>
    <mergeCell ref="A2:R2"/>
    <mergeCell ref="A17:C17"/>
    <mergeCell ref="D17:I17"/>
    <mergeCell ref="J17:L17"/>
    <mergeCell ref="M17:R17"/>
    <mergeCell ref="A3:R3"/>
    <mergeCell ref="A16:C16"/>
    <mergeCell ref="D16:I16"/>
    <mergeCell ref="J16:L16"/>
    <mergeCell ref="M16:R16"/>
    <mergeCell ref="A15:R15"/>
    <mergeCell ref="A4:R14"/>
  </mergeCells>
  <phoneticPr fontId="1"/>
  <dataValidations count="2">
    <dataValidation allowBlank="1" showInputMessage="1" showErrorMessage="1" prompt="　所属部署がない場合は「なし」と記入してください" sqref="D17:I17" xr:uid="{00000000-0002-0000-0B00-000000000000}"/>
    <dataValidation allowBlank="1" showErrorMessage="1" promptTitle="研究開発の社内外体制図、担当者の役割分担等を記入してください" prompt="①主に以下の点について説明すること_x000a_（ア）研究開発の実施体制（開発従事者、経理担当者等、社内の人員配置）_x000a_（イ）他企業との連携体制、役割分担等_x000a_（ウ）本研究開発における代表者のかかわり方_x000a_②図を添付した場合、PDFへ変換した後、図が正しく表示されているかを必ず確認してください_x000a_" sqref="A4" xr:uid="{00000000-0002-0000-0B00-000001000000}"/>
  </dataValidations>
  <printOptions horizontalCentered="1"/>
  <pageMargins left="0.31496062992125984" right="0.31496062992125984" top="0.74803149606299213" bottom="0.74803149606299213" header="0.31496062992125984" footer="0.31496062992125984"/>
  <pageSetup paperSize="9" scale="99" orientation="portrait" r:id="rId1"/>
  <headerFooter>
    <oddFoote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R21"/>
  <sheetViews>
    <sheetView showGridLines="0" view="pageBreakPreview" zoomScale="80" zoomScaleNormal="100" zoomScaleSheetLayoutView="80" workbookViewId="0">
      <selection activeCell="E3" sqref="E3:R3"/>
    </sheetView>
  </sheetViews>
  <sheetFormatPr defaultColWidth="8.81640625" defaultRowHeight="13"/>
  <cols>
    <col min="1" max="11" width="5" style="11" customWidth="1"/>
    <col min="12" max="12" width="11.1796875" style="11" customWidth="1"/>
    <col min="13" max="18" width="7.453125" style="11" customWidth="1"/>
    <col min="19" max="16384" width="8.81640625" style="11"/>
  </cols>
  <sheetData>
    <row r="1" spans="1:18" ht="21.75" customHeight="1">
      <c r="A1" s="1165" t="s">
        <v>685</v>
      </c>
      <c r="B1" s="1165"/>
      <c r="C1" s="1165"/>
      <c r="D1" s="1165"/>
      <c r="E1" s="1165"/>
      <c r="F1" s="1165"/>
      <c r="G1" s="1165"/>
      <c r="H1" s="1165"/>
      <c r="I1" s="1165"/>
      <c r="J1" s="1165"/>
      <c r="K1" s="1165"/>
      <c r="L1" s="1165"/>
      <c r="M1" s="1165"/>
      <c r="N1" s="1165"/>
      <c r="O1" s="1165"/>
      <c r="P1" s="1165"/>
      <c r="Q1" s="1165"/>
      <c r="R1" s="1165"/>
    </row>
    <row r="2" spans="1:18" ht="27" customHeight="1">
      <c r="A2" s="1166" t="s">
        <v>181</v>
      </c>
      <c r="B2" s="1167"/>
      <c r="C2" s="1167"/>
      <c r="D2" s="1167"/>
      <c r="E2" s="1167"/>
      <c r="F2" s="1167"/>
      <c r="G2" s="1167"/>
      <c r="H2" s="1167"/>
      <c r="I2" s="1167"/>
      <c r="J2" s="1167"/>
      <c r="K2" s="1167"/>
      <c r="L2" s="1167"/>
      <c r="M2" s="1167"/>
      <c r="N2" s="1167"/>
      <c r="O2" s="1167"/>
      <c r="P2" s="1167"/>
      <c r="Q2" s="1167"/>
      <c r="R2" s="1168"/>
    </row>
    <row r="3" spans="1:18" ht="78.75" customHeight="1">
      <c r="A3" s="1169" t="s">
        <v>169</v>
      </c>
      <c r="B3" s="1169"/>
      <c r="C3" s="1169"/>
      <c r="D3" s="1169"/>
      <c r="E3" s="1170" t="s">
        <v>773</v>
      </c>
      <c r="F3" s="1171"/>
      <c r="G3" s="1171"/>
      <c r="H3" s="1171"/>
      <c r="I3" s="1171"/>
      <c r="J3" s="1171"/>
      <c r="K3" s="1171"/>
      <c r="L3" s="1171"/>
      <c r="M3" s="1171"/>
      <c r="N3" s="1171"/>
      <c r="O3" s="1171"/>
      <c r="P3" s="1171"/>
      <c r="Q3" s="1171"/>
      <c r="R3" s="1172"/>
    </row>
    <row r="4" spans="1:18" ht="180" customHeight="1">
      <c r="A4" s="1173" t="s">
        <v>182</v>
      </c>
      <c r="B4" s="1174"/>
      <c r="C4" s="1174"/>
      <c r="D4" s="1175"/>
      <c r="E4" s="1176" t="s">
        <v>774</v>
      </c>
      <c r="F4" s="1177"/>
      <c r="G4" s="1177"/>
      <c r="H4" s="1177"/>
      <c r="I4" s="1177"/>
      <c r="J4" s="1177"/>
      <c r="K4" s="1177"/>
      <c r="L4" s="1177"/>
      <c r="M4" s="1177"/>
      <c r="N4" s="1177"/>
      <c r="O4" s="1177"/>
      <c r="P4" s="1177"/>
      <c r="Q4" s="1177"/>
      <c r="R4" s="1178"/>
    </row>
    <row r="5" spans="1:18" ht="25.4" customHeight="1">
      <c r="A5" s="1179" t="s">
        <v>379</v>
      </c>
      <c r="B5" s="1179"/>
      <c r="C5" s="1179"/>
      <c r="D5" s="1179"/>
      <c r="E5" s="1179"/>
      <c r="F5" s="1179"/>
      <c r="G5" s="1179"/>
      <c r="H5" s="1179"/>
      <c r="I5" s="1179"/>
      <c r="J5" s="1179"/>
      <c r="K5" s="1179"/>
      <c r="L5" s="1179"/>
      <c r="M5" s="1181" t="s">
        <v>577</v>
      </c>
      <c r="N5" s="1181"/>
      <c r="O5" s="1181"/>
      <c r="P5" s="1181"/>
      <c r="Q5" s="1181"/>
      <c r="R5" s="1181"/>
    </row>
    <row r="6" spans="1:18" ht="25.4" customHeight="1">
      <c r="A6" s="1180"/>
      <c r="B6" s="1180"/>
      <c r="C6" s="1180"/>
      <c r="D6" s="1180"/>
      <c r="E6" s="1180"/>
      <c r="F6" s="1180"/>
      <c r="G6" s="1180"/>
      <c r="H6" s="1180"/>
      <c r="I6" s="1180"/>
      <c r="J6" s="1180"/>
      <c r="K6" s="1180"/>
      <c r="L6" s="1180"/>
      <c r="M6" s="1182"/>
      <c r="N6" s="1182"/>
      <c r="O6" s="1182"/>
      <c r="P6" s="1182"/>
      <c r="Q6" s="1182"/>
      <c r="R6" s="1182"/>
    </row>
    <row r="7" spans="1:18" ht="25.4" customHeight="1">
      <c r="A7" s="1183" t="s">
        <v>183</v>
      </c>
      <c r="B7" s="1183"/>
      <c r="C7" s="1183"/>
      <c r="D7" s="1183"/>
      <c r="E7" s="1183"/>
      <c r="F7" s="1183"/>
      <c r="G7" s="1183"/>
      <c r="H7" s="1183"/>
      <c r="I7" s="1183"/>
      <c r="J7" s="1183"/>
      <c r="K7" s="1183"/>
      <c r="L7" s="1183"/>
      <c r="M7" s="1184" t="s">
        <v>578</v>
      </c>
      <c r="N7" s="1185"/>
      <c r="O7" s="1185"/>
      <c r="P7" s="1185"/>
      <c r="Q7" s="1185"/>
      <c r="R7" s="1186"/>
    </row>
    <row r="8" spans="1:18" ht="25.4" customHeight="1">
      <c r="A8" s="1179"/>
      <c r="B8" s="1179"/>
      <c r="C8" s="1179"/>
      <c r="D8" s="1179"/>
      <c r="E8" s="1179"/>
      <c r="F8" s="1179"/>
      <c r="G8" s="1179"/>
      <c r="H8" s="1179"/>
      <c r="I8" s="1179"/>
      <c r="J8" s="1179"/>
      <c r="K8" s="1179"/>
      <c r="L8" s="1179"/>
      <c r="M8" s="1116" t="s">
        <v>874</v>
      </c>
      <c r="N8" s="1187"/>
      <c r="O8" s="1187"/>
      <c r="P8" s="1188" t="s">
        <v>758</v>
      </c>
      <c r="Q8" s="1188"/>
      <c r="R8" s="666" t="s">
        <v>875</v>
      </c>
    </row>
    <row r="9" spans="1:18" ht="50.15" customHeight="1">
      <c r="A9" s="1159" t="s">
        <v>380</v>
      </c>
      <c r="B9" s="1160"/>
      <c r="C9" s="1160"/>
      <c r="D9" s="1160"/>
      <c r="E9" s="1160"/>
      <c r="F9" s="1160"/>
      <c r="G9" s="1160"/>
      <c r="H9" s="1160"/>
      <c r="I9" s="1160"/>
      <c r="J9" s="1160"/>
      <c r="K9" s="1160"/>
      <c r="L9" s="1161"/>
      <c r="M9" s="1162" t="s">
        <v>577</v>
      </c>
      <c r="N9" s="1163"/>
      <c r="O9" s="1163"/>
      <c r="P9" s="1163"/>
      <c r="Q9" s="1163"/>
      <c r="R9" s="1164"/>
    </row>
    <row r="10" spans="1:18" ht="25.4" customHeight="1">
      <c r="A10" s="1183" t="s">
        <v>184</v>
      </c>
      <c r="B10" s="1183"/>
      <c r="C10" s="1183"/>
      <c r="D10" s="1183"/>
      <c r="E10" s="1183"/>
      <c r="F10" s="1183"/>
      <c r="G10" s="1183"/>
      <c r="H10" s="1183"/>
      <c r="I10" s="1183"/>
      <c r="J10" s="1183"/>
      <c r="K10" s="1183"/>
      <c r="L10" s="1183"/>
      <c r="M10" s="1184" t="s">
        <v>578</v>
      </c>
      <c r="N10" s="1185"/>
      <c r="O10" s="1185"/>
      <c r="P10" s="1185"/>
      <c r="Q10" s="1185"/>
      <c r="R10" s="1186"/>
    </row>
    <row r="11" spans="1:18" ht="25.4" customHeight="1">
      <c r="A11" s="1179"/>
      <c r="B11" s="1179"/>
      <c r="C11" s="1179"/>
      <c r="D11" s="1179"/>
      <c r="E11" s="1179"/>
      <c r="F11" s="1179"/>
      <c r="G11" s="1179"/>
      <c r="H11" s="1179"/>
      <c r="I11" s="1179"/>
      <c r="J11" s="1179"/>
      <c r="K11" s="1179"/>
      <c r="L11" s="1179"/>
      <c r="M11" s="1116" t="s">
        <v>874</v>
      </c>
      <c r="N11" s="1187"/>
      <c r="O11" s="1187"/>
      <c r="P11" s="1188" t="s">
        <v>758</v>
      </c>
      <c r="Q11" s="1188"/>
      <c r="R11" s="666" t="s">
        <v>875</v>
      </c>
    </row>
    <row r="12" spans="1:18" ht="55.5" customHeight="1">
      <c r="A12" s="1192" t="s">
        <v>381</v>
      </c>
      <c r="B12" s="1179"/>
      <c r="C12" s="1179"/>
      <c r="D12" s="1179"/>
      <c r="E12" s="1179"/>
      <c r="F12" s="1179"/>
      <c r="G12" s="1179"/>
      <c r="H12" s="1179"/>
      <c r="I12" s="1179"/>
      <c r="J12" s="1179"/>
      <c r="K12" s="1179"/>
      <c r="L12" s="1179"/>
      <c r="M12" s="1181" t="s">
        <v>579</v>
      </c>
      <c r="N12" s="1181"/>
      <c r="O12" s="1181"/>
      <c r="P12" s="1181"/>
      <c r="Q12" s="1181"/>
      <c r="R12" s="1181"/>
    </row>
    <row r="13" spans="1:18" ht="55.5" customHeight="1">
      <c r="A13" s="1179"/>
      <c r="B13" s="1179"/>
      <c r="C13" s="1179"/>
      <c r="D13" s="1179"/>
      <c r="E13" s="1179"/>
      <c r="F13" s="1179"/>
      <c r="G13" s="1179"/>
      <c r="H13" s="1179"/>
      <c r="I13" s="1179"/>
      <c r="J13" s="1179"/>
      <c r="K13" s="1179"/>
      <c r="L13" s="1179"/>
      <c r="M13" s="1181"/>
      <c r="N13" s="1181"/>
      <c r="O13" s="1181"/>
      <c r="P13" s="1181"/>
      <c r="Q13" s="1181"/>
      <c r="R13" s="1181"/>
    </row>
    <row r="14" spans="1:18" ht="22.5" customHeight="1">
      <c r="A14" s="1190"/>
      <c r="B14" s="1190"/>
      <c r="C14" s="1190"/>
      <c r="D14" s="1190"/>
      <c r="E14" s="1190"/>
      <c r="F14" s="1190"/>
      <c r="G14" s="1190"/>
      <c r="H14" s="1190"/>
      <c r="I14" s="1190"/>
      <c r="J14" s="1190"/>
      <c r="K14" s="1190"/>
      <c r="L14" s="1190"/>
      <c r="M14" s="1190"/>
      <c r="N14" s="1190"/>
      <c r="O14" s="1190"/>
      <c r="P14" s="1190"/>
      <c r="Q14" s="1190"/>
      <c r="R14" s="1190"/>
    </row>
    <row r="15" spans="1:18" ht="10.25" customHeight="1">
      <c r="A15" s="1189"/>
      <c r="B15" s="1189"/>
      <c r="C15" s="1189"/>
      <c r="D15" s="1189"/>
      <c r="E15" s="1189"/>
      <c r="F15" s="1189"/>
      <c r="G15" s="1189"/>
      <c r="H15" s="1189"/>
      <c r="I15" s="1189"/>
      <c r="J15" s="1189"/>
      <c r="K15" s="1189"/>
      <c r="L15" s="1189"/>
      <c r="M15" s="1189"/>
      <c r="N15" s="1189"/>
      <c r="O15" s="1189"/>
      <c r="P15" s="1189"/>
      <c r="Q15" s="1189"/>
      <c r="R15" s="1189"/>
    </row>
    <row r="16" spans="1:18" ht="22.5" customHeight="1">
      <c r="A16" s="1190"/>
      <c r="B16" s="1190"/>
      <c r="C16" s="1190"/>
      <c r="D16" s="1190"/>
      <c r="E16" s="1190"/>
      <c r="F16" s="1190"/>
      <c r="G16" s="1190"/>
      <c r="H16" s="1190"/>
      <c r="I16" s="1190"/>
      <c r="J16" s="1190"/>
      <c r="K16" s="1190"/>
      <c r="L16" s="1190"/>
      <c r="M16" s="1190"/>
      <c r="N16" s="1190"/>
      <c r="O16" s="1190"/>
      <c r="P16" s="1190"/>
      <c r="Q16" s="1190"/>
      <c r="R16" s="1190"/>
    </row>
    <row r="17" spans="1:18" ht="14.25" customHeight="1">
      <c r="A17" s="1191"/>
      <c r="B17" s="1191"/>
      <c r="C17" s="1191"/>
      <c r="D17" s="1191"/>
      <c r="E17" s="1191"/>
      <c r="F17" s="1191"/>
      <c r="G17" s="1191"/>
      <c r="H17" s="1191"/>
      <c r="I17" s="1191"/>
      <c r="J17" s="1191"/>
      <c r="K17" s="1191"/>
      <c r="L17" s="1191"/>
      <c r="M17" s="1191"/>
      <c r="N17" s="1191"/>
      <c r="O17" s="1191"/>
      <c r="P17" s="1191"/>
      <c r="Q17" s="1191"/>
      <c r="R17" s="1191"/>
    </row>
    <row r="18" spans="1:18" ht="12" customHeight="1">
      <c r="A18" s="50"/>
      <c r="B18" s="50"/>
      <c r="C18" s="50"/>
      <c r="D18" s="50"/>
      <c r="E18" s="50"/>
      <c r="F18" s="50"/>
      <c r="G18" s="50"/>
      <c r="H18" s="50"/>
      <c r="I18" s="50"/>
      <c r="J18" s="50"/>
      <c r="K18" s="50"/>
      <c r="L18" s="50"/>
      <c r="M18" s="50"/>
      <c r="N18" s="50"/>
      <c r="O18" s="50"/>
      <c r="P18" s="50"/>
      <c r="Q18" s="50"/>
      <c r="R18" s="50"/>
    </row>
    <row r="19" spans="1:18" ht="12" customHeight="1">
      <c r="A19" s="50"/>
      <c r="B19" s="50"/>
      <c r="C19" s="50"/>
      <c r="D19" s="50"/>
      <c r="E19" s="50"/>
      <c r="F19" s="50"/>
      <c r="G19" s="50"/>
      <c r="H19" s="50"/>
      <c r="I19" s="50"/>
      <c r="J19" s="50"/>
      <c r="K19" s="50"/>
      <c r="L19" s="50"/>
      <c r="M19" s="50"/>
      <c r="N19" s="50"/>
      <c r="O19" s="50"/>
      <c r="P19" s="50"/>
      <c r="Q19" s="50"/>
      <c r="R19" s="50"/>
    </row>
    <row r="20" spans="1:18" ht="12" customHeight="1">
      <c r="A20" s="50"/>
      <c r="B20" s="50"/>
      <c r="C20" s="50"/>
      <c r="D20" s="50"/>
      <c r="E20" s="50"/>
      <c r="F20" s="50"/>
      <c r="G20" s="50"/>
      <c r="H20" s="50"/>
      <c r="I20" s="50"/>
      <c r="J20" s="50"/>
      <c r="K20" s="50"/>
      <c r="L20" s="50"/>
      <c r="M20" s="50"/>
      <c r="N20" s="50"/>
      <c r="O20" s="50"/>
      <c r="P20" s="50"/>
      <c r="Q20" s="50"/>
      <c r="R20" s="50"/>
    </row>
    <row r="21" spans="1:18">
      <c r="A21" s="50"/>
      <c r="B21" s="50"/>
      <c r="C21" s="50"/>
      <c r="D21" s="50"/>
      <c r="E21" s="50"/>
      <c r="F21" s="50"/>
      <c r="G21" s="50"/>
      <c r="H21" s="50"/>
      <c r="I21" s="50"/>
      <c r="J21" s="50"/>
      <c r="K21" s="50"/>
      <c r="L21" s="50"/>
      <c r="M21" s="50"/>
      <c r="N21" s="50"/>
      <c r="O21" s="50"/>
      <c r="P21" s="50"/>
      <c r="Q21" s="50"/>
      <c r="R21" s="50"/>
    </row>
  </sheetData>
  <sheetProtection algorithmName="SHA-512" hashValue="VXpAC/lOvSzu+fpPZSWp5am9WUSGnROjmoIqdEAB1F3TJ4+g30BoZP3xeJ8e1KAhvHDgoVQlurLD4HwUeqbAHg==" saltValue="mErGdl8+btA0yl5p/twGkQ==" spinCount="100000" sheet="1" objects="1" scenarios="1" selectLockedCells="1" selectUnlockedCells="1"/>
  <mergeCells count="24">
    <mergeCell ref="A15:R15"/>
    <mergeCell ref="A16:R16"/>
    <mergeCell ref="A17:R17"/>
    <mergeCell ref="A10:L11"/>
    <mergeCell ref="M10:R10"/>
    <mergeCell ref="A12:L13"/>
    <mergeCell ref="M12:R13"/>
    <mergeCell ref="A14:R14"/>
    <mergeCell ref="M11:O11"/>
    <mergeCell ref="P11:Q11"/>
    <mergeCell ref="A9:L9"/>
    <mergeCell ref="M9:R9"/>
    <mergeCell ref="A1:R1"/>
    <mergeCell ref="A2:R2"/>
    <mergeCell ref="A3:D3"/>
    <mergeCell ref="E3:R3"/>
    <mergeCell ref="A4:D4"/>
    <mergeCell ref="E4:R4"/>
    <mergeCell ref="A5:L6"/>
    <mergeCell ref="M5:R6"/>
    <mergeCell ref="A7:L8"/>
    <mergeCell ref="M7:R7"/>
    <mergeCell ref="M8:O8"/>
    <mergeCell ref="P8:Q8"/>
  </mergeCells>
  <phoneticPr fontId="1"/>
  <dataValidations count="4">
    <dataValidation type="list" allowBlank="1" showInputMessage="1" showErrorMessage="1" sqref="M5:R6 M9:R9" xr:uid="{00000000-0002-0000-0F00-000000000000}">
      <formula1>"選択してください,はい,いいえ"</formula1>
    </dataValidation>
    <dataValidation type="list" allowBlank="1" showErrorMessage="1" promptTitle="プルダウンより選択してください" prompt="　出願公開前の出願明細書は、記入及び提出書類として添付不要です。" sqref="M7:R7 M10:R10" xr:uid="{00000000-0002-0000-0F00-000001000000}">
      <formula1>"選択してください,特許権,実用新案権,意匠権,商標権,なし"</formula1>
    </dataValidation>
    <dataValidation allowBlank="1" showInputMessage="1" showErrorMessage="1" prompt="先行技術調査や産業財産権に関して、東京都知的財産総合センターで相談可能です_x000a_（相談窓口　ＴＥＬ：０３－３８３２－３６５６）_x000a_" sqref="E4:R4" xr:uid="{00000000-0002-0000-0F00-000002000000}"/>
    <dataValidation type="list" allowBlank="1" showInputMessage="1" showErrorMessage="1" sqref="M12:R13" xr:uid="{00000000-0002-0000-0F00-000003000000}">
      <formula1>"選択してください,特許権を出願予定,実用新案権を出願予定,商標権を出願予定,意匠権を出願予定,予定なし"</formula1>
    </dataValidation>
  </dataValidations>
  <printOptions horizontalCentered="1"/>
  <pageMargins left="0.31496062992125984" right="0.31496062992125984" top="0.74803149606299213" bottom="0.74803149606299213" header="0.31496062992125984" footer="0.31496062992125984"/>
  <pageSetup paperSize="9" scale="80" fitToWidth="0" fitToHeight="0" orientation="portrait" r:id="rId1"/>
  <headerFooter>
    <oddFoote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C16"/>
  <sheetViews>
    <sheetView view="pageBreakPreview" zoomScale="80" zoomScaleNormal="70" zoomScaleSheetLayoutView="80" workbookViewId="0">
      <selection activeCell="B5" sqref="B5"/>
    </sheetView>
  </sheetViews>
  <sheetFormatPr defaultRowHeight="13"/>
  <cols>
    <col min="1" max="1" width="16.6328125" style="11" customWidth="1"/>
    <col min="2" max="2" width="77.90625" style="11" customWidth="1"/>
    <col min="3" max="16384" width="8.7265625" style="11"/>
  </cols>
  <sheetData>
    <row r="1" spans="1:3" ht="10.4" customHeight="1">
      <c r="A1" s="1193" t="s">
        <v>686</v>
      </c>
      <c r="B1" s="1193"/>
    </row>
    <row r="2" spans="1:3" ht="11.15" customHeight="1">
      <c r="A2" s="1194"/>
      <c r="B2" s="1194"/>
    </row>
    <row r="3" spans="1:3" ht="70" customHeight="1">
      <c r="A3" s="1205" t="s">
        <v>649</v>
      </c>
      <c r="B3" s="1206"/>
    </row>
    <row r="4" spans="1:3" ht="18" customHeight="1">
      <c r="A4" s="1207" t="s">
        <v>322</v>
      </c>
      <c r="B4" s="1208"/>
      <c r="C4" s="39" t="s">
        <v>170</v>
      </c>
    </row>
    <row r="5" spans="1:3" ht="100.4" customHeight="1">
      <c r="A5" s="471" t="s">
        <v>172</v>
      </c>
      <c r="B5" s="562" t="s">
        <v>622</v>
      </c>
      <c r="C5" s="39">
        <f>LEN(B5)</f>
        <v>67</v>
      </c>
    </row>
    <row r="6" spans="1:3" ht="100.4" customHeight="1">
      <c r="A6" s="471" t="s">
        <v>173</v>
      </c>
      <c r="B6" s="562" t="s">
        <v>621</v>
      </c>
      <c r="C6" s="39">
        <f>LEN(B6)</f>
        <v>68</v>
      </c>
    </row>
    <row r="7" spans="1:3" ht="18" customHeight="1">
      <c r="A7" s="1207" t="s">
        <v>323</v>
      </c>
      <c r="B7" s="1208"/>
      <c r="C7" s="39" t="s">
        <v>170</v>
      </c>
    </row>
    <row r="8" spans="1:3" ht="100.4" customHeight="1">
      <c r="A8" s="471" t="s">
        <v>172</v>
      </c>
      <c r="B8" s="562" t="s">
        <v>624</v>
      </c>
      <c r="C8" s="39">
        <f>LEN(B8)</f>
        <v>41</v>
      </c>
    </row>
    <row r="9" spans="1:3" ht="100.4" customHeight="1">
      <c r="A9" s="471" t="s">
        <v>173</v>
      </c>
      <c r="B9" s="562" t="s">
        <v>623</v>
      </c>
      <c r="C9" s="39">
        <f>LEN(B9)</f>
        <v>98</v>
      </c>
    </row>
    <row r="10" spans="1:3" ht="27" customHeight="1">
      <c r="A10" s="1195" t="s">
        <v>324</v>
      </c>
      <c r="B10" s="1196"/>
      <c r="C10" s="39" t="s">
        <v>170</v>
      </c>
    </row>
    <row r="11" spans="1:3" ht="30" customHeight="1">
      <c r="A11" s="1197" t="s">
        <v>625</v>
      </c>
      <c r="B11" s="1198"/>
      <c r="C11" s="39">
        <f>LEN(A11)</f>
        <v>116</v>
      </c>
    </row>
    <row r="12" spans="1:3" ht="30" customHeight="1">
      <c r="A12" s="1199"/>
      <c r="B12" s="1200"/>
      <c r="C12" s="39"/>
    </row>
    <row r="13" spans="1:3" ht="30" customHeight="1">
      <c r="A13" s="1201"/>
      <c r="B13" s="1202"/>
    </row>
    <row r="14" spans="1:3" ht="30" customHeight="1">
      <c r="A14" s="1201"/>
      <c r="B14" s="1202"/>
    </row>
    <row r="15" spans="1:3" ht="30" customHeight="1">
      <c r="A15" s="1203"/>
      <c r="B15" s="1204"/>
    </row>
    <row r="16" spans="1:3" ht="87.75" customHeight="1"/>
  </sheetData>
  <sheetProtection algorithmName="SHA-512" hashValue="PvFSl+jTQ+PgnbIaTjgWKNZ7VMZr0O3Fj25IEint7I+ZMOGouTPCgzs7BtdwtFGhEEXsenUIFh5WLpbHKWhB0Q==" saltValue="4j/EAP89v0dWfZjtvLA5UA==" spinCount="100000" sheet="1" objects="1" scenarios="1" selectLockedCells="1" selectUnlockedCells="1"/>
  <mergeCells count="6">
    <mergeCell ref="A1:B2"/>
    <mergeCell ref="A10:B10"/>
    <mergeCell ref="A11:B15"/>
    <mergeCell ref="A3:B3"/>
    <mergeCell ref="A7:B7"/>
    <mergeCell ref="A4:B4"/>
  </mergeCells>
  <phoneticPr fontId="1"/>
  <pageMargins left="0.7" right="0.26" top="0.54" bottom="0.38" header="0.3" footer="0.3"/>
  <pageSetup paperSize="9" orientation="portrait" r:id="rId1"/>
  <headerFooter>
    <oddFooter>&amp;A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I35"/>
  <sheetViews>
    <sheetView view="pageBreakPreview" zoomScale="80" zoomScaleNormal="100" zoomScaleSheetLayoutView="80" workbookViewId="0">
      <selection activeCell="AM17" sqref="AM17"/>
    </sheetView>
  </sheetViews>
  <sheetFormatPr defaultColWidth="8.81640625" defaultRowHeight="13"/>
  <cols>
    <col min="1" max="1" width="5.453125" style="11" customWidth="1"/>
    <col min="2" max="2" width="27.81640625" style="11" customWidth="1"/>
    <col min="3" max="3" width="7.81640625" style="11" customWidth="1"/>
    <col min="4" max="24" width="4.1796875" style="11" customWidth="1"/>
    <col min="25" max="25" width="2.6328125" style="11" customWidth="1"/>
    <col min="26" max="16384" width="8.81640625" style="11"/>
  </cols>
  <sheetData>
    <row r="1" spans="1:32" ht="20.149999999999999" customHeight="1">
      <c r="A1" s="97" t="s">
        <v>687</v>
      </c>
      <c r="B1" s="98"/>
      <c r="C1" s="98"/>
      <c r="D1" s="98"/>
      <c r="E1" s="98"/>
      <c r="F1" s="98"/>
      <c r="G1" s="98"/>
      <c r="H1" s="98"/>
      <c r="I1" s="98"/>
      <c r="J1" s="98"/>
      <c r="K1" s="98"/>
      <c r="L1" s="98"/>
      <c r="M1" s="98"/>
      <c r="N1" s="98"/>
      <c r="O1" s="98"/>
      <c r="P1" s="98"/>
      <c r="Q1" s="98"/>
      <c r="R1" s="98"/>
      <c r="S1" s="98"/>
      <c r="T1" s="98"/>
      <c r="U1" s="98"/>
      <c r="V1" s="98"/>
      <c r="W1" s="98"/>
      <c r="X1" s="98"/>
    </row>
    <row r="2" spans="1:32" ht="15" customHeight="1">
      <c r="A2" s="1139" t="s">
        <v>174</v>
      </c>
      <c r="B2" s="1140"/>
      <c r="C2" s="1141"/>
      <c r="D2" s="1215" t="s">
        <v>175</v>
      </c>
      <c r="E2" s="1216"/>
      <c r="F2" s="1216"/>
      <c r="G2" s="1216"/>
      <c r="H2" s="1216"/>
      <c r="I2" s="1216"/>
      <c r="J2" s="1216"/>
      <c r="K2" s="1216"/>
      <c r="L2" s="1216"/>
      <c r="M2" s="1216"/>
      <c r="N2" s="1216"/>
      <c r="O2" s="1216"/>
      <c r="P2" s="1216"/>
      <c r="Q2" s="1216"/>
      <c r="R2" s="1216"/>
      <c r="S2" s="1216"/>
      <c r="T2" s="1216"/>
      <c r="U2" s="1216"/>
      <c r="V2" s="1216"/>
      <c r="W2" s="1216"/>
      <c r="X2" s="1217"/>
    </row>
    <row r="3" spans="1:32" ht="15" customHeight="1">
      <c r="A3" s="1209"/>
      <c r="B3" s="1210"/>
      <c r="C3" s="1211"/>
      <c r="D3" s="1218"/>
      <c r="E3" s="1218"/>
      <c r="F3" s="1218"/>
      <c r="G3" s="1218"/>
      <c r="H3" s="1218"/>
      <c r="I3" s="1218"/>
      <c r="J3" s="1218"/>
      <c r="K3" s="1218"/>
      <c r="L3" s="1218"/>
      <c r="M3" s="1218"/>
      <c r="N3" s="1218"/>
      <c r="O3" s="1218"/>
      <c r="P3" s="1218"/>
      <c r="Q3" s="1218"/>
      <c r="R3" s="1218"/>
      <c r="S3" s="1218"/>
      <c r="T3" s="1218"/>
      <c r="U3" s="1218"/>
      <c r="V3" s="1218"/>
      <c r="W3" s="1218"/>
      <c r="X3" s="1219"/>
      <c r="Y3" s="44"/>
      <c r="Z3" s="45"/>
      <c r="AA3" s="45"/>
      <c r="AB3" s="45"/>
    </row>
    <row r="4" spans="1:32" ht="15" customHeight="1" thickBot="1">
      <c r="A4" s="1212"/>
      <c r="B4" s="1213"/>
      <c r="C4" s="1214"/>
      <c r="D4" s="1220"/>
      <c r="E4" s="1220"/>
      <c r="F4" s="1220"/>
      <c r="G4" s="1220"/>
      <c r="H4" s="1220"/>
      <c r="I4" s="1220"/>
      <c r="J4" s="1220"/>
      <c r="K4" s="1220"/>
      <c r="L4" s="1220"/>
      <c r="M4" s="1220"/>
      <c r="N4" s="1220"/>
      <c r="O4" s="1220"/>
      <c r="P4" s="1220"/>
      <c r="Q4" s="1220"/>
      <c r="R4" s="1220"/>
      <c r="S4" s="1220"/>
      <c r="T4" s="1220"/>
      <c r="U4" s="1220"/>
      <c r="V4" s="1220"/>
      <c r="W4" s="1220"/>
      <c r="X4" s="1221"/>
      <c r="Y4" s="44"/>
      <c r="Z4" s="45"/>
      <c r="AA4" s="45"/>
      <c r="AB4" s="45"/>
    </row>
    <row r="5" spans="1:32" ht="20" customHeight="1">
      <c r="A5" s="1222" t="s">
        <v>689</v>
      </c>
      <c r="B5" s="1223"/>
      <c r="C5" s="1224"/>
      <c r="D5" s="1231" t="s">
        <v>90</v>
      </c>
      <c r="E5" s="1232"/>
      <c r="F5" s="1232"/>
      <c r="G5" s="1232"/>
      <c r="H5" s="1237">
        <v>10</v>
      </c>
      <c r="I5" s="1238"/>
      <c r="J5" s="1238"/>
      <c r="K5" s="1232" t="s">
        <v>94</v>
      </c>
      <c r="L5" s="1232"/>
      <c r="M5" s="1232"/>
      <c r="N5" s="1238">
        <v>8</v>
      </c>
      <c r="O5" s="1238"/>
      <c r="P5" s="1238"/>
      <c r="Q5" s="1241" t="s">
        <v>176</v>
      </c>
      <c r="R5" s="1241"/>
      <c r="S5" s="1241"/>
      <c r="T5" s="1238">
        <v>31</v>
      </c>
      <c r="U5" s="1238"/>
      <c r="V5" s="1238"/>
      <c r="W5" s="1241" t="s">
        <v>118</v>
      </c>
      <c r="X5" s="1244"/>
      <c r="Y5" s="1247"/>
      <c r="Z5" s="1247"/>
      <c r="AA5" s="1247"/>
      <c r="AB5" s="1247"/>
      <c r="AC5" s="1247"/>
    </row>
    <row r="6" spans="1:32" ht="20.149999999999999" customHeight="1">
      <c r="A6" s="1225"/>
      <c r="B6" s="1226"/>
      <c r="C6" s="1227"/>
      <c r="D6" s="1233"/>
      <c r="E6" s="1234"/>
      <c r="F6" s="1234"/>
      <c r="G6" s="1234"/>
      <c r="H6" s="1239"/>
      <c r="I6" s="1239"/>
      <c r="J6" s="1239"/>
      <c r="K6" s="1234"/>
      <c r="L6" s="1234"/>
      <c r="M6" s="1234"/>
      <c r="N6" s="1239"/>
      <c r="O6" s="1239"/>
      <c r="P6" s="1239"/>
      <c r="Q6" s="1242"/>
      <c r="R6" s="1242"/>
      <c r="S6" s="1242"/>
      <c r="T6" s="1239"/>
      <c r="U6" s="1239"/>
      <c r="V6" s="1239"/>
      <c r="W6" s="1242"/>
      <c r="X6" s="1245"/>
      <c r="Y6" s="1247"/>
      <c r="Z6" s="1247"/>
      <c r="AA6" s="1247"/>
      <c r="AB6" s="1247"/>
      <c r="AC6" s="1247"/>
    </row>
    <row r="7" spans="1:32" ht="20.149999999999999" customHeight="1" thickBot="1">
      <c r="A7" s="1228"/>
      <c r="B7" s="1229"/>
      <c r="C7" s="1230"/>
      <c r="D7" s="1235"/>
      <c r="E7" s="1236"/>
      <c r="F7" s="1236"/>
      <c r="G7" s="1236"/>
      <c r="H7" s="1240"/>
      <c r="I7" s="1240"/>
      <c r="J7" s="1240"/>
      <c r="K7" s="1236"/>
      <c r="L7" s="1236"/>
      <c r="M7" s="1236"/>
      <c r="N7" s="1240"/>
      <c r="O7" s="1240"/>
      <c r="P7" s="1240"/>
      <c r="Q7" s="1243"/>
      <c r="R7" s="1243"/>
      <c r="S7" s="1243"/>
      <c r="T7" s="1240"/>
      <c r="U7" s="1240"/>
      <c r="V7" s="1240"/>
      <c r="W7" s="1243"/>
      <c r="X7" s="1246"/>
      <c r="Y7" s="46"/>
      <c r="Z7" s="46"/>
      <c r="AA7" s="46"/>
      <c r="AB7" s="46"/>
    </row>
    <row r="8" spans="1:32" ht="34.5" customHeight="1">
      <c r="A8" s="1248" t="s">
        <v>177</v>
      </c>
      <c r="B8" s="1249"/>
      <c r="C8" s="1250"/>
      <c r="D8" s="1251" t="s">
        <v>90</v>
      </c>
      <c r="E8" s="1252"/>
      <c r="F8" s="1252"/>
      <c r="G8" s="1252"/>
      <c r="H8" s="1253">
        <v>10</v>
      </c>
      <c r="I8" s="1253"/>
      <c r="J8" s="1253"/>
      <c r="K8" s="1252" t="s">
        <v>94</v>
      </c>
      <c r="L8" s="1252"/>
      <c r="M8" s="1252"/>
      <c r="N8" s="1253">
        <v>9</v>
      </c>
      <c r="O8" s="1253"/>
      <c r="P8" s="1253"/>
      <c r="Q8" s="1254" t="s">
        <v>178</v>
      </c>
      <c r="R8" s="1254"/>
      <c r="S8" s="1254"/>
      <c r="T8" s="1254"/>
      <c r="U8" s="1254"/>
      <c r="V8" s="1254"/>
      <c r="W8" s="1254"/>
      <c r="X8" s="1255"/>
      <c r="Y8" s="1247"/>
      <c r="Z8" s="1247"/>
      <c r="AA8" s="1247"/>
      <c r="AB8" s="1247"/>
      <c r="AC8" s="1247"/>
    </row>
    <row r="9" spans="1:32" ht="32.15" customHeight="1">
      <c r="A9" s="99"/>
      <c r="B9" s="99"/>
      <c r="C9" s="99"/>
      <c r="D9" s="99"/>
      <c r="E9" s="99"/>
      <c r="F9" s="99"/>
      <c r="G9" s="99"/>
      <c r="H9" s="99"/>
      <c r="I9" s="99"/>
      <c r="J9" s="99"/>
      <c r="K9" s="99"/>
      <c r="L9" s="99"/>
      <c r="M9" s="99"/>
      <c r="N9" s="99"/>
      <c r="O9" s="99"/>
      <c r="P9" s="99"/>
      <c r="Q9" s="99"/>
      <c r="R9" s="99"/>
      <c r="S9" s="99"/>
      <c r="T9" s="99"/>
      <c r="U9" s="99"/>
      <c r="V9" s="99"/>
      <c r="W9" s="99"/>
      <c r="X9" s="99"/>
      <c r="Y9" s="1247"/>
      <c r="Z9" s="1247"/>
      <c r="AA9" s="1247"/>
      <c r="AB9" s="1247"/>
      <c r="AC9" s="1247"/>
    </row>
    <row r="10" spans="1:32" ht="24" customHeight="1">
      <c r="A10" s="1257" t="s">
        <v>2</v>
      </c>
      <c r="B10" s="1259" t="s">
        <v>179</v>
      </c>
      <c r="C10" s="1260" t="s">
        <v>87</v>
      </c>
      <c r="D10" s="580"/>
      <c r="E10" s="1262" t="s">
        <v>408</v>
      </c>
      <c r="F10" s="1263"/>
      <c r="G10" s="1263"/>
      <c r="H10" s="1263"/>
      <c r="I10" s="1263"/>
      <c r="J10" s="1263"/>
      <c r="K10" s="1263"/>
      <c r="L10" s="1263"/>
      <c r="M10" s="1263"/>
      <c r="N10" s="1263"/>
      <c r="O10" s="1263"/>
      <c r="P10" s="1263"/>
      <c r="Q10" s="1264" t="s">
        <v>637</v>
      </c>
      <c r="R10" s="1265"/>
      <c r="S10" s="1265"/>
      <c r="T10" s="1265"/>
      <c r="U10" s="1265"/>
      <c r="V10" s="1265"/>
      <c r="W10" s="1265"/>
      <c r="X10" s="1266"/>
    </row>
    <row r="11" spans="1:32" ht="29.9" customHeight="1">
      <c r="A11" s="1258"/>
      <c r="B11" s="1259"/>
      <c r="C11" s="1261"/>
      <c r="D11" s="581">
        <v>12</v>
      </c>
      <c r="E11" s="582">
        <v>1</v>
      </c>
      <c r="F11" s="579">
        <v>2</v>
      </c>
      <c r="G11" s="579">
        <v>3</v>
      </c>
      <c r="H11" s="579">
        <v>4</v>
      </c>
      <c r="I11" s="579">
        <v>5</v>
      </c>
      <c r="J11" s="579">
        <v>6</v>
      </c>
      <c r="K11" s="579">
        <v>7</v>
      </c>
      <c r="L11" s="579">
        <v>8</v>
      </c>
      <c r="M11" s="579">
        <v>9</v>
      </c>
      <c r="N11" s="583">
        <v>10</v>
      </c>
      <c r="O11" s="579">
        <v>11</v>
      </c>
      <c r="P11" s="581">
        <v>12</v>
      </c>
      <c r="Q11" s="582">
        <v>1</v>
      </c>
      <c r="R11" s="579">
        <v>2</v>
      </c>
      <c r="S11" s="579">
        <v>3</v>
      </c>
      <c r="T11" s="579">
        <v>4</v>
      </c>
      <c r="U11" s="579">
        <v>5</v>
      </c>
      <c r="V11" s="579">
        <v>6</v>
      </c>
      <c r="W11" s="579">
        <v>7</v>
      </c>
      <c r="X11" s="579">
        <v>8</v>
      </c>
    </row>
    <row r="12" spans="1:32" ht="59.25" customHeight="1">
      <c r="A12" s="47">
        <v>1</v>
      </c>
      <c r="B12" s="605" t="s">
        <v>879</v>
      </c>
      <c r="C12" s="605" t="s">
        <v>776</v>
      </c>
      <c r="D12" s="627" t="s">
        <v>572</v>
      </c>
      <c r="E12" s="628" t="s">
        <v>572</v>
      </c>
      <c r="F12" s="629" t="s">
        <v>572</v>
      </c>
      <c r="G12" s="629"/>
      <c r="H12" s="629"/>
      <c r="I12" s="630"/>
      <c r="J12" s="630"/>
      <c r="K12" s="630"/>
      <c r="L12" s="630"/>
      <c r="M12" s="630"/>
      <c r="N12" s="631"/>
      <c r="O12" s="630"/>
      <c r="P12" s="632"/>
      <c r="Q12" s="633"/>
      <c r="R12" s="630"/>
      <c r="S12" s="630"/>
      <c r="T12" s="630"/>
      <c r="U12" s="630"/>
      <c r="V12" s="630"/>
      <c r="W12" s="630"/>
      <c r="X12" s="630"/>
    </row>
    <row r="13" spans="1:32" ht="59.25" customHeight="1">
      <c r="A13" s="47">
        <v>2</v>
      </c>
      <c r="B13" s="605" t="s">
        <v>880</v>
      </c>
      <c r="C13" s="605" t="s">
        <v>900</v>
      </c>
      <c r="D13" s="632"/>
      <c r="E13" s="633"/>
      <c r="F13" s="630"/>
      <c r="G13" s="629" t="s">
        <v>572</v>
      </c>
      <c r="H13" s="629" t="s">
        <v>572</v>
      </c>
      <c r="I13" s="629"/>
      <c r="J13" s="629"/>
      <c r="K13" s="630"/>
      <c r="L13" s="630"/>
      <c r="M13" s="630"/>
      <c r="N13" s="630"/>
      <c r="O13" s="633"/>
      <c r="P13" s="632"/>
      <c r="Q13" s="633"/>
      <c r="R13" s="630"/>
      <c r="S13" s="630"/>
      <c r="T13" s="630"/>
      <c r="U13" s="630"/>
      <c r="V13" s="630"/>
      <c r="W13" s="630"/>
      <c r="X13" s="630"/>
      <c r="AA13" s="14"/>
      <c r="AB13" s="14"/>
      <c r="AC13" s="14"/>
      <c r="AD13" s="14"/>
      <c r="AE13" s="14"/>
      <c r="AF13" s="14"/>
    </row>
    <row r="14" spans="1:32" ht="59.25" customHeight="1">
      <c r="A14" s="47">
        <v>3</v>
      </c>
      <c r="B14" s="605" t="s">
        <v>890</v>
      </c>
      <c r="C14" s="605" t="s">
        <v>877</v>
      </c>
      <c r="D14" s="632"/>
      <c r="E14" s="633"/>
      <c r="F14" s="630"/>
      <c r="G14" s="629" t="s">
        <v>572</v>
      </c>
      <c r="H14" s="629" t="s">
        <v>572</v>
      </c>
      <c r="I14" s="629" t="s">
        <v>572</v>
      </c>
      <c r="J14" s="629" t="s">
        <v>572</v>
      </c>
      <c r="K14" s="630"/>
      <c r="L14" s="630"/>
      <c r="M14" s="630"/>
      <c r="N14" s="630"/>
      <c r="O14" s="628"/>
      <c r="P14" s="627"/>
      <c r="Q14" s="633"/>
      <c r="R14" s="630"/>
      <c r="S14" s="630"/>
      <c r="T14" s="630"/>
      <c r="U14" s="630"/>
      <c r="V14" s="630"/>
      <c r="W14" s="630"/>
      <c r="X14" s="630"/>
      <c r="AA14" s="1256"/>
      <c r="AB14" s="1256"/>
      <c r="AC14" s="1256"/>
      <c r="AD14" s="1256"/>
      <c r="AE14" s="1256"/>
      <c r="AF14" s="14"/>
    </row>
    <row r="15" spans="1:32" ht="59.25" customHeight="1">
      <c r="A15" s="47">
        <v>4</v>
      </c>
      <c r="B15" s="605" t="s">
        <v>906</v>
      </c>
      <c r="C15" s="605" t="s">
        <v>902</v>
      </c>
      <c r="D15" s="632"/>
      <c r="E15" s="633"/>
      <c r="F15" s="630"/>
      <c r="G15" s="629" t="s">
        <v>572</v>
      </c>
      <c r="H15" s="629" t="s">
        <v>572</v>
      </c>
      <c r="I15" s="629" t="s">
        <v>572</v>
      </c>
      <c r="J15" s="629" t="s">
        <v>572</v>
      </c>
      <c r="K15" s="630"/>
      <c r="L15" s="629"/>
      <c r="M15" s="629"/>
      <c r="N15" s="629"/>
      <c r="O15" s="628"/>
      <c r="P15" s="627"/>
      <c r="Q15" s="628"/>
      <c r="R15" s="630"/>
      <c r="S15" s="630"/>
      <c r="T15" s="630"/>
      <c r="U15" s="630"/>
      <c r="V15" s="630"/>
      <c r="W15" s="630"/>
      <c r="X15" s="630"/>
      <c r="AA15" s="1256"/>
      <c r="AB15" s="1256"/>
      <c r="AC15" s="1256"/>
      <c r="AD15" s="1256"/>
      <c r="AE15" s="1256"/>
      <c r="AF15" s="14"/>
    </row>
    <row r="16" spans="1:32" ht="59.25" customHeight="1">
      <c r="A16" s="47">
        <v>5</v>
      </c>
      <c r="B16" s="605" t="s">
        <v>886</v>
      </c>
      <c r="C16" s="605" t="s">
        <v>776</v>
      </c>
      <c r="D16" s="632"/>
      <c r="E16" s="633"/>
      <c r="F16" s="630"/>
      <c r="G16" s="629" t="s">
        <v>572</v>
      </c>
      <c r="H16" s="629" t="s">
        <v>572</v>
      </c>
      <c r="I16" s="629"/>
      <c r="J16" s="629"/>
      <c r="K16" s="630"/>
      <c r="L16" s="629"/>
      <c r="M16" s="629"/>
      <c r="N16" s="629"/>
      <c r="O16" s="628"/>
      <c r="P16" s="627"/>
      <c r="Q16" s="628"/>
      <c r="R16" s="630"/>
      <c r="S16" s="630"/>
      <c r="T16" s="630"/>
      <c r="U16" s="630"/>
      <c r="V16" s="630"/>
      <c r="W16" s="630"/>
      <c r="X16" s="630"/>
      <c r="AA16" s="1256"/>
      <c r="AB16" s="1256"/>
      <c r="AC16" s="1256"/>
      <c r="AD16" s="1256"/>
      <c r="AE16" s="1256"/>
      <c r="AF16" s="14"/>
    </row>
    <row r="17" spans="1:35" ht="59.25" customHeight="1">
      <c r="A17" s="47">
        <v>6</v>
      </c>
      <c r="B17" s="605" t="s">
        <v>883</v>
      </c>
      <c r="C17" s="605" t="s">
        <v>878</v>
      </c>
      <c r="D17" s="632"/>
      <c r="E17" s="633"/>
      <c r="F17" s="629"/>
      <c r="G17" s="629"/>
      <c r="H17" s="630"/>
      <c r="I17" s="629" t="s">
        <v>576</v>
      </c>
      <c r="J17" s="629" t="s">
        <v>576</v>
      </c>
      <c r="K17" s="629" t="s">
        <v>576</v>
      </c>
      <c r="L17" s="630"/>
      <c r="M17" s="630"/>
      <c r="N17" s="630"/>
      <c r="O17" s="633"/>
      <c r="P17" s="632"/>
      <c r="Q17" s="633"/>
      <c r="R17" s="629"/>
      <c r="S17" s="629"/>
      <c r="T17" s="630"/>
      <c r="U17" s="630"/>
      <c r="V17" s="630"/>
      <c r="W17" s="630"/>
      <c r="X17" s="630"/>
      <c r="AA17" s="1256"/>
      <c r="AB17" s="1256"/>
      <c r="AC17" s="1256"/>
      <c r="AD17" s="1256"/>
      <c r="AE17" s="1256"/>
      <c r="AF17" s="14"/>
    </row>
    <row r="18" spans="1:35" ht="59.25" customHeight="1">
      <c r="A18" s="48">
        <v>7</v>
      </c>
      <c r="B18" s="605" t="s">
        <v>884</v>
      </c>
      <c r="C18" s="605" t="s">
        <v>877</v>
      </c>
      <c r="D18" s="632"/>
      <c r="E18" s="633"/>
      <c r="F18" s="630"/>
      <c r="G18" s="630"/>
      <c r="H18" s="629"/>
      <c r="I18" s="629"/>
      <c r="J18" s="629" t="s">
        <v>572</v>
      </c>
      <c r="K18" s="629" t="s">
        <v>572</v>
      </c>
      <c r="L18" s="629" t="s">
        <v>572</v>
      </c>
      <c r="M18" s="630"/>
      <c r="N18" s="630"/>
      <c r="O18" s="633"/>
      <c r="P18" s="632"/>
      <c r="Q18" s="633"/>
      <c r="R18" s="630"/>
      <c r="S18" s="629"/>
      <c r="T18" s="630"/>
      <c r="U18" s="630"/>
      <c r="V18" s="630"/>
      <c r="W18" s="630"/>
      <c r="X18" s="630"/>
      <c r="AA18" s="418"/>
      <c r="AB18" s="418"/>
      <c r="AC18" s="418"/>
      <c r="AD18" s="418"/>
      <c r="AE18" s="418"/>
      <c r="AF18" s="14"/>
    </row>
    <row r="19" spans="1:35" ht="59.25" customHeight="1">
      <c r="A19" s="48">
        <v>8</v>
      </c>
      <c r="B19" s="605" t="s">
        <v>907</v>
      </c>
      <c r="C19" s="605" t="s">
        <v>888</v>
      </c>
      <c r="D19" s="632"/>
      <c r="E19" s="633"/>
      <c r="F19" s="630"/>
      <c r="G19" s="630"/>
      <c r="H19" s="630"/>
      <c r="I19" s="630"/>
      <c r="J19" s="629"/>
      <c r="K19" s="629"/>
      <c r="L19" s="629" t="s">
        <v>576</v>
      </c>
      <c r="M19" s="629" t="s">
        <v>576</v>
      </c>
      <c r="N19" s="630"/>
      <c r="O19" s="633"/>
      <c r="P19" s="632"/>
      <c r="Q19" s="633"/>
      <c r="R19" s="630"/>
      <c r="S19" s="630"/>
      <c r="T19" s="630"/>
      <c r="U19" s="630"/>
      <c r="V19" s="630"/>
      <c r="W19" s="630"/>
      <c r="X19" s="630"/>
      <c r="AA19" s="418"/>
      <c r="AB19" s="418"/>
      <c r="AC19" s="418"/>
      <c r="AD19" s="418"/>
      <c r="AE19" s="418"/>
      <c r="AF19" s="14"/>
    </row>
    <row r="20" spans="1:35" ht="59.25" customHeight="1">
      <c r="A20" s="48" t="s">
        <v>180</v>
      </c>
      <c r="B20" s="605" t="s">
        <v>881</v>
      </c>
      <c r="C20" s="605" t="s">
        <v>882</v>
      </c>
      <c r="D20" s="632"/>
      <c r="E20" s="633"/>
      <c r="F20" s="630"/>
      <c r="G20" s="630"/>
      <c r="H20" s="630"/>
      <c r="I20" s="630"/>
      <c r="J20" s="630"/>
      <c r="K20" s="630"/>
      <c r="L20" s="630"/>
      <c r="M20" s="629" t="s">
        <v>572</v>
      </c>
      <c r="N20" s="629" t="s">
        <v>572</v>
      </c>
      <c r="O20" s="628" t="s">
        <v>572</v>
      </c>
      <c r="P20" s="631"/>
      <c r="Q20" s="634"/>
      <c r="R20" s="630"/>
      <c r="S20" s="630"/>
      <c r="T20" s="630"/>
      <c r="U20" s="630"/>
      <c r="V20" s="630"/>
      <c r="W20" s="630"/>
      <c r="X20" s="630"/>
      <c r="AA20" s="418"/>
      <c r="AB20" s="418"/>
      <c r="AC20" s="418"/>
      <c r="AD20" s="418"/>
      <c r="AE20" s="1256"/>
      <c r="AF20" s="1256"/>
      <c r="AG20" s="1256"/>
      <c r="AH20" s="1256"/>
      <c r="AI20" s="1256"/>
    </row>
    <row r="21" spans="1:35" ht="59.25" customHeight="1">
      <c r="A21" s="48" t="s">
        <v>136</v>
      </c>
      <c r="B21" s="605" t="s">
        <v>891</v>
      </c>
      <c r="C21" s="605" t="s">
        <v>903</v>
      </c>
      <c r="D21" s="576"/>
      <c r="E21" s="577"/>
      <c r="F21" s="57"/>
      <c r="G21" s="57"/>
      <c r="H21" s="57"/>
      <c r="I21" s="57"/>
      <c r="J21" s="57"/>
      <c r="K21" s="57"/>
      <c r="L21" s="57"/>
      <c r="M21" s="57"/>
      <c r="N21" s="576"/>
      <c r="O21" s="667" t="s">
        <v>572</v>
      </c>
      <c r="P21" s="668" t="s">
        <v>572</v>
      </c>
      <c r="Q21" s="669" t="s">
        <v>572</v>
      </c>
      <c r="R21" s="57"/>
      <c r="S21" s="57"/>
      <c r="T21" s="57"/>
      <c r="U21" s="57"/>
      <c r="V21" s="57"/>
      <c r="W21" s="57"/>
      <c r="X21" s="57"/>
      <c r="AA21" s="606"/>
      <c r="AB21" s="606"/>
      <c r="AC21" s="606"/>
      <c r="AD21" s="606"/>
      <c r="AE21" s="606"/>
      <c r="AF21" s="14"/>
    </row>
    <row r="22" spans="1:35" ht="59.25" customHeight="1">
      <c r="A22" s="47">
        <v>11</v>
      </c>
      <c r="B22" s="605" t="s">
        <v>889</v>
      </c>
      <c r="C22" s="605" t="s">
        <v>858</v>
      </c>
      <c r="D22" s="576"/>
      <c r="E22" s="577"/>
      <c r="F22" s="57"/>
      <c r="G22" s="57"/>
      <c r="H22" s="57"/>
      <c r="I22" s="57"/>
      <c r="J22" s="57"/>
      <c r="K22" s="57"/>
      <c r="L22" s="57"/>
      <c r="M22" s="57"/>
      <c r="N22" s="576"/>
      <c r="O22" s="57"/>
      <c r="P22" s="576"/>
      <c r="Q22" s="577"/>
      <c r="R22" s="667" t="s">
        <v>572</v>
      </c>
      <c r="S22" s="667" t="s">
        <v>572</v>
      </c>
      <c r="T22" s="667" t="s">
        <v>572</v>
      </c>
      <c r="U22" s="667" t="s">
        <v>572</v>
      </c>
      <c r="V22" s="57"/>
      <c r="W22" s="57"/>
      <c r="X22" s="57"/>
      <c r="AA22" s="1256"/>
      <c r="AB22" s="1256"/>
      <c r="AC22" s="1256"/>
      <c r="AD22" s="1256"/>
      <c r="AE22" s="1256"/>
      <c r="AF22" s="14"/>
    </row>
    <row r="23" spans="1:35" ht="59.25" customHeight="1">
      <c r="A23" s="49">
        <v>12</v>
      </c>
      <c r="B23" s="605" t="s">
        <v>892</v>
      </c>
      <c r="C23" s="605" t="s">
        <v>901</v>
      </c>
      <c r="D23" s="632"/>
      <c r="E23" s="633"/>
      <c r="F23" s="630"/>
      <c r="G23" s="630"/>
      <c r="H23" s="630"/>
      <c r="I23" s="630"/>
      <c r="J23" s="630"/>
      <c r="K23" s="630"/>
      <c r="L23" s="630"/>
      <c r="M23" s="630"/>
      <c r="N23" s="630"/>
      <c r="O23" s="633"/>
      <c r="P23" s="631"/>
      <c r="Q23" s="634"/>
      <c r="R23" s="667" t="s">
        <v>572</v>
      </c>
      <c r="S23" s="667" t="s">
        <v>572</v>
      </c>
      <c r="T23" s="667" t="s">
        <v>572</v>
      </c>
      <c r="U23" s="667" t="s">
        <v>572</v>
      </c>
      <c r="V23" s="629"/>
      <c r="W23" s="629"/>
      <c r="X23" s="629"/>
    </row>
    <row r="24" spans="1:35" ht="59.25" customHeight="1">
      <c r="A24" s="48" t="s">
        <v>885</v>
      </c>
      <c r="B24" s="605" t="s">
        <v>887</v>
      </c>
      <c r="C24" s="605" t="s">
        <v>882</v>
      </c>
      <c r="D24" s="632"/>
      <c r="E24" s="633"/>
      <c r="F24" s="630"/>
      <c r="G24" s="630"/>
      <c r="H24" s="630"/>
      <c r="I24" s="630"/>
      <c r="J24" s="630"/>
      <c r="K24" s="630"/>
      <c r="L24" s="630"/>
      <c r="M24" s="630"/>
      <c r="N24" s="630"/>
      <c r="O24" s="633"/>
      <c r="P24" s="631"/>
      <c r="Q24" s="634"/>
      <c r="R24" s="630"/>
      <c r="S24" s="630"/>
      <c r="T24" s="630"/>
      <c r="U24" s="630"/>
      <c r="V24" s="629" t="s">
        <v>572</v>
      </c>
      <c r="W24" s="629" t="s">
        <v>572</v>
      </c>
      <c r="X24" s="629" t="s">
        <v>572</v>
      </c>
      <c r="AA24" s="418"/>
      <c r="AB24" s="418"/>
      <c r="AC24" s="418"/>
      <c r="AD24" s="418"/>
      <c r="AE24" s="418"/>
      <c r="AF24" s="14"/>
    </row>
    <row r="25" spans="1:35" ht="59.25" customHeight="1">
      <c r="A25" s="47">
        <v>14</v>
      </c>
      <c r="B25" s="605"/>
      <c r="C25" s="605"/>
      <c r="D25" s="632"/>
      <c r="E25" s="633"/>
      <c r="F25" s="630"/>
      <c r="G25" s="630"/>
      <c r="H25" s="630"/>
      <c r="I25" s="630"/>
      <c r="J25" s="630"/>
      <c r="K25" s="630"/>
      <c r="L25" s="630"/>
      <c r="M25" s="630"/>
      <c r="N25" s="630"/>
      <c r="O25" s="633"/>
      <c r="P25" s="631"/>
      <c r="Q25" s="634"/>
      <c r="R25" s="630"/>
      <c r="S25" s="630"/>
      <c r="T25" s="630"/>
      <c r="U25" s="630"/>
      <c r="V25" s="629"/>
      <c r="W25" s="629"/>
      <c r="X25" s="629"/>
      <c r="AA25" s="1256"/>
      <c r="AB25" s="1256"/>
      <c r="AC25" s="1256"/>
      <c r="AD25" s="1256"/>
      <c r="AE25" s="1256"/>
      <c r="AF25" s="14"/>
    </row>
    <row r="26" spans="1:35" ht="59.25" customHeight="1">
      <c r="A26" s="49">
        <v>15</v>
      </c>
      <c r="B26" s="605"/>
      <c r="C26" s="605"/>
      <c r="D26" s="632"/>
      <c r="E26" s="633"/>
      <c r="F26" s="630"/>
      <c r="G26" s="630"/>
      <c r="H26" s="630"/>
      <c r="I26" s="630"/>
      <c r="J26" s="630"/>
      <c r="K26" s="630"/>
      <c r="L26" s="630"/>
      <c r="M26" s="630"/>
      <c r="N26" s="630"/>
      <c r="O26" s="633"/>
      <c r="P26" s="631"/>
      <c r="Q26" s="634"/>
      <c r="R26" s="630"/>
      <c r="S26" s="630"/>
      <c r="T26" s="630"/>
      <c r="U26" s="630"/>
      <c r="V26" s="629"/>
      <c r="W26" s="629"/>
      <c r="X26" s="629"/>
    </row>
    <row r="27" spans="1:35" ht="12" customHeight="1"/>
    <row r="28" spans="1:35" ht="12" customHeight="1"/>
    <row r="29" spans="1:35" ht="12" customHeight="1"/>
    <row r="30" spans="1:35" ht="12" customHeight="1"/>
    <row r="31" spans="1:35" ht="12" customHeight="1"/>
    <row r="32" spans="1:35" ht="12" customHeight="1"/>
    <row r="33" ht="12" customHeight="1"/>
    <row r="34" ht="12" customHeight="1"/>
    <row r="35" ht="12" customHeight="1"/>
  </sheetData>
  <sheetProtection algorithmName="SHA-512" hashValue="Ob8aE6WpqVe+ErOzGLbnhk4BVEPwfyzrK9x1d6s+wkRh6uHKo+cUSyTQjpDIFDJ6viLaKyI1OjQMx9uhmnSVFA==" saltValue="dEDSUS+SrGuJDm5pvThWAw==" spinCount="100000" sheet="1" objects="1" scenarios="1" selectLockedCells="1" selectUnlockedCells="1"/>
  <mergeCells count="30">
    <mergeCell ref="AA25:AE25"/>
    <mergeCell ref="A10:A11"/>
    <mergeCell ref="B10:B11"/>
    <mergeCell ref="C10:C11"/>
    <mergeCell ref="AA14:AE14"/>
    <mergeCell ref="AA15:AE15"/>
    <mergeCell ref="AA16:AE16"/>
    <mergeCell ref="AA17:AE17"/>
    <mergeCell ref="AE20:AI20"/>
    <mergeCell ref="E10:P10"/>
    <mergeCell ref="Q10:X10"/>
    <mergeCell ref="AA22:AE22"/>
    <mergeCell ref="Y5:AC6"/>
    <mergeCell ref="A8:C8"/>
    <mergeCell ref="D8:G8"/>
    <mergeCell ref="H8:J8"/>
    <mergeCell ref="K8:M8"/>
    <mergeCell ref="N8:P8"/>
    <mergeCell ref="Q8:X8"/>
    <mergeCell ref="Y8:AC9"/>
    <mergeCell ref="A2:C4"/>
    <mergeCell ref="D2:X4"/>
    <mergeCell ref="A5:C7"/>
    <mergeCell ref="D5:G7"/>
    <mergeCell ref="H5:J7"/>
    <mergeCell ref="K5:M7"/>
    <mergeCell ref="N5:P7"/>
    <mergeCell ref="Q5:S7"/>
    <mergeCell ref="T5:V7"/>
    <mergeCell ref="W5:X7"/>
  </mergeCells>
  <phoneticPr fontId="1"/>
  <dataValidations xWindow="902" yWindow="883" count="4">
    <dataValidation type="list" allowBlank="1" showInputMessage="1" showErrorMessage="1" prompt="自社作業は「○」、_x000a_他社作業は「●」、_x000a_両方の場合は「○●」_x000a_を選択してください。" sqref="D12" xr:uid="{00000000-0002-0000-0E00-000000000000}">
      <formula1>"○,●,○●"</formula1>
    </dataValidation>
    <dataValidation type="list" allowBlank="1" showInputMessage="1" showErrorMessage="1" prompt="自社作業は「○」、_x000a_他社作業は「●」、_x000a_両方の場合は「○●」_x000a_を記入してください。" sqref="D13:D26 E12:X26" xr:uid="{00000000-0002-0000-0E00-000001000000}">
      <formula1>"○,●,○●"</formula1>
    </dataValidation>
    <dataValidation imeMode="halfAlpha" allowBlank="1" showInputMessage="1" showErrorMessage="1" sqref="T5:V7 H5:J8 N5:P8" xr:uid="{00000000-0002-0000-0E00-000002000000}"/>
    <dataValidation allowBlank="1" showInputMessage="1" showErrorMessage="1" promptTitle="資金支出明細以降の各経費にある番号を記入してください" prompt="作業項目に対応して取引が発生する経費の番号を全て記入すること" sqref="C12:C26" xr:uid="{00000000-0002-0000-0E00-000003000000}"/>
  </dataValidations>
  <printOptions horizontalCentered="1"/>
  <pageMargins left="0.31496062992125984" right="0.31496062992125984" top="0.74803149606299213" bottom="0.74803149606299213" header="0.31496062992125984" footer="0.31496062992125984"/>
  <pageSetup paperSize="9" scale="56" orientation="portrait" r:id="rId1"/>
  <headerFooter>
    <oddFoote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DH46"/>
  <sheetViews>
    <sheetView showGridLines="0" view="pageBreakPreview" zoomScale="80" zoomScaleNormal="100" zoomScaleSheetLayoutView="80" workbookViewId="0">
      <selection activeCell="M26" sqref="M26:W26"/>
    </sheetView>
  </sheetViews>
  <sheetFormatPr defaultColWidth="2.1796875" defaultRowHeight="13"/>
  <cols>
    <col min="1" max="1" width="2.1796875" style="2" customWidth="1"/>
    <col min="2" max="2" width="2.453125" style="2" customWidth="1"/>
    <col min="3" max="5" width="2.1796875" style="2"/>
    <col min="6" max="12" width="2.453125" style="2" customWidth="1"/>
    <col min="13" max="13" width="6.453125" style="2" bestFit="1" customWidth="1"/>
    <col min="14" max="25" width="2.1796875" style="2"/>
    <col min="26" max="45" width="2.1796875" style="2" customWidth="1"/>
    <col min="46" max="59" width="2.1796875" style="2" hidden="1" customWidth="1"/>
    <col min="60" max="60" width="2.1796875" style="2" customWidth="1"/>
    <col min="61" max="64" width="1.81640625" style="2" customWidth="1"/>
    <col min="65" max="65" width="3.81640625" style="2" customWidth="1"/>
    <col min="66" max="70" width="2.1796875" style="2"/>
    <col min="71" max="71" width="3.36328125" style="2" customWidth="1"/>
    <col min="72" max="72" width="2.1796875" style="2"/>
    <col min="73" max="73" width="2.36328125" style="2" bestFit="1" customWidth="1"/>
    <col min="74" max="16384" width="2.1796875" style="2"/>
  </cols>
  <sheetData>
    <row r="1" spans="1:112" ht="33" customHeight="1">
      <c r="A1" s="109" t="s">
        <v>205</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1"/>
    </row>
    <row r="2" spans="1:112" s="1" customFormat="1" ht="30" customHeight="1">
      <c r="A2" s="118" t="s">
        <v>676</v>
      </c>
      <c r="B2" s="119"/>
      <c r="C2" s="120"/>
      <c r="D2" s="120"/>
      <c r="E2" s="120"/>
      <c r="F2" s="120"/>
      <c r="G2" s="120"/>
      <c r="H2" s="120"/>
      <c r="I2" s="120"/>
      <c r="J2" s="121"/>
      <c r="K2" s="121"/>
      <c r="L2" s="121"/>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0" t="s">
        <v>206</v>
      </c>
      <c r="AU2" s="123" t="s">
        <v>207</v>
      </c>
      <c r="AV2" s="123" t="s">
        <v>208</v>
      </c>
      <c r="AW2" s="123" t="s">
        <v>209</v>
      </c>
      <c r="AX2" s="123" t="s">
        <v>210</v>
      </c>
      <c r="AY2" s="123" t="s">
        <v>211</v>
      </c>
      <c r="AZ2" s="123" t="s">
        <v>212</v>
      </c>
      <c r="BA2" s="123" t="s">
        <v>213</v>
      </c>
      <c r="BB2" s="123" t="s">
        <v>214</v>
      </c>
      <c r="BC2" s="123" t="s">
        <v>215</v>
      </c>
      <c r="BD2" s="123" t="s">
        <v>168</v>
      </c>
      <c r="BE2" s="120" t="s">
        <v>216</v>
      </c>
      <c r="BF2" s="120"/>
      <c r="BG2" s="120"/>
      <c r="BH2" s="124"/>
    </row>
    <row r="3" spans="1:112" s="1" customFormat="1" ht="15" customHeight="1">
      <c r="A3" s="105"/>
      <c r="B3" s="106" t="s">
        <v>217</v>
      </c>
      <c r="C3" s="103"/>
      <c r="D3" s="103"/>
      <c r="E3" s="103"/>
      <c r="F3" s="107"/>
      <c r="G3" s="101"/>
      <c r="H3" s="101"/>
      <c r="I3" s="101"/>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1"/>
      <c r="AS3" s="101"/>
      <c r="AT3" s="101"/>
      <c r="AU3" s="101"/>
      <c r="AV3" s="101"/>
      <c r="AW3" s="101"/>
      <c r="AX3" s="101"/>
      <c r="AY3" s="101"/>
      <c r="AZ3" s="101"/>
      <c r="BA3" s="101"/>
      <c r="BB3" s="101"/>
      <c r="BC3" s="101"/>
      <c r="BD3" s="101"/>
      <c r="BE3" s="101"/>
      <c r="BF3" s="101"/>
      <c r="BG3" s="101"/>
      <c r="BH3" s="104"/>
    </row>
    <row r="4" spans="1:112" ht="15" customHeight="1">
      <c r="A4" s="125"/>
      <c r="B4" s="126"/>
      <c r="C4" s="126"/>
      <c r="D4" s="126"/>
      <c r="E4" s="126"/>
      <c r="F4" s="127"/>
      <c r="G4" s="123"/>
      <c r="H4" s="123"/>
      <c r="I4" s="123"/>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3"/>
      <c r="AS4" s="123"/>
      <c r="AT4" s="123"/>
      <c r="AU4" s="123"/>
      <c r="AV4" s="123"/>
      <c r="AW4" s="123"/>
      <c r="AX4" s="123"/>
      <c r="AY4" s="123"/>
      <c r="AZ4" s="123"/>
      <c r="BA4" s="123"/>
      <c r="BB4" s="123"/>
      <c r="BC4" s="123"/>
      <c r="BD4" s="123"/>
      <c r="BE4" s="123"/>
      <c r="BF4" s="123"/>
      <c r="BG4" s="123"/>
      <c r="BH4" s="129"/>
    </row>
    <row r="5" spans="1:112" ht="15" customHeight="1">
      <c r="A5" s="112" t="s">
        <v>52</v>
      </c>
      <c r="B5" s="113"/>
      <c r="C5" s="114"/>
      <c r="D5" s="115"/>
      <c r="E5" s="115"/>
      <c r="F5" s="115"/>
      <c r="G5" s="115"/>
      <c r="H5" s="113"/>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6"/>
      <c r="AN5" s="113"/>
      <c r="AO5" s="116"/>
      <c r="AP5" s="116"/>
      <c r="AQ5" s="116"/>
      <c r="AR5" s="116"/>
      <c r="AS5" s="116"/>
      <c r="AT5" s="113"/>
      <c r="AU5" s="113"/>
      <c r="AV5" s="113"/>
      <c r="AW5" s="113"/>
      <c r="AX5" s="113"/>
      <c r="AY5" s="113"/>
      <c r="AZ5" s="113"/>
      <c r="BA5" s="113"/>
      <c r="BB5" s="113"/>
      <c r="BC5" s="113"/>
      <c r="BD5" s="113"/>
      <c r="BE5" s="113"/>
      <c r="BF5" s="113"/>
      <c r="BG5" s="113"/>
      <c r="BH5" s="117"/>
    </row>
    <row r="6" spans="1:112" ht="15" customHeight="1">
      <c r="A6" s="130"/>
      <c r="B6" s="131"/>
      <c r="C6" s="131"/>
      <c r="D6" s="130"/>
      <c r="E6" s="130"/>
      <c r="F6" s="130"/>
      <c r="G6" s="130"/>
      <c r="H6" s="130"/>
      <c r="I6" s="130"/>
      <c r="J6" s="130"/>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3" t="s">
        <v>218</v>
      </c>
      <c r="AO6" s="132"/>
      <c r="AP6" s="132"/>
      <c r="AQ6" s="132"/>
      <c r="AR6" s="132"/>
      <c r="AS6" s="130"/>
    </row>
    <row r="7" spans="1:112" ht="16.5" customHeight="1">
      <c r="A7" s="1282" t="s">
        <v>6</v>
      </c>
      <c r="B7" s="1282"/>
      <c r="C7" s="1282"/>
      <c r="D7" s="1282"/>
      <c r="E7" s="1282"/>
      <c r="F7" s="1282"/>
      <c r="G7" s="1282"/>
      <c r="H7" s="1282"/>
      <c r="I7" s="1282"/>
      <c r="J7" s="1282"/>
      <c r="K7" s="1282"/>
      <c r="L7" s="1282"/>
      <c r="M7" s="1282"/>
      <c r="N7" s="1282"/>
      <c r="O7" s="1282"/>
      <c r="P7" s="1283" t="s">
        <v>219</v>
      </c>
      <c r="Q7" s="1284"/>
      <c r="R7" s="1284"/>
      <c r="S7" s="1284"/>
      <c r="T7" s="1284"/>
      <c r="U7" s="1284"/>
      <c r="V7" s="1284"/>
      <c r="W7" s="1284"/>
      <c r="X7" s="1284"/>
      <c r="Y7" s="1285"/>
      <c r="Z7" s="1286" t="s">
        <v>220</v>
      </c>
      <c r="AA7" s="1286"/>
      <c r="AB7" s="1286"/>
      <c r="AC7" s="1286"/>
      <c r="AD7" s="1286"/>
      <c r="AE7" s="1286"/>
      <c r="AF7" s="1286"/>
      <c r="AG7" s="1286"/>
      <c r="AH7" s="1286"/>
      <c r="AI7" s="1286"/>
      <c r="AJ7" s="1286" t="s">
        <v>221</v>
      </c>
      <c r="AK7" s="1286"/>
      <c r="AL7" s="1286"/>
      <c r="AM7" s="1286"/>
      <c r="AN7" s="1286"/>
      <c r="AO7" s="1286"/>
      <c r="AP7" s="1286"/>
      <c r="AQ7" s="1286"/>
      <c r="AR7" s="1286"/>
      <c r="AS7" s="1286"/>
      <c r="BH7" s="134"/>
    </row>
    <row r="8" spans="1:112" ht="16.5" customHeight="1" thickBot="1">
      <c r="A8" s="1282"/>
      <c r="B8" s="1282"/>
      <c r="C8" s="1282"/>
      <c r="D8" s="1282"/>
      <c r="E8" s="1282"/>
      <c r="F8" s="1282"/>
      <c r="G8" s="1282"/>
      <c r="H8" s="1282"/>
      <c r="I8" s="1282"/>
      <c r="J8" s="1282"/>
      <c r="K8" s="1282"/>
      <c r="L8" s="1282"/>
      <c r="M8" s="1282"/>
      <c r="N8" s="1282"/>
      <c r="O8" s="1282"/>
      <c r="P8" s="1287" t="s">
        <v>222</v>
      </c>
      <c r="Q8" s="1288"/>
      <c r="R8" s="1288"/>
      <c r="S8" s="1288"/>
      <c r="T8" s="1288"/>
      <c r="U8" s="1288"/>
      <c r="V8" s="1288"/>
      <c r="W8" s="1288"/>
      <c r="X8" s="1288"/>
      <c r="Y8" s="1289"/>
      <c r="Z8" s="1290" t="s">
        <v>223</v>
      </c>
      <c r="AA8" s="1291"/>
      <c r="AB8" s="1291"/>
      <c r="AC8" s="1291"/>
      <c r="AD8" s="1291"/>
      <c r="AE8" s="1291"/>
      <c r="AF8" s="1291"/>
      <c r="AG8" s="1291"/>
      <c r="AH8" s="1291"/>
      <c r="AI8" s="1292"/>
      <c r="AJ8" s="1290" t="s">
        <v>224</v>
      </c>
      <c r="AK8" s="1291"/>
      <c r="AL8" s="1291"/>
      <c r="AM8" s="1291"/>
      <c r="AN8" s="1291"/>
      <c r="AO8" s="1291"/>
      <c r="AP8" s="1291"/>
      <c r="AQ8" s="1291"/>
      <c r="AR8" s="1291"/>
      <c r="AS8" s="1292"/>
      <c r="BH8" s="134"/>
      <c r="BN8" s="58" t="s">
        <v>225</v>
      </c>
      <c r="BU8" s="59"/>
      <c r="BV8" s="59"/>
      <c r="BW8" s="59"/>
      <c r="BX8" s="59"/>
      <c r="BY8" s="59"/>
      <c r="BZ8" s="59"/>
      <c r="CA8" s="59"/>
      <c r="CB8" s="59"/>
    </row>
    <row r="9" spans="1:112" ht="21" customHeight="1" thickTop="1" thickBot="1">
      <c r="A9" s="1308" t="s">
        <v>7</v>
      </c>
      <c r="B9" s="1309"/>
      <c r="C9" s="1314" t="s">
        <v>53</v>
      </c>
      <c r="D9" s="1315"/>
      <c r="E9" s="1315"/>
      <c r="F9" s="1315"/>
      <c r="G9" s="1315"/>
      <c r="H9" s="1315"/>
      <c r="I9" s="1315"/>
      <c r="J9" s="1315"/>
      <c r="K9" s="1315"/>
      <c r="L9" s="1315"/>
      <c r="M9" s="1315"/>
      <c r="N9" s="1315"/>
      <c r="O9" s="1316"/>
      <c r="P9" s="1272">
        <f>'3-(1)原材料'!H27</f>
        <v>187000</v>
      </c>
      <c r="Q9" s="1273"/>
      <c r="R9" s="1273"/>
      <c r="S9" s="1273"/>
      <c r="T9" s="1273"/>
      <c r="U9" s="1273"/>
      <c r="V9" s="1273"/>
      <c r="W9" s="1273"/>
      <c r="X9" s="1273"/>
      <c r="Y9" s="1274"/>
      <c r="Z9" s="1272">
        <f>'3-(1)原材料'!I27</f>
        <v>170000</v>
      </c>
      <c r="AA9" s="1273"/>
      <c r="AB9" s="1273"/>
      <c r="AC9" s="1273"/>
      <c r="AD9" s="1273"/>
      <c r="AE9" s="1273"/>
      <c r="AF9" s="1273"/>
      <c r="AG9" s="1273"/>
      <c r="AH9" s="1273"/>
      <c r="AI9" s="1274"/>
      <c r="AJ9" s="1272">
        <f>IF(BN9="",ROUNDDOWN($Z9*2/3,-3),BN9)</f>
        <v>113000</v>
      </c>
      <c r="AK9" s="1273"/>
      <c r="AL9" s="1273"/>
      <c r="AM9" s="1273"/>
      <c r="AN9" s="1273"/>
      <c r="AO9" s="1273"/>
      <c r="AP9" s="1273"/>
      <c r="AQ9" s="1273"/>
      <c r="AR9" s="1273"/>
      <c r="AS9" s="1274"/>
      <c r="AT9" s="2" t="s">
        <v>226</v>
      </c>
      <c r="AU9" s="2" t="s">
        <v>207</v>
      </c>
      <c r="AV9" s="2" t="s">
        <v>227</v>
      </c>
      <c r="BH9" s="134"/>
      <c r="BM9" s="231" t="s">
        <v>349</v>
      </c>
      <c r="BN9" s="1276"/>
      <c r="BO9" s="1277"/>
      <c r="BP9" s="1277"/>
      <c r="BQ9" s="1277"/>
      <c r="BR9" s="1277"/>
      <c r="BS9" s="1277"/>
      <c r="BT9" s="1278"/>
      <c r="BU9" s="421"/>
      <c r="BV9" s="421"/>
      <c r="BW9" s="421"/>
      <c r="BX9" s="421"/>
      <c r="BY9" s="421"/>
      <c r="BZ9" s="421"/>
      <c r="CA9" s="421"/>
      <c r="CB9" s="421"/>
    </row>
    <row r="10" spans="1:112" ht="21" customHeight="1" thickTop="1" thickBot="1">
      <c r="A10" s="1310"/>
      <c r="B10" s="1311"/>
      <c r="C10" s="1317" t="s">
        <v>228</v>
      </c>
      <c r="D10" s="1318"/>
      <c r="E10" s="1318"/>
      <c r="F10" s="1318"/>
      <c r="G10" s="1318"/>
      <c r="H10" s="1318"/>
      <c r="I10" s="1318"/>
      <c r="J10" s="1318"/>
      <c r="K10" s="1318"/>
      <c r="L10" s="1318"/>
      <c r="M10" s="1318"/>
      <c r="N10" s="1318"/>
      <c r="O10" s="1319"/>
      <c r="P10" s="1272">
        <f>'3-(2)機械・工具'!I25</f>
        <v>5170000</v>
      </c>
      <c r="Q10" s="1273"/>
      <c r="R10" s="1273"/>
      <c r="S10" s="1273"/>
      <c r="T10" s="1273"/>
      <c r="U10" s="1273"/>
      <c r="V10" s="1273"/>
      <c r="W10" s="1273"/>
      <c r="X10" s="1273"/>
      <c r="Y10" s="1274"/>
      <c r="Z10" s="1272">
        <f>'3-(2)機械・工具'!J25</f>
        <v>4700000</v>
      </c>
      <c r="AA10" s="1273"/>
      <c r="AB10" s="1273"/>
      <c r="AC10" s="1273"/>
      <c r="AD10" s="1273"/>
      <c r="AE10" s="1273"/>
      <c r="AF10" s="1273"/>
      <c r="AG10" s="1273"/>
      <c r="AH10" s="1273"/>
      <c r="AI10" s="1274"/>
      <c r="AJ10" s="1272">
        <f>IF(BN10="",ROUNDDOWN($Z10*2/3,-3),BN10)</f>
        <v>3133000</v>
      </c>
      <c r="AK10" s="1273"/>
      <c r="AL10" s="1273"/>
      <c r="AM10" s="1273"/>
      <c r="AN10" s="1273"/>
      <c r="AO10" s="1273"/>
      <c r="AP10" s="1273"/>
      <c r="AQ10" s="1273"/>
      <c r="AR10" s="1273"/>
      <c r="AS10" s="1274"/>
      <c r="AT10" s="2" t="s">
        <v>226</v>
      </c>
      <c r="AU10" s="2" t="s">
        <v>208</v>
      </c>
      <c r="AV10" s="2" t="s">
        <v>227</v>
      </c>
      <c r="BH10" s="134"/>
      <c r="BM10" s="231" t="s">
        <v>350</v>
      </c>
      <c r="BN10" s="1276"/>
      <c r="BO10" s="1277"/>
      <c r="BP10" s="1277"/>
      <c r="BQ10" s="1277"/>
      <c r="BR10" s="1277"/>
      <c r="BS10" s="1277"/>
      <c r="BT10" s="1278"/>
      <c r="BU10" s="421"/>
      <c r="BV10" s="421"/>
      <c r="BW10" s="421"/>
      <c r="BX10" s="421"/>
      <c r="BY10" s="421"/>
      <c r="BZ10" s="421"/>
      <c r="CA10" s="421"/>
      <c r="CB10" s="421"/>
    </row>
    <row r="11" spans="1:112" ht="21" customHeight="1" thickTop="1" thickBot="1">
      <c r="A11" s="1310"/>
      <c r="B11" s="1311"/>
      <c r="C11" s="1269" t="s">
        <v>229</v>
      </c>
      <c r="D11" s="1270"/>
      <c r="E11" s="1270"/>
      <c r="F11" s="1270"/>
      <c r="G11" s="1270"/>
      <c r="H11" s="1270"/>
      <c r="I11" s="1270"/>
      <c r="J11" s="1270"/>
      <c r="K11" s="1270"/>
      <c r="L11" s="1270"/>
      <c r="M11" s="1270"/>
      <c r="N11" s="1270"/>
      <c r="O11" s="1271"/>
      <c r="P11" s="1272">
        <f>'3-(3)委託'!G27</f>
        <v>9900000</v>
      </c>
      <c r="Q11" s="1273"/>
      <c r="R11" s="1273"/>
      <c r="S11" s="1273"/>
      <c r="T11" s="1273"/>
      <c r="U11" s="1273"/>
      <c r="V11" s="1273"/>
      <c r="W11" s="1273"/>
      <c r="X11" s="1273"/>
      <c r="Y11" s="1274"/>
      <c r="Z11" s="1272">
        <f>'3-(3)委託'!H27</f>
        <v>9000000</v>
      </c>
      <c r="AA11" s="1273"/>
      <c r="AB11" s="1273"/>
      <c r="AC11" s="1273"/>
      <c r="AD11" s="1273"/>
      <c r="AE11" s="1273"/>
      <c r="AF11" s="1273"/>
      <c r="AG11" s="1273"/>
      <c r="AH11" s="1273"/>
      <c r="AI11" s="1274"/>
      <c r="AJ11" s="1272">
        <f>IF(BN11="",ROUNDDOWN($Z11*2/3,-3),BN11)</f>
        <v>6000000</v>
      </c>
      <c r="AK11" s="1273"/>
      <c r="AL11" s="1273"/>
      <c r="AM11" s="1273"/>
      <c r="AN11" s="1273"/>
      <c r="AO11" s="1273"/>
      <c r="AP11" s="1273"/>
      <c r="AQ11" s="1273"/>
      <c r="AR11" s="1273"/>
      <c r="AS11" s="1274"/>
      <c r="AT11" s="2" t="s">
        <v>226</v>
      </c>
      <c r="AU11" s="2" t="s">
        <v>209</v>
      </c>
      <c r="AV11" s="2" t="s">
        <v>227</v>
      </c>
      <c r="BH11" s="134"/>
      <c r="BM11" s="231" t="s">
        <v>351</v>
      </c>
      <c r="BN11" s="1276"/>
      <c r="BO11" s="1277"/>
      <c r="BP11" s="1277"/>
      <c r="BQ11" s="1277"/>
      <c r="BR11" s="1277"/>
      <c r="BS11" s="1277"/>
      <c r="BT11" s="1278"/>
      <c r="BU11" s="421"/>
      <c r="BV11" s="421"/>
      <c r="BW11" s="421"/>
      <c r="BX11" s="421"/>
      <c r="BY11" s="421"/>
      <c r="BZ11" s="421"/>
      <c r="CA11" s="421"/>
      <c r="CB11" s="421"/>
    </row>
    <row r="12" spans="1:112" ht="21" customHeight="1" thickTop="1" thickBot="1">
      <c r="A12" s="1310"/>
      <c r="B12" s="1311"/>
      <c r="C12" s="1275" t="s">
        <v>230</v>
      </c>
      <c r="D12" s="1275"/>
      <c r="E12" s="1275"/>
      <c r="F12" s="1275"/>
      <c r="G12" s="1275"/>
      <c r="H12" s="1275"/>
      <c r="I12" s="1275"/>
      <c r="J12" s="1275"/>
      <c r="K12" s="1275"/>
      <c r="L12" s="1275"/>
      <c r="M12" s="1275"/>
      <c r="N12" s="1275"/>
      <c r="O12" s="1275"/>
      <c r="P12" s="1272">
        <f>'3-(4)産業財産権'!G14</f>
        <v>1760000</v>
      </c>
      <c r="Q12" s="1273"/>
      <c r="R12" s="1273"/>
      <c r="S12" s="1273"/>
      <c r="T12" s="1273"/>
      <c r="U12" s="1273"/>
      <c r="V12" s="1273"/>
      <c r="W12" s="1273"/>
      <c r="X12" s="1273"/>
      <c r="Y12" s="1274"/>
      <c r="Z12" s="1272">
        <f>'3-(4)産業財産権'!H14</f>
        <v>1600000</v>
      </c>
      <c r="AA12" s="1273"/>
      <c r="AB12" s="1273"/>
      <c r="AC12" s="1273"/>
      <c r="AD12" s="1273"/>
      <c r="AE12" s="1273"/>
      <c r="AF12" s="1273"/>
      <c r="AG12" s="1273"/>
      <c r="AH12" s="1273"/>
      <c r="AI12" s="1274"/>
      <c r="AJ12" s="1272">
        <f t="shared" ref="AJ12:AJ13" si="0">IF(BN12="",ROUNDDOWN($Z12*2/3,-3),BN12)</f>
        <v>1066000</v>
      </c>
      <c r="AK12" s="1273"/>
      <c r="AL12" s="1273"/>
      <c r="AM12" s="1273"/>
      <c r="AN12" s="1273"/>
      <c r="AO12" s="1273"/>
      <c r="AP12" s="1273"/>
      <c r="AQ12" s="1273"/>
      <c r="AR12" s="1273"/>
      <c r="AS12" s="1274"/>
      <c r="AT12" s="2" t="s">
        <v>226</v>
      </c>
      <c r="AU12" s="2" t="s">
        <v>210</v>
      </c>
      <c r="AV12" s="2" t="s">
        <v>227</v>
      </c>
      <c r="BH12" s="134"/>
      <c r="BJ12" s="60"/>
      <c r="BK12" s="60"/>
      <c r="BL12" s="60"/>
      <c r="BM12" s="231" t="s">
        <v>352</v>
      </c>
      <c r="BN12" s="1276"/>
      <c r="BO12" s="1277"/>
      <c r="BP12" s="1277"/>
      <c r="BQ12" s="1277"/>
      <c r="BR12" s="1277"/>
      <c r="BS12" s="1277"/>
      <c r="BT12" s="1278"/>
      <c r="BU12" s="472"/>
      <c r="BV12" s="472"/>
      <c r="BW12" s="472"/>
      <c r="BX12" s="472"/>
      <c r="BY12" s="472"/>
      <c r="BZ12" s="472"/>
      <c r="CA12" s="472"/>
      <c r="CB12" s="472"/>
      <c r="CC12" s="60"/>
      <c r="CD12" s="60"/>
    </row>
    <row r="13" spans="1:112" ht="21" customHeight="1" thickTop="1" thickBot="1">
      <c r="A13" s="1310"/>
      <c r="B13" s="1311"/>
      <c r="C13" s="1275" t="s">
        <v>231</v>
      </c>
      <c r="D13" s="1275"/>
      <c r="E13" s="1275"/>
      <c r="F13" s="1275"/>
      <c r="G13" s="1275"/>
      <c r="H13" s="1275"/>
      <c r="I13" s="1275"/>
      <c r="J13" s="1275"/>
      <c r="K13" s="1275"/>
      <c r="L13" s="1275"/>
      <c r="M13" s="1275"/>
      <c r="N13" s="1275"/>
      <c r="O13" s="1275"/>
      <c r="P13" s="1272">
        <f>'3-(5)専門家'!H16</f>
        <v>1540000</v>
      </c>
      <c r="Q13" s="1273"/>
      <c r="R13" s="1273"/>
      <c r="S13" s="1273"/>
      <c r="T13" s="1273"/>
      <c r="U13" s="1273"/>
      <c r="V13" s="1273"/>
      <c r="W13" s="1273"/>
      <c r="X13" s="1273"/>
      <c r="Y13" s="1274"/>
      <c r="Z13" s="1272">
        <f>'3-(5)専門家'!I16</f>
        <v>1400000</v>
      </c>
      <c r="AA13" s="1273"/>
      <c r="AB13" s="1273"/>
      <c r="AC13" s="1273"/>
      <c r="AD13" s="1273"/>
      <c r="AE13" s="1273"/>
      <c r="AF13" s="1273"/>
      <c r="AG13" s="1273"/>
      <c r="AH13" s="1273"/>
      <c r="AI13" s="1274"/>
      <c r="AJ13" s="1272">
        <f t="shared" si="0"/>
        <v>933000</v>
      </c>
      <c r="AK13" s="1273"/>
      <c r="AL13" s="1273"/>
      <c r="AM13" s="1273"/>
      <c r="AN13" s="1273"/>
      <c r="AO13" s="1273"/>
      <c r="AP13" s="1273"/>
      <c r="AQ13" s="1273"/>
      <c r="AR13" s="1273"/>
      <c r="AS13" s="1274"/>
      <c r="AT13" s="2" t="s">
        <v>226</v>
      </c>
      <c r="AU13" s="2" t="s">
        <v>211</v>
      </c>
      <c r="AV13" s="2" t="s">
        <v>227</v>
      </c>
      <c r="BH13" s="134"/>
      <c r="BJ13" s="60"/>
      <c r="BK13" s="60"/>
      <c r="BL13" s="60"/>
      <c r="BM13" s="231" t="s">
        <v>353</v>
      </c>
      <c r="BN13" s="1276"/>
      <c r="BO13" s="1277"/>
      <c r="BP13" s="1277"/>
      <c r="BQ13" s="1277"/>
      <c r="BR13" s="1277"/>
      <c r="BS13" s="1277"/>
      <c r="BT13" s="1278"/>
      <c r="BU13" s="472"/>
      <c r="BV13" s="472"/>
      <c r="BW13" s="472"/>
      <c r="BX13" s="472"/>
      <c r="BY13" s="472"/>
      <c r="BZ13" s="472"/>
      <c r="CA13" s="472"/>
      <c r="CB13" s="472"/>
      <c r="CC13" s="60"/>
      <c r="CD13" s="60"/>
    </row>
    <row r="14" spans="1:112" ht="21" customHeight="1" thickTop="1" thickBot="1">
      <c r="A14" s="1310"/>
      <c r="B14" s="1311"/>
      <c r="C14" s="1317" t="s">
        <v>232</v>
      </c>
      <c r="D14" s="1318"/>
      <c r="E14" s="1318"/>
      <c r="F14" s="1318"/>
      <c r="G14" s="1318"/>
      <c r="H14" s="1318"/>
      <c r="I14" s="1318"/>
      <c r="J14" s="1318"/>
      <c r="K14" s="1318"/>
      <c r="L14" s="1318"/>
      <c r="M14" s="1318"/>
      <c r="N14" s="300"/>
      <c r="O14" s="419"/>
      <c r="P14" s="1272">
        <f>'3-(6)直接人件費'!K28</f>
        <v>1021600</v>
      </c>
      <c r="Q14" s="1273"/>
      <c r="R14" s="1273"/>
      <c r="S14" s="1273"/>
      <c r="T14" s="1273"/>
      <c r="U14" s="1273"/>
      <c r="V14" s="1273"/>
      <c r="W14" s="1273"/>
      <c r="X14" s="1273"/>
      <c r="Y14" s="1274"/>
      <c r="Z14" s="1272">
        <f>'3-(6)直接人件費'!L28</f>
        <v>1021600</v>
      </c>
      <c r="AA14" s="1273"/>
      <c r="AB14" s="1273"/>
      <c r="AC14" s="1273"/>
      <c r="AD14" s="1273"/>
      <c r="AE14" s="1273"/>
      <c r="AF14" s="1273"/>
      <c r="AG14" s="1273"/>
      <c r="AH14" s="1273"/>
      <c r="AI14" s="1274"/>
      <c r="AJ14" s="1320">
        <f>IF(BN14="",MIN(ROUNDDOWN($Z14*2/3,-3),10000000),MIN(BN14,10000000))</f>
        <v>681000</v>
      </c>
      <c r="AK14" s="1320"/>
      <c r="AL14" s="1320"/>
      <c r="AM14" s="1320"/>
      <c r="AN14" s="1320"/>
      <c r="AO14" s="1320"/>
      <c r="AP14" s="1320"/>
      <c r="AQ14" s="1320"/>
      <c r="AR14" s="1320"/>
      <c r="AS14" s="1320"/>
      <c r="AT14" s="2" t="s">
        <v>226</v>
      </c>
      <c r="AU14" s="2" t="s">
        <v>212</v>
      </c>
      <c r="AV14" s="2" t="s">
        <v>227</v>
      </c>
      <c r="BH14" s="134"/>
      <c r="BI14" s="61"/>
      <c r="BJ14" s="60"/>
      <c r="BK14" s="60"/>
      <c r="BL14" s="60"/>
      <c r="BM14" s="231" t="s">
        <v>354</v>
      </c>
      <c r="BN14" s="1276"/>
      <c r="BO14" s="1277"/>
      <c r="BP14" s="1277"/>
      <c r="BQ14" s="1277"/>
      <c r="BR14" s="1277"/>
      <c r="BS14" s="1277"/>
      <c r="BT14" s="1278"/>
      <c r="BU14" s="472"/>
      <c r="BV14" s="472"/>
      <c r="BW14" s="472"/>
      <c r="BX14" s="472"/>
      <c r="BY14" s="472"/>
      <c r="BZ14" s="472"/>
      <c r="CA14" s="472"/>
      <c r="CB14" s="472"/>
      <c r="CC14" s="60"/>
      <c r="CD14" s="60"/>
    </row>
    <row r="15" spans="1:112" s="3" customFormat="1" ht="21" customHeight="1" thickTop="1" thickBot="1">
      <c r="A15" s="1310"/>
      <c r="B15" s="1311"/>
      <c r="C15" s="1314" t="s">
        <v>606</v>
      </c>
      <c r="D15" s="1315"/>
      <c r="E15" s="1315"/>
      <c r="F15" s="1315"/>
      <c r="G15" s="1315"/>
      <c r="H15" s="1315"/>
      <c r="I15" s="1315"/>
      <c r="J15" s="1315"/>
      <c r="K15" s="1315"/>
      <c r="L15" s="1315"/>
      <c r="M15" s="1315"/>
      <c r="N15" s="301"/>
      <c r="O15" s="302"/>
      <c r="P15" s="1279">
        <f>'3-(7).規格認証・登録費'!G27</f>
        <v>495000</v>
      </c>
      <c r="Q15" s="1280"/>
      <c r="R15" s="1280"/>
      <c r="S15" s="1280"/>
      <c r="T15" s="1280"/>
      <c r="U15" s="1280"/>
      <c r="V15" s="1280"/>
      <c r="W15" s="1280"/>
      <c r="X15" s="1280"/>
      <c r="Y15" s="1281"/>
      <c r="Z15" s="1279">
        <f>'3-(7).規格認証・登録費'!F27</f>
        <v>450000</v>
      </c>
      <c r="AA15" s="1280"/>
      <c r="AB15" s="1280"/>
      <c r="AC15" s="1280"/>
      <c r="AD15" s="1280"/>
      <c r="AE15" s="1280"/>
      <c r="AF15" s="1280"/>
      <c r="AG15" s="1280"/>
      <c r="AH15" s="1280"/>
      <c r="AI15" s="1281"/>
      <c r="AJ15" s="1272">
        <f t="shared" ref="AJ15" si="1">IF(BN15="",ROUNDDOWN($Z15*2/3,-3),BN15)</f>
        <v>300000</v>
      </c>
      <c r="AK15" s="1273"/>
      <c r="AL15" s="1273"/>
      <c r="AM15" s="1273"/>
      <c r="AN15" s="1273"/>
      <c r="AO15" s="1273"/>
      <c r="AP15" s="1273"/>
      <c r="AQ15" s="1273"/>
      <c r="AR15" s="1273"/>
      <c r="AS15" s="1274"/>
      <c r="AU15" s="36"/>
      <c r="AV15" s="37"/>
      <c r="AW15" s="37"/>
      <c r="AX15" s="37"/>
      <c r="AY15" s="38"/>
      <c r="AZ15" s="38"/>
      <c r="BA15" s="38"/>
      <c r="BB15" s="38"/>
      <c r="BC15" s="38"/>
      <c r="BD15" s="38"/>
      <c r="BE15" s="37"/>
      <c r="BF15" s="37"/>
      <c r="BH15" s="135"/>
      <c r="BM15" s="231" t="s">
        <v>355</v>
      </c>
      <c r="BN15" s="1276"/>
      <c r="BO15" s="1277"/>
      <c r="BP15" s="1277"/>
      <c r="BQ15" s="1277"/>
      <c r="BR15" s="1277"/>
      <c r="BS15" s="1277"/>
      <c r="BT15" s="1278"/>
      <c r="BU15" s="1267"/>
      <c r="BV15" s="1268"/>
      <c r="BW15" s="1268"/>
      <c r="BX15" s="1268"/>
      <c r="BY15" s="1268"/>
      <c r="BZ15" s="1349"/>
      <c r="CA15" s="1349"/>
      <c r="CB15" s="1349"/>
      <c r="CC15" s="1349"/>
      <c r="CD15" s="1349"/>
      <c r="CE15" s="1349"/>
      <c r="CF15" s="1349"/>
      <c r="CG15" s="1349"/>
      <c r="CH15" s="1349"/>
      <c r="CI15" s="1349"/>
      <c r="CJ15" s="1349"/>
      <c r="CK15" s="1349"/>
      <c r="CL15" s="1349"/>
      <c r="CM15" s="420"/>
      <c r="CN15" s="236"/>
      <c r="CO15" s="236"/>
      <c r="CP15" s="236"/>
      <c r="CQ15" s="236"/>
      <c r="CR15" s="236"/>
      <c r="CS15" s="236"/>
      <c r="CT15" s="236"/>
      <c r="CU15" s="236"/>
      <c r="CV15" s="230"/>
      <c r="CW15" s="230"/>
      <c r="CX15" s="230"/>
      <c r="CY15" s="230"/>
      <c r="CZ15" s="230"/>
      <c r="DA15" s="230"/>
      <c r="DB15" s="230"/>
      <c r="DC15" s="230"/>
      <c r="DD15" s="230"/>
      <c r="DE15" s="230"/>
      <c r="DF15" s="230"/>
      <c r="DG15" s="230"/>
      <c r="DH15" s="230"/>
    </row>
    <row r="16" spans="1:112" ht="21" customHeight="1" thickTop="1" thickBot="1">
      <c r="A16" s="1310"/>
      <c r="B16" s="1311"/>
      <c r="C16" s="303" t="s">
        <v>659</v>
      </c>
      <c r="D16" s="300"/>
      <c r="E16" s="300"/>
      <c r="F16" s="300"/>
      <c r="G16" s="300"/>
      <c r="H16" s="300"/>
      <c r="I16" s="300"/>
      <c r="J16" s="300"/>
      <c r="K16" s="300"/>
      <c r="L16" s="300"/>
      <c r="M16" s="300"/>
      <c r="N16" s="300"/>
      <c r="O16" s="419"/>
      <c r="P16" s="1272">
        <f>'3-(8)その他'!I11</f>
        <v>55000</v>
      </c>
      <c r="Q16" s="1273"/>
      <c r="R16" s="1273"/>
      <c r="S16" s="1273"/>
      <c r="T16" s="1273"/>
      <c r="U16" s="1273"/>
      <c r="V16" s="1273"/>
      <c r="W16" s="1273"/>
      <c r="X16" s="1273"/>
      <c r="Y16" s="1274"/>
      <c r="Z16" s="1293"/>
      <c r="AA16" s="1294"/>
      <c r="AB16" s="1294"/>
      <c r="AC16" s="1294"/>
      <c r="AD16" s="1294"/>
      <c r="AE16" s="1294"/>
      <c r="AF16" s="1294"/>
      <c r="AG16" s="1294"/>
      <c r="AH16" s="1294"/>
      <c r="AI16" s="1295"/>
      <c r="AJ16" s="1296"/>
      <c r="AK16" s="1297"/>
      <c r="AL16" s="1297"/>
      <c r="AM16" s="1297"/>
      <c r="AN16" s="1297"/>
      <c r="AO16" s="1297"/>
      <c r="AP16" s="1297"/>
      <c r="AQ16" s="1297"/>
      <c r="AR16" s="1297"/>
      <c r="AS16" s="1298"/>
      <c r="AT16" s="2" t="s">
        <v>226</v>
      </c>
      <c r="AU16" s="2" t="s">
        <v>213</v>
      </c>
      <c r="AV16" s="2" t="s">
        <v>227</v>
      </c>
      <c r="BH16" s="134"/>
      <c r="BI16" s="61"/>
      <c r="BJ16" s="60"/>
      <c r="BK16" s="60"/>
      <c r="BL16" s="60"/>
      <c r="BM16" s="60"/>
      <c r="BN16" s="2" t="s">
        <v>233</v>
      </c>
      <c r="BZ16" s="60"/>
      <c r="CA16" s="60"/>
      <c r="CB16" s="60"/>
      <c r="CC16" s="60"/>
      <c r="CD16" s="60"/>
    </row>
    <row r="17" spans="1:81" ht="22.5" customHeight="1" thickBot="1">
      <c r="A17" s="1312"/>
      <c r="B17" s="1313"/>
      <c r="C17" s="1321" t="s">
        <v>54</v>
      </c>
      <c r="D17" s="1321"/>
      <c r="E17" s="1321"/>
      <c r="F17" s="1321"/>
      <c r="G17" s="1321"/>
      <c r="H17" s="1321"/>
      <c r="I17" s="1321"/>
      <c r="J17" s="1321"/>
      <c r="K17" s="1321"/>
      <c r="L17" s="1321"/>
      <c r="M17" s="1321"/>
      <c r="N17" s="1321"/>
      <c r="O17" s="1321"/>
      <c r="P17" s="1322">
        <f>SUM(P9:Y16)</f>
        <v>20128600</v>
      </c>
      <c r="Q17" s="1323"/>
      <c r="R17" s="1323"/>
      <c r="S17" s="1323"/>
      <c r="T17" s="1323"/>
      <c r="U17" s="1323"/>
      <c r="V17" s="1323"/>
      <c r="W17" s="1323"/>
      <c r="X17" s="1323"/>
      <c r="Y17" s="1324"/>
      <c r="Z17" s="1322">
        <f>SUM(Z9:AI15)</f>
        <v>18341600</v>
      </c>
      <c r="AA17" s="1323"/>
      <c r="AB17" s="1323"/>
      <c r="AC17" s="1323"/>
      <c r="AD17" s="1323"/>
      <c r="AE17" s="1323"/>
      <c r="AF17" s="1323"/>
      <c r="AG17" s="1323"/>
      <c r="AH17" s="1323"/>
      <c r="AI17" s="1324"/>
      <c r="AJ17" s="1322">
        <f>IF(SUM(AJ9:AS15)&gt;=20000000,20000000,SUM(AJ9:AS15))</f>
        <v>12226000</v>
      </c>
      <c r="AK17" s="1323"/>
      <c r="AL17" s="1323"/>
      <c r="AM17" s="1323"/>
      <c r="AN17" s="1323"/>
      <c r="AO17" s="1323"/>
      <c r="AP17" s="1323"/>
      <c r="AQ17" s="1323"/>
      <c r="AR17" s="1323"/>
      <c r="AS17" s="1324"/>
      <c r="AT17" s="2" t="s">
        <v>226</v>
      </c>
      <c r="AU17" s="2" t="s">
        <v>214</v>
      </c>
      <c r="AV17" s="2" t="s">
        <v>168</v>
      </c>
      <c r="AW17" s="2" t="s">
        <v>227</v>
      </c>
      <c r="BH17" s="136"/>
      <c r="BJ17" s="10"/>
      <c r="BK17" s="10"/>
      <c r="BL17" s="10"/>
      <c r="BM17" s="10"/>
      <c r="BN17" s="1299">
        <f>SUM(AJ9:AS15)</f>
        <v>12226000</v>
      </c>
      <c r="BO17" s="1300"/>
      <c r="BP17" s="1300"/>
      <c r="BQ17" s="1300"/>
      <c r="BR17" s="1300"/>
      <c r="BS17" s="1300"/>
      <c r="BT17" s="1301"/>
      <c r="BU17" s="2" t="s">
        <v>0</v>
      </c>
    </row>
    <row r="18" spans="1:81" ht="15" customHeight="1">
      <c r="A18" s="100"/>
      <c r="B18" s="100"/>
      <c r="C18" s="100"/>
      <c r="D18" s="139"/>
      <c r="E18" s="100"/>
      <c r="F18" s="100"/>
      <c r="G18" s="100"/>
      <c r="H18" s="100"/>
      <c r="I18" s="100"/>
      <c r="J18" s="100"/>
      <c r="K18" s="108"/>
      <c r="L18" s="108"/>
      <c r="M18" s="108"/>
      <c r="N18" s="108"/>
      <c r="O18" s="108"/>
      <c r="P18" s="140"/>
      <c r="Q18" s="140"/>
      <c r="R18" s="140"/>
      <c r="S18" s="140"/>
      <c r="T18" s="140"/>
      <c r="U18" s="140"/>
      <c r="V18" s="140"/>
      <c r="W18" s="140"/>
      <c r="X18" s="141"/>
      <c r="Y18" s="141"/>
      <c r="Z18" s="108"/>
      <c r="AA18" s="108"/>
      <c r="AB18" s="108"/>
      <c r="AC18" s="108"/>
      <c r="AD18" s="108"/>
      <c r="AE18" s="108"/>
      <c r="AF18" s="108"/>
      <c r="AG18" s="108"/>
      <c r="AH18" s="108"/>
      <c r="AI18" s="108"/>
      <c r="AJ18" s="142"/>
      <c r="AK18" s="142"/>
      <c r="AL18" s="142"/>
      <c r="AM18" s="142"/>
      <c r="AN18" s="142"/>
      <c r="AO18" s="142"/>
      <c r="AP18" s="142"/>
      <c r="AQ18" s="108"/>
      <c r="AR18" s="108"/>
      <c r="AS18" s="100"/>
      <c r="AT18" s="100"/>
      <c r="AU18" s="100"/>
      <c r="AV18" s="100"/>
      <c r="AW18" s="100"/>
      <c r="AX18" s="100"/>
      <c r="AY18" s="100"/>
      <c r="AZ18" s="100"/>
      <c r="BA18" s="100"/>
      <c r="BB18" s="100"/>
      <c r="BC18" s="100"/>
      <c r="BD18" s="100"/>
      <c r="BE18" s="100"/>
      <c r="BF18" s="100"/>
      <c r="BG18" s="100"/>
      <c r="BH18" s="123"/>
      <c r="BJ18" s="10"/>
      <c r="BK18" s="10"/>
      <c r="BL18" s="10"/>
      <c r="BM18" s="10"/>
      <c r="BN18" s="1350"/>
      <c r="BO18" s="1350"/>
      <c r="BP18" s="1350"/>
      <c r="BQ18" s="1350"/>
      <c r="BR18" s="1350"/>
      <c r="BS18" s="1350"/>
      <c r="BT18" s="1350"/>
      <c r="BU18" s="1350"/>
      <c r="BV18" s="1350"/>
      <c r="BW18" s="1350"/>
      <c r="BX18" s="1350"/>
      <c r="BY18" s="1350"/>
      <c r="BZ18" s="1350"/>
      <c r="CA18" s="1350"/>
      <c r="CB18" s="1350"/>
      <c r="CC18" s="1351"/>
    </row>
    <row r="19" spans="1:81" ht="15" customHeight="1">
      <c r="A19" s="123"/>
      <c r="B19" s="123"/>
      <c r="C19" s="123"/>
      <c r="D19" s="146"/>
      <c r="E19" s="123"/>
      <c r="F19" s="123"/>
      <c r="G19" s="123"/>
      <c r="H19" s="123"/>
      <c r="I19" s="123"/>
      <c r="J19" s="123"/>
      <c r="K19" s="128"/>
      <c r="L19" s="128"/>
      <c r="M19" s="639"/>
      <c r="N19" s="635"/>
      <c r="O19" s="635"/>
      <c r="P19" s="635"/>
      <c r="Q19" s="635"/>
      <c r="R19" s="635"/>
      <c r="S19" s="635"/>
      <c r="T19" s="635"/>
      <c r="U19" s="635"/>
      <c r="V19" s="635"/>
      <c r="W19" s="635"/>
      <c r="X19" s="636"/>
      <c r="Y19" s="636"/>
      <c r="Z19" s="636"/>
      <c r="AA19" s="636"/>
      <c r="AB19" s="636"/>
      <c r="AC19" s="636"/>
      <c r="AD19" s="636"/>
      <c r="AE19" s="636"/>
      <c r="AF19" s="640"/>
      <c r="AG19" s="128"/>
      <c r="AH19" s="128"/>
      <c r="AI19" s="128"/>
      <c r="AJ19" s="147"/>
      <c r="AK19" s="147"/>
      <c r="AL19" s="147"/>
      <c r="AM19" s="147"/>
      <c r="AN19" s="147"/>
      <c r="AO19" s="147"/>
      <c r="AP19" s="147"/>
      <c r="AQ19" s="128"/>
      <c r="AR19" s="128"/>
      <c r="AS19" s="123"/>
      <c r="BH19" s="134"/>
      <c r="BN19" s="1350"/>
      <c r="BO19" s="1350"/>
      <c r="BP19" s="1350"/>
      <c r="BQ19" s="1350"/>
      <c r="BR19" s="1350"/>
      <c r="BS19" s="1350"/>
      <c r="BT19" s="1350"/>
      <c r="BU19" s="1350"/>
      <c r="BV19" s="1350"/>
      <c r="BW19" s="1350"/>
      <c r="BX19" s="1350"/>
      <c r="BY19" s="1350"/>
      <c r="BZ19" s="1350"/>
      <c r="CA19" s="1350"/>
      <c r="CB19" s="1350"/>
      <c r="CC19" s="1351"/>
    </row>
    <row r="20" spans="1:81" ht="15" customHeight="1">
      <c r="A20" s="148" t="s">
        <v>55</v>
      </c>
      <c r="B20" s="123"/>
      <c r="C20" s="123"/>
      <c r="D20" s="146"/>
      <c r="E20" s="123"/>
      <c r="F20" s="123"/>
      <c r="G20" s="123"/>
      <c r="H20" s="123"/>
      <c r="I20" s="123"/>
      <c r="J20" s="123"/>
      <c r="K20" s="128"/>
      <c r="L20" s="128"/>
      <c r="M20" s="639"/>
      <c r="N20" s="635"/>
      <c r="O20" s="635"/>
      <c r="P20" s="635"/>
      <c r="Q20" s="635"/>
      <c r="R20" s="635"/>
      <c r="S20" s="635"/>
      <c r="T20" s="635"/>
      <c r="U20" s="635"/>
      <c r="V20" s="635"/>
      <c r="W20" s="635"/>
      <c r="X20" s="637"/>
      <c r="Y20" s="637"/>
      <c r="Z20" s="635"/>
      <c r="AA20" s="635"/>
      <c r="AB20" s="635"/>
      <c r="AC20" s="635"/>
      <c r="AD20" s="635"/>
      <c r="AE20" s="635"/>
      <c r="AF20" s="641"/>
      <c r="AG20" s="128"/>
      <c r="AH20" s="128"/>
      <c r="AI20" s="128"/>
      <c r="AJ20" s="128"/>
      <c r="AK20" s="128"/>
      <c r="AL20" s="128"/>
      <c r="AM20" s="128"/>
      <c r="AN20" s="128"/>
      <c r="AO20" s="128"/>
      <c r="AP20" s="128"/>
      <c r="AQ20" s="128"/>
      <c r="AR20" s="128"/>
      <c r="AS20" s="123"/>
      <c r="BH20" s="134"/>
      <c r="BN20" s="1350"/>
      <c r="BO20" s="1350"/>
      <c r="BP20" s="1350"/>
      <c r="BQ20" s="1350"/>
      <c r="BR20" s="1350"/>
      <c r="BS20" s="1350"/>
      <c r="BT20" s="1350"/>
      <c r="BU20" s="1350"/>
      <c r="BV20" s="1350"/>
      <c r="BW20" s="1350"/>
      <c r="BX20" s="1350"/>
      <c r="BY20" s="1350"/>
      <c r="BZ20" s="1350"/>
      <c r="CA20" s="1350"/>
      <c r="CB20" s="1350"/>
      <c r="CC20" s="1351"/>
    </row>
    <row r="21" spans="1:81" s="1" customFormat="1" ht="15" customHeight="1">
      <c r="A21" s="143"/>
      <c r="B21" s="143"/>
      <c r="C21" s="144"/>
      <c r="D21" s="143"/>
      <c r="E21" s="143"/>
      <c r="F21" s="143"/>
      <c r="G21" s="143"/>
      <c r="H21" s="143"/>
      <c r="I21" s="145"/>
      <c r="J21" s="144"/>
      <c r="K21" s="144"/>
      <c r="L21" s="144"/>
      <c r="M21" s="642"/>
      <c r="N21" s="638"/>
      <c r="O21" s="638"/>
      <c r="P21" s="638"/>
      <c r="Q21" s="638"/>
      <c r="R21" s="638"/>
      <c r="S21" s="638"/>
      <c r="T21" s="638"/>
      <c r="U21" s="638"/>
      <c r="V21" s="638"/>
      <c r="W21" s="638"/>
      <c r="X21" s="638"/>
      <c r="Y21" s="638"/>
      <c r="Z21" s="638"/>
      <c r="AA21" s="638"/>
      <c r="AB21" s="638"/>
      <c r="AC21" s="638"/>
      <c r="AD21" s="638"/>
      <c r="AE21" s="638"/>
      <c r="AF21" s="643"/>
      <c r="AG21" s="644"/>
      <c r="AH21" s="644"/>
      <c r="AI21" s="644"/>
      <c r="AJ21" s="644"/>
      <c r="AK21" s="144"/>
      <c r="AL21" s="144"/>
      <c r="AM21" s="1307" t="s">
        <v>234</v>
      </c>
      <c r="AN21" s="1307"/>
      <c r="AO21" s="1307"/>
      <c r="AP21" s="1307"/>
      <c r="AQ21" s="1307"/>
      <c r="AR21" s="1307"/>
      <c r="AS21" s="1307"/>
      <c r="BH21" s="137"/>
      <c r="BN21" s="1351"/>
      <c r="BO21" s="1351"/>
      <c r="BP21" s="1351"/>
      <c r="BQ21" s="1351"/>
      <c r="BR21" s="1351"/>
      <c r="BS21" s="1351"/>
      <c r="BT21" s="1351"/>
      <c r="BU21" s="1351"/>
      <c r="BV21" s="1351"/>
      <c r="BW21" s="1351"/>
      <c r="BX21" s="1351"/>
      <c r="BY21" s="1351"/>
      <c r="BZ21" s="1351"/>
      <c r="CA21" s="1351"/>
      <c r="CB21" s="1351"/>
      <c r="CC21" s="1351"/>
    </row>
    <row r="22" spans="1:81" ht="19.399999999999999" customHeight="1" thickBot="1">
      <c r="A22" s="1302" t="s">
        <v>56</v>
      </c>
      <c r="B22" s="1302"/>
      <c r="C22" s="1302"/>
      <c r="D22" s="1302"/>
      <c r="E22" s="1302"/>
      <c r="F22" s="1302"/>
      <c r="G22" s="1302"/>
      <c r="H22" s="1302"/>
      <c r="I22" s="1302"/>
      <c r="J22" s="1302"/>
      <c r="K22" s="1302"/>
      <c r="L22" s="1302"/>
      <c r="M22" s="1303" t="s">
        <v>8</v>
      </c>
      <c r="N22" s="1304"/>
      <c r="O22" s="1304"/>
      <c r="P22" s="1304"/>
      <c r="Q22" s="1304"/>
      <c r="R22" s="1304"/>
      <c r="S22" s="1304"/>
      <c r="T22" s="1304"/>
      <c r="U22" s="1304"/>
      <c r="V22" s="1304"/>
      <c r="W22" s="1305"/>
      <c r="X22" s="1306" t="s">
        <v>9</v>
      </c>
      <c r="Y22" s="1306"/>
      <c r="Z22" s="1306"/>
      <c r="AA22" s="1306"/>
      <c r="AB22" s="1306"/>
      <c r="AC22" s="1306"/>
      <c r="AD22" s="1306"/>
      <c r="AE22" s="1306"/>
      <c r="AF22" s="1306"/>
      <c r="AG22" s="1306"/>
      <c r="AH22" s="1306"/>
      <c r="AI22" s="1306"/>
      <c r="AJ22" s="1306"/>
      <c r="AK22" s="1302" t="s">
        <v>10</v>
      </c>
      <c r="AL22" s="1302"/>
      <c r="AM22" s="1302"/>
      <c r="AN22" s="1302"/>
      <c r="AO22" s="1302"/>
      <c r="AP22" s="1302"/>
      <c r="AQ22" s="1302"/>
      <c r="AR22" s="1302"/>
      <c r="AS22" s="1302"/>
      <c r="BH22" s="134"/>
      <c r="BN22" s="2" t="s">
        <v>235</v>
      </c>
      <c r="BO22" s="60"/>
      <c r="BP22" s="60"/>
      <c r="BQ22" s="60"/>
      <c r="BR22" s="60"/>
      <c r="BS22" s="60"/>
      <c r="BT22" s="60"/>
      <c r="BU22" s="60"/>
      <c r="BV22" s="60"/>
      <c r="BW22" s="60"/>
      <c r="BX22" s="60"/>
      <c r="BY22" s="60"/>
    </row>
    <row r="23" spans="1:81" ht="21" customHeight="1" thickBot="1">
      <c r="A23" s="1359" t="s">
        <v>11</v>
      </c>
      <c r="B23" s="1359"/>
      <c r="C23" s="1302" t="s">
        <v>57</v>
      </c>
      <c r="D23" s="1302"/>
      <c r="E23" s="1302"/>
      <c r="F23" s="1302"/>
      <c r="G23" s="1302"/>
      <c r="H23" s="1302"/>
      <c r="I23" s="1302"/>
      <c r="J23" s="1302"/>
      <c r="K23" s="1302"/>
      <c r="L23" s="1302"/>
      <c r="M23" s="1325">
        <v>10000000</v>
      </c>
      <c r="N23" s="1326"/>
      <c r="O23" s="1326"/>
      <c r="P23" s="1326"/>
      <c r="Q23" s="1326"/>
      <c r="R23" s="1326"/>
      <c r="S23" s="1326"/>
      <c r="T23" s="1326"/>
      <c r="U23" s="1326"/>
      <c r="V23" s="1326"/>
      <c r="W23" s="1327"/>
      <c r="X23" s="1330"/>
      <c r="Y23" s="1330"/>
      <c r="Z23" s="1330"/>
      <c r="AA23" s="1330"/>
      <c r="AB23" s="1330"/>
      <c r="AC23" s="1330"/>
      <c r="AD23" s="1330"/>
      <c r="AE23" s="1330"/>
      <c r="AF23" s="1330"/>
      <c r="AG23" s="1330"/>
      <c r="AH23" s="1330"/>
      <c r="AI23" s="1330"/>
      <c r="AJ23" s="1330"/>
      <c r="AK23" s="1331"/>
      <c r="AL23" s="1332"/>
      <c r="AM23" s="1332"/>
      <c r="AN23" s="1332"/>
      <c r="AO23" s="1332"/>
      <c r="AP23" s="1332"/>
      <c r="AQ23" s="1332"/>
      <c r="AR23" s="1332"/>
      <c r="AS23" s="1333"/>
      <c r="AT23" s="2" t="s">
        <v>226</v>
      </c>
      <c r="AU23" s="2" t="s">
        <v>236</v>
      </c>
      <c r="AV23" s="2" t="s">
        <v>227</v>
      </c>
      <c r="BH23" s="138"/>
      <c r="BN23" s="1299">
        <f>P17</f>
        <v>20128600</v>
      </c>
      <c r="BO23" s="1300"/>
      <c r="BP23" s="1300"/>
      <c r="BQ23" s="1300"/>
      <c r="BR23" s="1300"/>
      <c r="BS23" s="1300"/>
      <c r="BT23" s="1301"/>
      <c r="BU23" s="2" t="s">
        <v>0</v>
      </c>
    </row>
    <row r="24" spans="1:81" ht="21" customHeight="1" thickBot="1">
      <c r="A24" s="1359"/>
      <c r="B24" s="1359"/>
      <c r="C24" s="1302" t="s">
        <v>58</v>
      </c>
      <c r="D24" s="1302"/>
      <c r="E24" s="1302"/>
      <c r="F24" s="1302"/>
      <c r="G24" s="1302"/>
      <c r="H24" s="1302"/>
      <c r="I24" s="1302"/>
      <c r="J24" s="1302"/>
      <c r="K24" s="1302"/>
      <c r="L24" s="1302"/>
      <c r="M24" s="1325">
        <v>10000000</v>
      </c>
      <c r="N24" s="1326"/>
      <c r="O24" s="1326"/>
      <c r="P24" s="1326"/>
      <c r="Q24" s="1326"/>
      <c r="R24" s="1326"/>
      <c r="S24" s="1326"/>
      <c r="T24" s="1326"/>
      <c r="U24" s="1326"/>
      <c r="V24" s="1326"/>
      <c r="W24" s="1327"/>
      <c r="X24" s="1328" t="s">
        <v>840</v>
      </c>
      <c r="Y24" s="1328"/>
      <c r="Z24" s="1328"/>
      <c r="AA24" s="1328"/>
      <c r="AB24" s="1328"/>
      <c r="AC24" s="1328"/>
      <c r="AD24" s="1328"/>
      <c r="AE24" s="1328"/>
      <c r="AF24" s="1328"/>
      <c r="AG24" s="1328"/>
      <c r="AH24" s="1328"/>
      <c r="AI24" s="1328"/>
      <c r="AJ24" s="1328"/>
      <c r="AK24" s="1329" t="s">
        <v>842</v>
      </c>
      <c r="AL24" s="1329"/>
      <c r="AM24" s="1329"/>
      <c r="AN24" s="1329"/>
      <c r="AO24" s="1329"/>
      <c r="AP24" s="1329"/>
      <c r="AQ24" s="1329"/>
      <c r="AR24" s="1329"/>
      <c r="AS24" s="1329"/>
      <c r="AT24" s="2" t="s">
        <v>226</v>
      </c>
      <c r="AU24" s="2" t="s">
        <v>237</v>
      </c>
      <c r="AV24" s="2" t="s">
        <v>227</v>
      </c>
      <c r="BH24" s="134"/>
      <c r="BN24" s="2" t="s">
        <v>238</v>
      </c>
      <c r="BO24" s="10"/>
      <c r="BP24" s="10"/>
      <c r="BQ24" s="10"/>
      <c r="BR24" s="10"/>
      <c r="BS24" s="10"/>
    </row>
    <row r="25" spans="1:81" ht="21" customHeight="1" thickBot="1">
      <c r="A25" s="1359"/>
      <c r="B25" s="1359"/>
      <c r="C25" s="1302" t="s">
        <v>59</v>
      </c>
      <c r="D25" s="1302"/>
      <c r="E25" s="1302"/>
      <c r="F25" s="1302"/>
      <c r="G25" s="1302"/>
      <c r="H25" s="1302"/>
      <c r="I25" s="1302"/>
      <c r="J25" s="1302"/>
      <c r="K25" s="1302"/>
      <c r="L25" s="1302"/>
      <c r="M25" s="1325">
        <v>128600</v>
      </c>
      <c r="N25" s="1326"/>
      <c r="O25" s="1326"/>
      <c r="P25" s="1326"/>
      <c r="Q25" s="1326"/>
      <c r="R25" s="1326"/>
      <c r="S25" s="1326"/>
      <c r="T25" s="1326"/>
      <c r="U25" s="1326"/>
      <c r="V25" s="1326"/>
      <c r="W25" s="1327"/>
      <c r="X25" s="1328" t="s">
        <v>841</v>
      </c>
      <c r="Y25" s="1328"/>
      <c r="Z25" s="1328"/>
      <c r="AA25" s="1328"/>
      <c r="AB25" s="1328"/>
      <c r="AC25" s="1328"/>
      <c r="AD25" s="1328"/>
      <c r="AE25" s="1328"/>
      <c r="AF25" s="1328"/>
      <c r="AG25" s="1328"/>
      <c r="AH25" s="1328"/>
      <c r="AI25" s="1328"/>
      <c r="AJ25" s="1328"/>
      <c r="AK25" s="1329" t="s">
        <v>842</v>
      </c>
      <c r="AL25" s="1329"/>
      <c r="AM25" s="1329"/>
      <c r="AN25" s="1329"/>
      <c r="AO25" s="1329"/>
      <c r="AP25" s="1329"/>
      <c r="AQ25" s="1329"/>
      <c r="AR25" s="1329"/>
      <c r="AS25" s="1329"/>
      <c r="AT25" s="2" t="s">
        <v>226</v>
      </c>
      <c r="AU25" s="2" t="s">
        <v>239</v>
      </c>
      <c r="AV25" s="2" t="s">
        <v>227</v>
      </c>
      <c r="BH25" s="134"/>
      <c r="BN25" s="1299">
        <f>M28</f>
        <v>20128600</v>
      </c>
      <c r="BO25" s="1300"/>
      <c r="BP25" s="1300"/>
      <c r="BQ25" s="1300"/>
      <c r="BR25" s="1300"/>
      <c r="BS25" s="1300"/>
      <c r="BT25" s="1301"/>
      <c r="BU25" s="2" t="s">
        <v>0</v>
      </c>
    </row>
    <row r="26" spans="1:81" ht="21" customHeight="1">
      <c r="A26" s="1359"/>
      <c r="B26" s="1359"/>
      <c r="C26" s="1360" t="s">
        <v>60</v>
      </c>
      <c r="D26" s="1302"/>
      <c r="E26" s="1302"/>
      <c r="F26" s="1358"/>
      <c r="G26" s="1358"/>
      <c r="H26" s="1358"/>
      <c r="I26" s="1358"/>
      <c r="J26" s="1358"/>
      <c r="K26" s="1358"/>
      <c r="L26" s="1358"/>
      <c r="M26" s="1335"/>
      <c r="N26" s="1336"/>
      <c r="O26" s="1336"/>
      <c r="P26" s="1336"/>
      <c r="Q26" s="1336"/>
      <c r="R26" s="1336"/>
      <c r="S26" s="1336"/>
      <c r="T26" s="1336"/>
      <c r="U26" s="1336"/>
      <c r="V26" s="1336"/>
      <c r="W26" s="1337"/>
      <c r="X26" s="1334"/>
      <c r="Y26" s="1334"/>
      <c r="Z26" s="1334"/>
      <c r="AA26" s="1334"/>
      <c r="AB26" s="1334"/>
      <c r="AC26" s="1334"/>
      <c r="AD26" s="1334"/>
      <c r="AE26" s="1334"/>
      <c r="AF26" s="1334"/>
      <c r="AG26" s="1334"/>
      <c r="AH26" s="1334"/>
      <c r="AI26" s="1334"/>
      <c r="AJ26" s="1334"/>
      <c r="AK26" s="1338" t="s">
        <v>83</v>
      </c>
      <c r="AL26" s="1338"/>
      <c r="AM26" s="1338"/>
      <c r="AN26" s="1338"/>
      <c r="AO26" s="1338"/>
      <c r="AP26" s="1338"/>
      <c r="AQ26" s="1338"/>
      <c r="AR26" s="1338"/>
      <c r="AS26" s="1338"/>
      <c r="AT26" s="2" t="s">
        <v>226</v>
      </c>
      <c r="AU26" s="2" t="s">
        <v>240</v>
      </c>
      <c r="AV26" s="2" t="s">
        <v>227</v>
      </c>
      <c r="BH26" s="134"/>
      <c r="BN26" s="1350" t="str">
        <f>IF(P17&lt;&gt;M28,"「助成事業に要する経費」の合計と「資金調達金額」の合計とが不一致です。一致するよう修正してください。","")</f>
        <v/>
      </c>
      <c r="BO26" s="1350"/>
      <c r="BP26" s="1350"/>
      <c r="BQ26" s="1350"/>
      <c r="BR26" s="1350"/>
      <c r="BS26" s="1350"/>
      <c r="BT26" s="1350"/>
      <c r="BU26" s="1350"/>
      <c r="BV26" s="1350"/>
      <c r="BW26" s="1350"/>
      <c r="BX26" s="1350"/>
      <c r="BY26" s="1350"/>
      <c r="BZ26" s="1350"/>
      <c r="CA26" s="1350"/>
      <c r="CB26" s="1350"/>
    </row>
    <row r="27" spans="1:81" ht="21" customHeight="1">
      <c r="A27" s="1359"/>
      <c r="B27" s="1359"/>
      <c r="C27" s="1302"/>
      <c r="D27" s="1302"/>
      <c r="E27" s="1302"/>
      <c r="F27" s="1358"/>
      <c r="G27" s="1358"/>
      <c r="H27" s="1358"/>
      <c r="I27" s="1358"/>
      <c r="J27" s="1358"/>
      <c r="K27" s="1358"/>
      <c r="L27" s="1358"/>
      <c r="M27" s="1335"/>
      <c r="N27" s="1336"/>
      <c r="O27" s="1336"/>
      <c r="P27" s="1336"/>
      <c r="Q27" s="1336"/>
      <c r="R27" s="1336"/>
      <c r="S27" s="1336"/>
      <c r="T27" s="1336"/>
      <c r="U27" s="1336"/>
      <c r="V27" s="1336"/>
      <c r="W27" s="1337"/>
      <c r="X27" s="1334"/>
      <c r="Y27" s="1334"/>
      <c r="Z27" s="1334"/>
      <c r="AA27" s="1334"/>
      <c r="AB27" s="1334"/>
      <c r="AC27" s="1334"/>
      <c r="AD27" s="1334"/>
      <c r="AE27" s="1334"/>
      <c r="AF27" s="1334"/>
      <c r="AG27" s="1334"/>
      <c r="AH27" s="1334"/>
      <c r="AI27" s="1334"/>
      <c r="AJ27" s="1334"/>
      <c r="AK27" s="1338" t="s">
        <v>83</v>
      </c>
      <c r="AL27" s="1338"/>
      <c r="AM27" s="1338"/>
      <c r="AN27" s="1338"/>
      <c r="AO27" s="1338"/>
      <c r="AP27" s="1338"/>
      <c r="AQ27" s="1338"/>
      <c r="AR27" s="1338"/>
      <c r="AS27" s="1338"/>
      <c r="AT27" s="2" t="s">
        <v>226</v>
      </c>
      <c r="AU27" s="2" t="s">
        <v>240</v>
      </c>
      <c r="AV27" s="2" t="s">
        <v>227</v>
      </c>
      <c r="BH27" s="134"/>
      <c r="BN27" s="1350"/>
      <c r="BO27" s="1350"/>
      <c r="BP27" s="1350"/>
      <c r="BQ27" s="1350"/>
      <c r="BR27" s="1350"/>
      <c r="BS27" s="1350"/>
      <c r="BT27" s="1350"/>
      <c r="BU27" s="1350"/>
      <c r="BV27" s="1350"/>
      <c r="BW27" s="1350"/>
      <c r="BX27" s="1350"/>
      <c r="BY27" s="1350"/>
      <c r="BZ27" s="1350"/>
      <c r="CA27" s="1350"/>
      <c r="CB27" s="1350"/>
    </row>
    <row r="28" spans="1:81" ht="21" customHeight="1">
      <c r="A28" s="1359"/>
      <c r="B28" s="1359"/>
      <c r="C28" s="1339" t="s">
        <v>241</v>
      </c>
      <c r="D28" s="1339"/>
      <c r="E28" s="1339"/>
      <c r="F28" s="1339"/>
      <c r="G28" s="1339"/>
      <c r="H28" s="1339"/>
      <c r="I28" s="1339"/>
      <c r="J28" s="1339"/>
      <c r="K28" s="1339"/>
      <c r="L28" s="1339"/>
      <c r="M28" s="1353">
        <f>SUM(M23:W27)</f>
        <v>20128600</v>
      </c>
      <c r="N28" s="1354"/>
      <c r="O28" s="1354"/>
      <c r="P28" s="1354"/>
      <c r="Q28" s="1354"/>
      <c r="R28" s="1354"/>
      <c r="S28" s="1354"/>
      <c r="T28" s="1354"/>
      <c r="U28" s="1354"/>
      <c r="V28" s="1354"/>
      <c r="W28" s="1355"/>
      <c r="X28" s="1330"/>
      <c r="Y28" s="1330"/>
      <c r="Z28" s="1330"/>
      <c r="AA28" s="1330"/>
      <c r="AB28" s="1330"/>
      <c r="AC28" s="1330"/>
      <c r="AD28" s="1330"/>
      <c r="AE28" s="1330"/>
      <c r="AF28" s="1330"/>
      <c r="AG28" s="1330"/>
      <c r="AH28" s="1330"/>
      <c r="AI28" s="1330"/>
      <c r="AJ28" s="1330"/>
      <c r="AK28" s="1331"/>
      <c r="AL28" s="1332"/>
      <c r="AM28" s="1332"/>
      <c r="AN28" s="1332"/>
      <c r="AO28" s="1332"/>
      <c r="AP28" s="1332"/>
      <c r="AQ28" s="1332"/>
      <c r="AR28" s="1332"/>
      <c r="AS28" s="1333"/>
      <c r="AT28" s="2" t="s">
        <v>226</v>
      </c>
      <c r="AU28" s="2" t="s">
        <v>242</v>
      </c>
      <c r="AV28" s="2" t="s">
        <v>168</v>
      </c>
      <c r="AW28" s="2" t="s">
        <v>227</v>
      </c>
      <c r="BH28" s="134"/>
      <c r="BN28" s="1350"/>
      <c r="BO28" s="1350"/>
      <c r="BP28" s="1350"/>
      <c r="BQ28" s="1350"/>
      <c r="BR28" s="1350"/>
      <c r="BS28" s="1350"/>
      <c r="BT28" s="1350"/>
      <c r="BU28" s="1350"/>
      <c r="BV28" s="1350"/>
      <c r="BW28" s="1350"/>
      <c r="BX28" s="1350"/>
      <c r="BY28" s="1350"/>
      <c r="BZ28" s="1350"/>
      <c r="CA28" s="1350"/>
      <c r="CB28" s="1350"/>
    </row>
    <row r="29" spans="1:81" ht="15" customHeight="1">
      <c r="A29" s="1356"/>
      <c r="B29" s="1356"/>
      <c r="C29" s="149"/>
      <c r="D29" s="149"/>
      <c r="E29" s="149"/>
      <c r="F29" s="149"/>
      <c r="G29" s="149"/>
      <c r="H29" s="149"/>
      <c r="I29" s="149"/>
      <c r="J29" s="149"/>
      <c r="K29" s="149"/>
      <c r="L29" s="149"/>
      <c r="M29" s="150"/>
      <c r="N29" s="150"/>
      <c r="O29" s="150"/>
      <c r="P29" s="150"/>
      <c r="Q29" s="150"/>
      <c r="R29" s="150"/>
      <c r="S29" s="150"/>
      <c r="T29" s="150"/>
      <c r="U29" s="150"/>
      <c r="V29" s="151"/>
      <c r="W29" s="151"/>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BH29" s="134"/>
    </row>
    <row r="30" spans="1:81" s="18" customFormat="1" ht="15" customHeight="1">
      <c r="A30" s="1346"/>
      <c r="B30" s="1357"/>
      <c r="C30" s="391"/>
      <c r="D30" s="391"/>
      <c r="E30" s="1352" t="s">
        <v>661</v>
      </c>
      <c r="F30" s="1352"/>
      <c r="G30" s="1352"/>
      <c r="H30" s="1352"/>
      <c r="I30" s="1352"/>
      <c r="J30" s="1352"/>
      <c r="K30" s="1352"/>
      <c r="L30" s="1352"/>
      <c r="M30" s="1352"/>
      <c r="N30" s="1352"/>
      <c r="O30" s="1352"/>
      <c r="P30" s="1352"/>
      <c r="Q30" s="1352"/>
      <c r="R30" s="1352"/>
      <c r="S30" s="1352"/>
      <c r="T30" s="1352"/>
      <c r="U30" s="1352"/>
      <c r="V30" s="1352"/>
      <c r="W30" s="1352"/>
      <c r="X30" s="1352"/>
      <c r="Y30" s="1352"/>
      <c r="Z30" s="1352"/>
      <c r="AA30" s="1352"/>
      <c r="AB30" s="1352"/>
      <c r="AC30" s="1352"/>
      <c r="AD30" s="1352"/>
      <c r="AE30" s="1352"/>
      <c r="AF30" s="1352"/>
      <c r="AG30" s="1352"/>
      <c r="AH30" s="1352"/>
      <c r="AI30" s="1352"/>
      <c r="AJ30" s="1352"/>
      <c r="AK30" s="1352"/>
      <c r="AL30" s="1352"/>
      <c r="AM30" s="1352"/>
      <c r="AN30" s="1352"/>
      <c r="AO30" s="1352"/>
      <c r="AP30" s="1352"/>
      <c r="AQ30" s="1352"/>
      <c r="AR30" s="1352"/>
      <c r="AS30" s="1352"/>
      <c r="BH30" s="392"/>
    </row>
    <row r="31" spans="1:81" s="18" customFormat="1" ht="15" hidden="1" customHeight="1">
      <c r="A31" s="422"/>
      <c r="B31" s="422"/>
      <c r="C31" s="393"/>
      <c r="D31" s="393"/>
      <c r="E31" s="393"/>
      <c r="F31" s="393"/>
      <c r="G31" s="393"/>
      <c r="H31" s="393"/>
      <c r="I31" s="393"/>
      <c r="J31" s="393"/>
      <c r="K31" s="393"/>
      <c r="L31" s="393"/>
      <c r="M31" s="393"/>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3"/>
      <c r="AL31" s="393"/>
      <c r="AM31" s="393"/>
      <c r="AN31" s="393"/>
      <c r="AO31" s="393"/>
      <c r="AP31" s="393"/>
      <c r="AQ31" s="393"/>
      <c r="AR31" s="393"/>
      <c r="AS31" s="393"/>
      <c r="BH31" s="392"/>
    </row>
    <row r="32" spans="1:81" s="18" customFormat="1" ht="15" customHeight="1">
      <c r="A32" s="394"/>
      <c r="B32" s="395"/>
      <c r="C32" s="396"/>
      <c r="D32" s="396"/>
      <c r="E32" s="1352" t="s">
        <v>391</v>
      </c>
      <c r="F32" s="1352"/>
      <c r="G32" s="1352"/>
      <c r="H32" s="1352"/>
      <c r="I32" s="1352"/>
      <c r="J32" s="1352"/>
      <c r="K32" s="1352"/>
      <c r="L32" s="1352"/>
      <c r="M32" s="1352"/>
      <c r="N32" s="1352"/>
      <c r="O32" s="1352"/>
      <c r="P32" s="1352"/>
      <c r="Q32" s="1352"/>
      <c r="R32" s="1352"/>
      <c r="S32" s="1352"/>
      <c r="T32" s="1352"/>
      <c r="U32" s="1352"/>
      <c r="V32" s="1352"/>
      <c r="W32" s="1352"/>
      <c r="X32" s="1352"/>
      <c r="Y32" s="1352"/>
      <c r="Z32" s="1352"/>
      <c r="AA32" s="1352"/>
      <c r="AB32" s="1352"/>
      <c r="AC32" s="1352"/>
      <c r="AD32" s="1352"/>
      <c r="AE32" s="1352"/>
      <c r="AF32" s="1352"/>
      <c r="AG32" s="1352"/>
      <c r="AH32" s="1352"/>
      <c r="AI32" s="1352"/>
      <c r="AJ32" s="1352"/>
      <c r="AK32" s="1352"/>
      <c r="AL32" s="1352"/>
      <c r="AM32" s="1352"/>
      <c r="AN32" s="1352"/>
      <c r="AO32" s="1352"/>
      <c r="AP32" s="1352"/>
      <c r="AQ32" s="1352"/>
      <c r="AR32" s="1352"/>
      <c r="AS32" s="1352"/>
      <c r="BH32" s="392"/>
    </row>
    <row r="33" spans="1:60" s="18" customFormat="1" ht="15" customHeight="1">
      <c r="A33" s="1346"/>
      <c r="B33" s="1346"/>
      <c r="C33" s="391"/>
      <c r="D33" s="391"/>
      <c r="E33" s="1352"/>
      <c r="F33" s="1352"/>
      <c r="G33" s="1352"/>
      <c r="H33" s="1352"/>
      <c r="I33" s="1352"/>
      <c r="J33" s="1352"/>
      <c r="K33" s="1352"/>
      <c r="L33" s="1352"/>
      <c r="M33" s="1352"/>
      <c r="N33" s="1352"/>
      <c r="O33" s="1352"/>
      <c r="P33" s="1352"/>
      <c r="Q33" s="1352"/>
      <c r="R33" s="1352"/>
      <c r="S33" s="1352"/>
      <c r="T33" s="1352"/>
      <c r="U33" s="1352"/>
      <c r="V33" s="1352"/>
      <c r="W33" s="1352"/>
      <c r="X33" s="1352"/>
      <c r="Y33" s="1352"/>
      <c r="Z33" s="1352"/>
      <c r="AA33" s="1352"/>
      <c r="AB33" s="1352"/>
      <c r="AC33" s="1352"/>
      <c r="AD33" s="1352"/>
      <c r="AE33" s="1352"/>
      <c r="AF33" s="1352"/>
      <c r="AG33" s="1352"/>
      <c r="AH33" s="1352"/>
      <c r="AI33" s="1352"/>
      <c r="AJ33" s="1352"/>
      <c r="AK33" s="1352"/>
      <c r="AL33" s="1352"/>
      <c r="AM33" s="1352"/>
      <c r="AN33" s="1352"/>
      <c r="AO33" s="1352"/>
      <c r="AP33" s="1352"/>
      <c r="AQ33" s="1352"/>
      <c r="AR33" s="1352"/>
      <c r="AS33" s="1352"/>
      <c r="BH33" s="392"/>
    </row>
    <row r="34" spans="1:60" s="18" customFormat="1" ht="15" customHeight="1">
      <c r="A34" s="394"/>
      <c r="B34" s="395"/>
      <c r="C34" s="391"/>
      <c r="D34" s="391"/>
      <c r="E34" s="1352"/>
      <c r="F34" s="1352"/>
      <c r="G34" s="1352"/>
      <c r="H34" s="1352"/>
      <c r="I34" s="1352"/>
      <c r="J34" s="1352"/>
      <c r="K34" s="1352"/>
      <c r="L34" s="1352"/>
      <c r="M34" s="1352"/>
      <c r="N34" s="1352"/>
      <c r="O34" s="1352"/>
      <c r="P34" s="1352"/>
      <c r="Q34" s="1352"/>
      <c r="R34" s="1352"/>
      <c r="S34" s="1352"/>
      <c r="T34" s="1352"/>
      <c r="U34" s="1352"/>
      <c r="V34" s="1352"/>
      <c r="W34" s="1352"/>
      <c r="X34" s="1352"/>
      <c r="Y34" s="1352"/>
      <c r="Z34" s="1352"/>
      <c r="AA34" s="1352"/>
      <c r="AB34" s="1352"/>
      <c r="AC34" s="1352"/>
      <c r="AD34" s="1352"/>
      <c r="AE34" s="1352"/>
      <c r="AF34" s="1352"/>
      <c r="AG34" s="1352"/>
      <c r="AH34" s="1352"/>
      <c r="AI34" s="1352"/>
      <c r="AJ34" s="1352"/>
      <c r="AK34" s="1352"/>
      <c r="AL34" s="1352"/>
      <c r="AM34" s="1352"/>
      <c r="AN34" s="1352"/>
      <c r="AO34" s="1352"/>
      <c r="AP34" s="1352"/>
      <c r="AQ34" s="1352"/>
      <c r="AR34" s="1352"/>
      <c r="AS34" s="1352"/>
      <c r="BH34" s="392"/>
    </row>
    <row r="35" spans="1:60" s="18" customFormat="1" ht="15" hidden="1" customHeight="1">
      <c r="A35" s="1346"/>
      <c r="B35" s="1346"/>
      <c r="C35" s="397"/>
      <c r="D35" s="397"/>
      <c r="E35" s="1347" t="s">
        <v>392</v>
      </c>
      <c r="F35" s="1347"/>
      <c r="G35" s="1347"/>
      <c r="H35" s="1347"/>
      <c r="I35" s="1347"/>
      <c r="J35" s="1347"/>
      <c r="K35" s="1347"/>
      <c r="L35" s="1347"/>
      <c r="M35" s="1347"/>
      <c r="N35" s="1347"/>
      <c r="O35" s="1347"/>
      <c r="P35" s="1347"/>
      <c r="Q35" s="1347"/>
      <c r="R35" s="1347"/>
      <c r="S35" s="1347"/>
      <c r="T35" s="1347"/>
      <c r="U35" s="1347"/>
      <c r="V35" s="1347"/>
      <c r="W35" s="1347"/>
      <c r="X35" s="1347"/>
      <c r="Y35" s="1347"/>
      <c r="Z35" s="1347"/>
      <c r="AA35" s="1347"/>
      <c r="AB35" s="1347"/>
      <c r="AC35" s="1347"/>
      <c r="AD35" s="1347"/>
      <c r="AE35" s="1347"/>
      <c r="AF35" s="1347"/>
      <c r="AG35" s="1347"/>
      <c r="AH35" s="1347"/>
      <c r="AI35" s="1347"/>
      <c r="AJ35" s="1347"/>
      <c r="AK35" s="1347"/>
      <c r="AL35" s="1347"/>
      <c r="AM35" s="1347"/>
      <c r="AN35" s="1347"/>
      <c r="AO35" s="1347"/>
      <c r="AP35" s="1347"/>
      <c r="AQ35" s="1347"/>
      <c r="AR35" s="1347"/>
      <c r="AS35" s="1347"/>
      <c r="BH35" s="392"/>
    </row>
    <row r="36" spans="1:60" s="18" customFormat="1" ht="15" customHeight="1">
      <c r="A36" s="395"/>
      <c r="B36" s="394"/>
      <c r="C36" s="391"/>
      <c r="D36" s="391"/>
      <c r="E36" s="1347"/>
      <c r="F36" s="1347"/>
      <c r="G36" s="1347"/>
      <c r="H36" s="1347"/>
      <c r="I36" s="1347"/>
      <c r="J36" s="1347"/>
      <c r="K36" s="1347"/>
      <c r="L36" s="1347"/>
      <c r="M36" s="1347"/>
      <c r="N36" s="1347"/>
      <c r="O36" s="1347"/>
      <c r="P36" s="1347"/>
      <c r="Q36" s="1347"/>
      <c r="R36" s="1347"/>
      <c r="S36" s="1347"/>
      <c r="T36" s="1347"/>
      <c r="U36" s="1347"/>
      <c r="V36" s="1347"/>
      <c r="W36" s="1347"/>
      <c r="X36" s="1347"/>
      <c r="Y36" s="1347"/>
      <c r="Z36" s="1347"/>
      <c r="AA36" s="1347"/>
      <c r="AB36" s="1347"/>
      <c r="AC36" s="1347"/>
      <c r="AD36" s="1347"/>
      <c r="AE36" s="1347"/>
      <c r="AF36" s="1347"/>
      <c r="AG36" s="1347"/>
      <c r="AH36" s="1347"/>
      <c r="AI36" s="1347"/>
      <c r="AJ36" s="1347"/>
      <c r="AK36" s="1347"/>
      <c r="AL36" s="1347"/>
      <c r="AM36" s="1347"/>
      <c r="AN36" s="1347"/>
      <c r="AO36" s="1347"/>
      <c r="AP36" s="1347"/>
      <c r="AQ36" s="1347"/>
      <c r="AR36" s="1347"/>
      <c r="AS36" s="1347"/>
      <c r="BH36" s="392"/>
    </row>
    <row r="37" spans="1:60" s="18" customFormat="1" ht="15" customHeight="1">
      <c r="A37" s="394"/>
      <c r="B37" s="395"/>
      <c r="C37" s="391"/>
      <c r="D37" s="391"/>
      <c r="E37" s="1347"/>
      <c r="F37" s="1347"/>
      <c r="G37" s="1347"/>
      <c r="H37" s="1347"/>
      <c r="I37" s="1347"/>
      <c r="J37" s="1347"/>
      <c r="K37" s="1347"/>
      <c r="L37" s="1347"/>
      <c r="M37" s="1347"/>
      <c r="N37" s="1347"/>
      <c r="O37" s="1347"/>
      <c r="P37" s="1347"/>
      <c r="Q37" s="1347"/>
      <c r="R37" s="1347"/>
      <c r="S37" s="1347"/>
      <c r="T37" s="1347"/>
      <c r="U37" s="1347"/>
      <c r="V37" s="1347"/>
      <c r="W37" s="1347"/>
      <c r="X37" s="1347"/>
      <c r="Y37" s="1347"/>
      <c r="Z37" s="1347"/>
      <c r="AA37" s="1347"/>
      <c r="AB37" s="1347"/>
      <c r="AC37" s="1347"/>
      <c r="AD37" s="1347"/>
      <c r="AE37" s="1347"/>
      <c r="AF37" s="1347"/>
      <c r="AG37" s="1347"/>
      <c r="AH37" s="1347"/>
      <c r="AI37" s="1347"/>
      <c r="AJ37" s="1347"/>
      <c r="AK37" s="1347"/>
      <c r="AL37" s="1347"/>
      <c r="AM37" s="1347"/>
      <c r="AN37" s="1347"/>
      <c r="AO37" s="1347"/>
      <c r="AP37" s="1347"/>
      <c r="AQ37" s="1347"/>
      <c r="AR37" s="1347"/>
      <c r="AS37" s="1347"/>
      <c r="BH37" s="392"/>
    </row>
    <row r="38" spans="1:60" s="18" customFormat="1" ht="15" hidden="1" customHeight="1">
      <c r="A38" s="1348"/>
      <c r="B38" s="1348"/>
      <c r="C38" s="397"/>
      <c r="D38" s="397"/>
      <c r="E38" s="398" t="s">
        <v>382</v>
      </c>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399"/>
      <c r="AI38" s="399"/>
      <c r="AJ38" s="399"/>
      <c r="AK38" s="399"/>
      <c r="AL38" s="399"/>
      <c r="AM38" s="399"/>
      <c r="AN38" s="399"/>
      <c r="AO38" s="399"/>
      <c r="AP38" s="399"/>
      <c r="AQ38" s="399"/>
      <c r="AR38" s="399"/>
      <c r="AS38" s="399"/>
      <c r="BH38" s="392"/>
    </row>
    <row r="39" spans="1:60" s="18" customFormat="1" ht="6.9" customHeight="1">
      <c r="A39" s="423"/>
      <c r="B39" s="423"/>
      <c r="C39" s="397"/>
      <c r="D39" s="397"/>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399"/>
      <c r="AI39" s="399"/>
      <c r="AJ39" s="399"/>
      <c r="AK39" s="399"/>
      <c r="AL39" s="399"/>
      <c r="AM39" s="399"/>
      <c r="AN39" s="399"/>
      <c r="AO39" s="399"/>
      <c r="AP39" s="399"/>
      <c r="AQ39" s="399"/>
      <c r="AR39" s="399"/>
      <c r="AS39" s="399"/>
      <c r="BH39" s="392"/>
    </row>
    <row r="40" spans="1:60" ht="15" customHeight="1">
      <c r="A40" s="380"/>
      <c r="B40" s="380"/>
      <c r="C40" s="154"/>
      <c r="D40" s="154"/>
      <c r="E40" s="1344" t="s">
        <v>660</v>
      </c>
      <c r="F40" s="1345"/>
      <c r="G40" s="1345"/>
      <c r="H40" s="1345"/>
      <c r="I40" s="1345"/>
      <c r="J40" s="1345"/>
      <c r="K40" s="1345"/>
      <c r="L40" s="1345"/>
      <c r="M40" s="1345"/>
      <c r="N40" s="1345"/>
      <c r="O40" s="1345"/>
      <c r="P40" s="1345"/>
      <c r="Q40" s="1345"/>
      <c r="R40" s="1345"/>
      <c r="S40" s="1345"/>
      <c r="T40" s="1345"/>
      <c r="U40" s="1345"/>
      <c r="V40" s="1345"/>
      <c r="W40" s="1345"/>
      <c r="X40" s="1345"/>
      <c r="Y40" s="1345"/>
      <c r="Z40" s="1345"/>
      <c r="AA40" s="1345"/>
      <c r="AB40" s="1345"/>
      <c r="AC40" s="1345"/>
      <c r="AD40" s="1345"/>
      <c r="AE40" s="1345"/>
      <c r="AF40" s="1345"/>
      <c r="AG40" s="1345"/>
      <c r="AH40" s="1345"/>
      <c r="AI40" s="1345"/>
      <c r="AJ40" s="1345"/>
      <c r="AK40" s="1345"/>
      <c r="AL40" s="1345"/>
      <c r="AM40" s="1345"/>
      <c r="AN40" s="1345"/>
      <c r="AO40" s="1345"/>
      <c r="AP40" s="1345"/>
      <c r="AQ40" s="1345"/>
      <c r="AR40" s="1345"/>
      <c r="AS40" s="1345"/>
      <c r="AT40" s="1345"/>
      <c r="AU40" s="1345"/>
      <c r="AV40" s="1345"/>
      <c r="AW40" s="1345"/>
      <c r="AX40" s="1345"/>
      <c r="AY40" s="1345"/>
      <c r="AZ40" s="1345"/>
      <c r="BA40" s="1345"/>
      <c r="BB40" s="1345"/>
      <c r="BC40" s="1345"/>
      <c r="BD40" s="1345"/>
      <c r="BE40" s="1345"/>
      <c r="BF40" s="1345"/>
      <c r="BG40" s="1345"/>
      <c r="BH40" s="1345"/>
    </row>
    <row r="41" spans="1:60" ht="15" customHeight="1">
      <c r="A41" s="153"/>
      <c r="B41" s="126"/>
      <c r="C41" s="152"/>
      <c r="D41" s="152"/>
      <c r="E41" s="1344"/>
      <c r="F41" s="1345"/>
      <c r="G41" s="1345"/>
      <c r="H41" s="1345"/>
      <c r="I41" s="1345"/>
      <c r="J41" s="1345"/>
      <c r="K41" s="1345"/>
      <c r="L41" s="1345"/>
      <c r="M41" s="1345"/>
      <c r="N41" s="1345"/>
      <c r="O41" s="1345"/>
      <c r="P41" s="1345"/>
      <c r="Q41" s="1345"/>
      <c r="R41" s="1345"/>
      <c r="S41" s="1345"/>
      <c r="T41" s="1345"/>
      <c r="U41" s="1345"/>
      <c r="V41" s="1345"/>
      <c r="W41" s="1345"/>
      <c r="X41" s="1345"/>
      <c r="Y41" s="1345"/>
      <c r="Z41" s="1345"/>
      <c r="AA41" s="1345"/>
      <c r="AB41" s="1345"/>
      <c r="AC41" s="1345"/>
      <c r="AD41" s="1345"/>
      <c r="AE41" s="1345"/>
      <c r="AF41" s="1345"/>
      <c r="AG41" s="1345"/>
      <c r="AH41" s="1345"/>
      <c r="AI41" s="1345"/>
      <c r="AJ41" s="1345"/>
      <c r="AK41" s="1345"/>
      <c r="AL41" s="1345"/>
      <c r="AM41" s="1345"/>
      <c r="AN41" s="1345"/>
      <c r="AO41" s="1345"/>
      <c r="AP41" s="1345"/>
      <c r="AQ41" s="1345"/>
      <c r="AR41" s="1345"/>
      <c r="AS41" s="1345"/>
      <c r="AT41" s="1345"/>
      <c r="AU41" s="1345"/>
      <c r="AV41" s="1345"/>
      <c r="AW41" s="1345"/>
      <c r="AX41" s="1345"/>
      <c r="AY41" s="1345"/>
      <c r="AZ41" s="1345"/>
      <c r="BA41" s="1345"/>
      <c r="BB41" s="1345"/>
      <c r="BC41" s="1345"/>
      <c r="BD41" s="1345"/>
      <c r="BE41" s="1345"/>
      <c r="BF41" s="1345"/>
      <c r="BG41" s="1345"/>
      <c r="BH41" s="1345"/>
    </row>
    <row r="42" spans="1:60" s="403" customFormat="1" ht="6.9" customHeight="1">
      <c r="A42" s="402"/>
      <c r="B42" s="402"/>
      <c r="C42" s="391"/>
      <c r="D42" s="391"/>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399"/>
      <c r="AE42" s="399"/>
      <c r="AF42" s="399"/>
      <c r="AG42" s="399"/>
      <c r="AH42" s="399"/>
      <c r="AI42" s="399"/>
      <c r="AJ42" s="399"/>
      <c r="AK42" s="399"/>
      <c r="AL42" s="399"/>
      <c r="AM42" s="399"/>
      <c r="AN42" s="399"/>
      <c r="AO42" s="399"/>
      <c r="AP42" s="399"/>
      <c r="AQ42" s="399"/>
      <c r="AR42" s="399"/>
      <c r="AS42" s="399"/>
      <c r="BH42" s="404"/>
    </row>
    <row r="43" spans="1:60" s="18" customFormat="1" ht="15" customHeight="1">
      <c r="A43" s="401"/>
      <c r="B43" s="400"/>
      <c r="C43" s="391"/>
      <c r="D43" s="391"/>
      <c r="E43" s="1342" t="s">
        <v>384</v>
      </c>
      <c r="F43" s="1343"/>
      <c r="G43" s="1343"/>
      <c r="H43" s="1343"/>
      <c r="I43" s="1343"/>
      <c r="J43" s="1343"/>
      <c r="K43" s="1343"/>
      <c r="L43" s="1343"/>
      <c r="M43" s="1343"/>
      <c r="N43" s="1343"/>
      <c r="O43" s="1343"/>
      <c r="P43" s="1343"/>
      <c r="Q43" s="1343"/>
      <c r="R43" s="1343"/>
      <c r="S43" s="1343"/>
      <c r="T43" s="1343"/>
      <c r="U43" s="1343"/>
      <c r="V43" s="1343"/>
      <c r="W43" s="1343"/>
      <c r="X43" s="1343"/>
      <c r="Y43" s="1343"/>
      <c r="Z43" s="1343"/>
      <c r="AA43" s="1343"/>
      <c r="AB43" s="1343"/>
      <c r="AC43" s="1343"/>
      <c r="AD43" s="1343"/>
      <c r="AE43" s="1343"/>
      <c r="AF43" s="1343"/>
      <c r="AG43" s="1343"/>
      <c r="AH43" s="1343"/>
      <c r="AI43" s="1343"/>
      <c r="AJ43" s="1343"/>
      <c r="AK43" s="1343"/>
      <c r="AL43" s="1343"/>
      <c r="AM43" s="1343"/>
      <c r="AN43" s="1343"/>
      <c r="AO43" s="1343"/>
      <c r="AP43" s="1343"/>
      <c r="AQ43" s="1343"/>
      <c r="AR43" s="1343"/>
      <c r="AS43" s="1343"/>
      <c r="AT43" s="1343"/>
      <c r="AU43" s="1343"/>
      <c r="AV43" s="1343"/>
      <c r="AW43" s="1343"/>
      <c r="AX43" s="1343"/>
      <c r="AY43" s="1343"/>
      <c r="AZ43" s="1343"/>
      <c r="BA43" s="1343"/>
      <c r="BB43" s="1343"/>
      <c r="BC43" s="1343"/>
      <c r="BD43" s="1343"/>
      <c r="BE43" s="1343"/>
      <c r="BF43" s="1343"/>
      <c r="BG43" s="1343"/>
      <c r="BH43" s="1343"/>
    </row>
    <row r="44" spans="1:60" s="18" customFormat="1" ht="20.65" customHeight="1">
      <c r="A44" s="1340"/>
      <c r="B44" s="1340"/>
      <c r="C44" s="158"/>
      <c r="D44" s="158"/>
      <c r="E44" s="1341" t="s">
        <v>607</v>
      </c>
      <c r="F44" s="1341"/>
      <c r="G44" s="1341"/>
      <c r="H44" s="1341"/>
      <c r="I44" s="1341"/>
      <c r="J44" s="1341"/>
      <c r="K44" s="1341"/>
      <c r="L44" s="1341"/>
      <c r="M44" s="1341"/>
      <c r="N44" s="1341"/>
      <c r="O44" s="1341"/>
      <c r="P44" s="1341"/>
      <c r="Q44" s="1341"/>
      <c r="R44" s="1341"/>
      <c r="S44" s="1341"/>
      <c r="T44" s="1341"/>
      <c r="U44" s="1341"/>
      <c r="V44" s="1341"/>
      <c r="W44" s="1341"/>
      <c r="X44" s="1341"/>
      <c r="Y44" s="1341"/>
      <c r="Z44" s="1341"/>
      <c r="AA44" s="1341"/>
      <c r="AB44" s="1341"/>
      <c r="AC44" s="1341"/>
      <c r="AD44" s="1341"/>
      <c r="AE44" s="1341"/>
      <c r="AF44" s="1341"/>
      <c r="AG44" s="1341"/>
      <c r="AH44" s="1341"/>
      <c r="AI44" s="1341"/>
      <c r="AJ44" s="1341"/>
      <c r="AK44" s="1341"/>
      <c r="AL44" s="1341"/>
      <c r="AM44" s="1341"/>
      <c r="AN44" s="1341"/>
      <c r="AO44" s="1341"/>
      <c r="AP44" s="1341"/>
      <c r="AQ44" s="1341"/>
      <c r="AR44" s="1341"/>
      <c r="AS44" s="1341"/>
      <c r="BH44" s="392"/>
    </row>
    <row r="45" spans="1:60" s="18" customFormat="1" ht="15" customHeight="1">
      <c r="A45" s="400"/>
      <c r="B45" s="400"/>
      <c r="C45" s="158"/>
      <c r="D45" s="158"/>
      <c r="E45" s="1341"/>
      <c r="F45" s="1341"/>
      <c r="G45" s="1341"/>
      <c r="H45" s="1341"/>
      <c r="I45" s="1341"/>
      <c r="J45" s="1341"/>
      <c r="K45" s="1341"/>
      <c r="L45" s="1341"/>
      <c r="M45" s="1341"/>
      <c r="N45" s="1341"/>
      <c r="O45" s="1341"/>
      <c r="P45" s="1341"/>
      <c r="Q45" s="1341"/>
      <c r="R45" s="1341"/>
      <c r="S45" s="1341"/>
      <c r="T45" s="1341"/>
      <c r="U45" s="1341"/>
      <c r="V45" s="1341"/>
      <c r="W45" s="1341"/>
      <c r="X45" s="1341"/>
      <c r="Y45" s="1341"/>
      <c r="Z45" s="1341"/>
      <c r="AA45" s="1341"/>
      <c r="AB45" s="1341"/>
      <c r="AC45" s="1341"/>
      <c r="AD45" s="1341"/>
      <c r="AE45" s="1341"/>
      <c r="AF45" s="1341"/>
      <c r="AG45" s="1341"/>
      <c r="AH45" s="1341"/>
      <c r="AI45" s="1341"/>
      <c r="AJ45" s="1341"/>
      <c r="AK45" s="1341"/>
      <c r="AL45" s="1341"/>
      <c r="AM45" s="1341"/>
      <c r="AN45" s="1341"/>
      <c r="AO45" s="1341"/>
      <c r="AP45" s="1341"/>
      <c r="AQ45" s="1341"/>
      <c r="AR45" s="1341"/>
      <c r="AS45" s="1341"/>
      <c r="BH45" s="392"/>
    </row>
    <row r="46" spans="1:60" s="18" customFormat="1" ht="15" customHeight="1">
      <c r="A46" s="401"/>
      <c r="B46" s="400"/>
      <c r="C46" s="158"/>
      <c r="D46" s="158"/>
      <c r="E46" s="1341"/>
      <c r="F46" s="1341"/>
      <c r="G46" s="1341"/>
      <c r="H46" s="1341"/>
      <c r="I46" s="1341"/>
      <c r="J46" s="1341"/>
      <c r="K46" s="1341"/>
      <c r="L46" s="1341"/>
      <c r="M46" s="1341"/>
      <c r="N46" s="1341"/>
      <c r="O46" s="1341"/>
      <c r="P46" s="1341"/>
      <c r="Q46" s="1341"/>
      <c r="R46" s="1341"/>
      <c r="S46" s="1341"/>
      <c r="T46" s="1341"/>
      <c r="U46" s="1341"/>
      <c r="V46" s="1341"/>
      <c r="W46" s="1341"/>
      <c r="X46" s="1341"/>
      <c r="Y46" s="1341"/>
      <c r="Z46" s="1341"/>
      <c r="AA46" s="1341"/>
      <c r="AB46" s="1341"/>
      <c r="AC46" s="1341"/>
      <c r="AD46" s="1341"/>
      <c r="AE46" s="1341"/>
      <c r="AF46" s="1341"/>
      <c r="AG46" s="1341"/>
      <c r="AH46" s="1341"/>
      <c r="AI46" s="1341"/>
      <c r="AJ46" s="1341"/>
      <c r="AK46" s="1341"/>
      <c r="AL46" s="1341"/>
      <c r="AM46" s="1341"/>
      <c r="AN46" s="1341"/>
      <c r="AO46" s="1341"/>
      <c r="AP46" s="1341"/>
      <c r="AQ46" s="1341"/>
      <c r="AR46" s="1341"/>
      <c r="AS46" s="1341"/>
      <c r="BH46" s="392"/>
    </row>
  </sheetData>
  <sheetProtection algorithmName="SHA-512" hashValue="HL/BSC+pJ7fZDUTaA58oAv3m7EdGRR0OfrgOZqqus6bU1IB55p8zgnvdpSNwrcp1YiDJ1VUTzMw1/jPCi/QMzw==" saltValue="jjktA7vfw7DG57/aBf/1bg==" spinCount="100000" sheet="1" objects="1" scenarios="1" selectLockedCells="1" selectUnlockedCells="1"/>
  <mergeCells count="100">
    <mergeCell ref="BZ15:CL15"/>
    <mergeCell ref="BN18:CC21"/>
    <mergeCell ref="C15:M15"/>
    <mergeCell ref="E32:AS34"/>
    <mergeCell ref="A33:B33"/>
    <mergeCell ref="M28:W28"/>
    <mergeCell ref="A29:B29"/>
    <mergeCell ref="A30:B30"/>
    <mergeCell ref="E30:AS30"/>
    <mergeCell ref="BN26:CB28"/>
    <mergeCell ref="F27:L27"/>
    <mergeCell ref="AK26:AS26"/>
    <mergeCell ref="A23:B28"/>
    <mergeCell ref="C26:E27"/>
    <mergeCell ref="F26:L26"/>
    <mergeCell ref="M26:W26"/>
    <mergeCell ref="A44:B44"/>
    <mergeCell ref="E44:AS46"/>
    <mergeCell ref="E43:BH43"/>
    <mergeCell ref="E40:BH41"/>
    <mergeCell ref="A35:B35"/>
    <mergeCell ref="E35:AS37"/>
    <mergeCell ref="A38:B38"/>
    <mergeCell ref="X26:AJ26"/>
    <mergeCell ref="M27:W27"/>
    <mergeCell ref="X27:AJ27"/>
    <mergeCell ref="AK27:AS27"/>
    <mergeCell ref="C28:L28"/>
    <mergeCell ref="X28:AJ28"/>
    <mergeCell ref="AK28:AS28"/>
    <mergeCell ref="BN25:BT25"/>
    <mergeCell ref="BN23:BT23"/>
    <mergeCell ref="C24:L24"/>
    <mergeCell ref="M24:W24"/>
    <mergeCell ref="X24:AJ24"/>
    <mergeCell ref="AK24:AS24"/>
    <mergeCell ref="C23:L23"/>
    <mergeCell ref="M23:W23"/>
    <mergeCell ref="X23:AJ23"/>
    <mergeCell ref="AK23:AS23"/>
    <mergeCell ref="C25:L25"/>
    <mergeCell ref="M25:W25"/>
    <mergeCell ref="X25:AJ25"/>
    <mergeCell ref="AK25:AS25"/>
    <mergeCell ref="C14:M14"/>
    <mergeCell ref="P14:Y14"/>
    <mergeCell ref="Z14:AI14"/>
    <mergeCell ref="AJ14:AS14"/>
    <mergeCell ref="C17:O17"/>
    <mergeCell ref="P17:Y17"/>
    <mergeCell ref="Z17:AI17"/>
    <mergeCell ref="AJ17:AS17"/>
    <mergeCell ref="AJ15:AS15"/>
    <mergeCell ref="Z15:AI15"/>
    <mergeCell ref="BN11:BT11"/>
    <mergeCell ref="BN17:BT17"/>
    <mergeCell ref="A22:L22"/>
    <mergeCell ref="M22:W22"/>
    <mergeCell ref="X22:AJ22"/>
    <mergeCell ref="AK22:AS22"/>
    <mergeCell ref="AM21:AS21"/>
    <mergeCell ref="A9:B17"/>
    <mergeCell ref="C9:O9"/>
    <mergeCell ref="P9:Y9"/>
    <mergeCell ref="Z9:AI9"/>
    <mergeCell ref="AJ9:AS9"/>
    <mergeCell ref="BN9:BT9"/>
    <mergeCell ref="C10:O10"/>
    <mergeCell ref="P10:Y10"/>
    <mergeCell ref="Z10:AI10"/>
    <mergeCell ref="BN14:BT14"/>
    <mergeCell ref="P16:Y16"/>
    <mergeCell ref="Z16:AI16"/>
    <mergeCell ref="AJ16:AS16"/>
    <mergeCell ref="BN15:BT15"/>
    <mergeCell ref="AJ10:AS10"/>
    <mergeCell ref="BN10:BT10"/>
    <mergeCell ref="A7:O8"/>
    <mergeCell ref="P7:Y7"/>
    <mergeCell ref="Z7:AI7"/>
    <mergeCell ref="AJ7:AS7"/>
    <mergeCell ref="P8:Y8"/>
    <mergeCell ref="Z8:AI8"/>
    <mergeCell ref="AJ8:AS8"/>
    <mergeCell ref="BU15:BY15"/>
    <mergeCell ref="C11:O11"/>
    <mergeCell ref="P11:Y11"/>
    <mergeCell ref="Z11:AI11"/>
    <mergeCell ref="AJ11:AS11"/>
    <mergeCell ref="C13:O13"/>
    <mergeCell ref="P13:Y13"/>
    <mergeCell ref="Z13:AI13"/>
    <mergeCell ref="AJ13:AS13"/>
    <mergeCell ref="BN13:BT13"/>
    <mergeCell ref="C12:O12"/>
    <mergeCell ref="P12:Y12"/>
    <mergeCell ref="Z12:AI12"/>
    <mergeCell ref="AJ12:AS12"/>
    <mergeCell ref="BN12:BT12"/>
    <mergeCell ref="P15:Y15"/>
  </mergeCells>
  <phoneticPr fontId="1"/>
  <conditionalFormatting sqref="AJ15:AS15">
    <cfRule type="expression" dxfId="116" priority="119">
      <formula>($AJ$15+#REF!) &gt; 5000000</formula>
    </cfRule>
  </conditionalFormatting>
  <conditionalFormatting sqref="AJ17:AS17">
    <cfRule type="expression" dxfId="115" priority="2">
      <formula>$BN$17 &gt; 20000000</formula>
    </cfRule>
  </conditionalFormatting>
  <conditionalFormatting sqref="AK24:AS24">
    <cfRule type="expression" dxfId="114" priority="11">
      <formula>$AK$24&lt;&gt;"選択してください"</formula>
    </cfRule>
  </conditionalFormatting>
  <conditionalFormatting sqref="AK25:AS25">
    <cfRule type="expression" dxfId="113" priority="10">
      <formula>$AK$25&lt;&gt;"選択してください"</formula>
    </cfRule>
  </conditionalFormatting>
  <conditionalFormatting sqref="AK26:AS26">
    <cfRule type="expression" dxfId="112" priority="9">
      <formula>$AK$26&lt;&gt;"選択してください"</formula>
    </cfRule>
  </conditionalFormatting>
  <conditionalFormatting sqref="AK27:AS27">
    <cfRule type="expression" dxfId="111" priority="8">
      <formula>$AK$27&lt;&gt;"選択してください"</formula>
    </cfRule>
  </conditionalFormatting>
  <conditionalFormatting sqref="BN17:BT17">
    <cfRule type="cellIs" dxfId="110" priority="5" operator="notEqual">
      <formula>$AJ$17</formula>
    </cfRule>
  </conditionalFormatting>
  <conditionalFormatting sqref="BN25:BT25">
    <cfRule type="cellIs" dxfId="109" priority="3" operator="notEqual">
      <formula>$BN$23</formula>
    </cfRule>
  </conditionalFormatting>
  <dataValidations count="4">
    <dataValidation type="list" imeMode="hiragana" allowBlank="1" showInputMessage="1" showErrorMessage="1" sqref="AK24:AS27" xr:uid="{00000000-0002-0000-1000-000000000000}">
      <formula1>"選択してください,調達済,内諾済,折衝中,相談前"</formula1>
    </dataValidation>
    <dataValidation imeMode="halfAlpha" allowBlank="1" showErrorMessage="1" promptTitle="資金調達金額を記入してください" prompt="　助成事業に要する経費の合計金額と同額にしてください" sqref="M23:W27" xr:uid="{00000000-0002-0000-1000-000001000000}"/>
    <dataValidation imeMode="halfAlpha" allowBlank="1" showInputMessage="1" showErrorMessage="1" sqref="BN17:BT17 BN25:BT25 BN23:BT23" xr:uid="{00000000-0002-0000-1000-000003000000}"/>
    <dataValidation type="custom" imeMode="halfAlpha" allowBlank="1" showInputMessage="1" showErrorMessage="1" errorTitle="修正額を確認ください" error="修正額は、_x000a_　助成対象経費の2/3以下_x000a_　1000円未満切捨_x000a_の金額を入力ください。" sqref="BN9:BT15" xr:uid="{00000000-0002-0000-1000-000002000000}">
      <formula1 xml:space="preserve"> AND((BN9 &lt;= ROUNDDOWN($Z9*2/3,-3)), (MOD(BN9,1000)=0))</formula1>
    </dataValidation>
  </dataValidations>
  <printOptions horizontalCentered="1"/>
  <pageMargins left="0.31496062992125984" right="0.31496062992125984" top="0.74803149606299213" bottom="0.74803149606299213" header="0.31496062992125984" footer="0.31496062992125984"/>
  <pageSetup paperSize="9" scale="91" fitToWidth="0" fitToHeight="0" orientation="portrait" r:id="rId1"/>
  <headerFooter>
    <oddFooter>&amp;A</oddFooter>
  </headerFooter>
  <colBreaks count="1" manualBreakCount="1">
    <brk id="73" min="1" max="44" man="1"/>
  </colBreaks>
  <ignoredErrors>
    <ignoredError sqref="BM9:BM15" numberStoredAsText="1"/>
    <ignoredError sqref="AJ14"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AB34"/>
  <sheetViews>
    <sheetView view="pageBreakPreview" zoomScale="80" zoomScaleNormal="100" zoomScaleSheetLayoutView="80" workbookViewId="0">
      <selection activeCell="M9" sqref="M9"/>
    </sheetView>
  </sheetViews>
  <sheetFormatPr defaultColWidth="2.1796875" defaultRowHeight="12"/>
  <cols>
    <col min="1" max="1" width="6.453125" style="5" customWidth="1"/>
    <col min="2" max="2" width="13.81640625" style="5" customWidth="1"/>
    <col min="3" max="3" width="10.6328125" style="5" customWidth="1"/>
    <col min="4" max="4" width="10.81640625" style="5" customWidth="1"/>
    <col min="5" max="5" width="6.1796875" style="5" customWidth="1"/>
    <col min="6" max="6" width="4.36328125" style="5" customWidth="1"/>
    <col min="7" max="7" width="11.81640625" style="5" customWidth="1"/>
    <col min="8" max="9" width="13.1796875" style="5" customWidth="1"/>
    <col min="10" max="10" width="13.453125" style="5" customWidth="1"/>
    <col min="11" max="11" width="2.453125" style="4" customWidth="1"/>
    <col min="12" max="12" width="11.1796875" style="4" customWidth="1"/>
    <col min="13" max="13" width="9.453125" style="4" customWidth="1"/>
    <col min="14" max="14" width="6.1796875" style="4" customWidth="1"/>
    <col min="15" max="213" width="2.1796875" style="4" customWidth="1"/>
    <col min="214" max="16384" width="2.1796875" style="4"/>
  </cols>
  <sheetData>
    <row r="1" spans="1:28" ht="25.5" customHeight="1">
      <c r="A1" s="1361" t="s">
        <v>114</v>
      </c>
      <c r="B1" s="1361"/>
      <c r="C1" s="1361"/>
      <c r="D1" s="1361"/>
      <c r="E1" s="1361"/>
      <c r="F1" s="1361"/>
      <c r="G1" s="1361"/>
      <c r="H1" s="1361"/>
      <c r="I1" s="1361"/>
      <c r="J1" s="156"/>
      <c r="K1" s="157"/>
    </row>
    <row r="2" spans="1:28" ht="21" customHeight="1">
      <c r="A2" s="1362" t="s">
        <v>39</v>
      </c>
      <c r="B2" s="1362"/>
      <c r="C2" s="1362"/>
      <c r="D2" s="1362"/>
      <c r="E2" s="1362"/>
      <c r="F2" s="1362"/>
      <c r="G2" s="1362"/>
      <c r="H2" s="1362"/>
      <c r="I2" s="1362"/>
      <c r="J2" s="158"/>
      <c r="K2" s="159"/>
    </row>
    <row r="3" spans="1:28" ht="15" customHeight="1">
      <c r="A3" s="1363" t="s">
        <v>243</v>
      </c>
      <c r="B3" s="1363"/>
      <c r="C3" s="1363"/>
      <c r="D3" s="1363"/>
      <c r="E3" s="1363"/>
      <c r="F3" s="1363"/>
      <c r="G3" s="1363"/>
      <c r="H3" s="1363"/>
      <c r="I3" s="1363"/>
      <c r="J3" s="1363"/>
      <c r="K3" s="159"/>
    </row>
    <row r="4" spans="1:28" ht="15" customHeight="1">
      <c r="A4" s="1364" t="s">
        <v>244</v>
      </c>
      <c r="B4" s="1364"/>
      <c r="C4" s="1364"/>
      <c r="D4" s="1364"/>
      <c r="E4" s="1364"/>
      <c r="F4" s="1364"/>
      <c r="G4" s="1364"/>
      <c r="H4" s="1364"/>
      <c r="I4" s="1364"/>
      <c r="J4" s="1364"/>
      <c r="K4" s="159"/>
    </row>
    <row r="5" spans="1:28" ht="15" customHeight="1">
      <c r="A5" s="1365" t="s">
        <v>245</v>
      </c>
      <c r="B5" s="1365"/>
      <c r="C5" s="1365"/>
      <c r="D5" s="1365"/>
      <c r="E5" s="1365"/>
      <c r="F5" s="1365"/>
      <c r="G5" s="1365"/>
      <c r="H5" s="1365"/>
      <c r="I5" s="1366"/>
      <c r="J5" s="207" t="s">
        <v>12</v>
      </c>
      <c r="K5" s="208"/>
    </row>
    <row r="6" spans="1:28" ht="67.5" customHeight="1">
      <c r="A6" s="304" t="s">
        <v>84</v>
      </c>
      <c r="B6" s="304" t="s">
        <v>13</v>
      </c>
      <c r="C6" s="304" t="s">
        <v>14</v>
      </c>
      <c r="D6" s="304" t="s">
        <v>35</v>
      </c>
      <c r="E6" s="304" t="s">
        <v>15</v>
      </c>
      <c r="F6" s="305" t="s">
        <v>47</v>
      </c>
      <c r="G6" s="304" t="s">
        <v>16</v>
      </c>
      <c r="H6" s="304" t="s">
        <v>17</v>
      </c>
      <c r="I6" s="304" t="s">
        <v>69</v>
      </c>
      <c r="J6" s="425" t="s">
        <v>18</v>
      </c>
      <c r="K6" s="28" t="s">
        <v>46</v>
      </c>
      <c r="L6" s="8"/>
    </row>
    <row r="7" spans="1:28" ht="40.4" customHeight="1">
      <c r="A7" s="306">
        <f>ROW()-ROW('3-(1)原材料'!$A$6)</f>
        <v>1</v>
      </c>
      <c r="B7" s="649" t="s">
        <v>758</v>
      </c>
      <c r="C7" s="649" t="s">
        <v>777</v>
      </c>
      <c r="D7" s="649" t="s">
        <v>778</v>
      </c>
      <c r="E7" s="650">
        <v>2</v>
      </c>
      <c r="F7" s="651" t="s">
        <v>779</v>
      </c>
      <c r="G7" s="652">
        <v>50000</v>
      </c>
      <c r="H7" s="244">
        <f t="shared" ref="H7:H26" si="0">ROUNDDOWN(I7*1.1,0)</f>
        <v>110000</v>
      </c>
      <c r="I7" s="244">
        <f t="shared" ref="I7:I26" si="1">E7*G7</f>
        <v>100000</v>
      </c>
      <c r="J7" s="607" t="s">
        <v>780</v>
      </c>
      <c r="K7" s="29" t="str">
        <f>IF(OR(AND('3-(1)原材料'!$B7="",'3-(1)原材料'!$C7="",'3-(1)原材料'!$D7="",'3-(1)原材料'!$E7="",'3-(1)原材料'!$F7="",'3-(1)原材料'!$G7="",'3-(1)原材料'!$J7=""),
          AND('3-(1)原材料'!$B7&lt;&gt;"",'3-(1)原材料'!$C7&lt;&gt;"",'3-(1)原材料'!$D7&lt;&gt;"",'3-(1)原材料'!$E7&lt;&gt;"",'3-(1)原材料'!$F7&lt;&gt;"",'3-(1)原材料'!$G7&lt;&gt;"",'3-(1)原材料'!$J7&lt;&gt;"")),
    "",
    "←全ての項目を入力してください。")</f>
        <v/>
      </c>
      <c r="L7" s="30"/>
      <c r="M7" s="6"/>
      <c r="N7" s="6"/>
      <c r="O7" s="6"/>
      <c r="P7" s="6"/>
      <c r="Q7" s="6"/>
      <c r="R7" s="6"/>
      <c r="S7" s="6"/>
      <c r="T7" s="6"/>
      <c r="U7" s="6"/>
      <c r="V7" s="6"/>
      <c r="W7" s="6"/>
      <c r="X7" s="6"/>
      <c r="Y7" s="6"/>
      <c r="Z7" s="6"/>
      <c r="AA7" s="6"/>
      <c r="AB7" s="6"/>
    </row>
    <row r="8" spans="1:28" ht="40.4" customHeight="1">
      <c r="A8" s="306">
        <f>ROW()-ROW('3-(1)原材料'!$A$6)</f>
        <v>2</v>
      </c>
      <c r="B8" s="649" t="s">
        <v>758</v>
      </c>
      <c r="C8" s="649" t="s">
        <v>781</v>
      </c>
      <c r="D8" s="649" t="s">
        <v>778</v>
      </c>
      <c r="E8" s="650">
        <v>1</v>
      </c>
      <c r="F8" s="651" t="s">
        <v>779</v>
      </c>
      <c r="G8" s="652">
        <v>70000</v>
      </c>
      <c r="H8" s="244">
        <f t="shared" si="0"/>
        <v>77000</v>
      </c>
      <c r="I8" s="244">
        <f t="shared" si="1"/>
        <v>70000</v>
      </c>
      <c r="J8" s="607" t="s">
        <v>780</v>
      </c>
      <c r="K8" s="29" t="str">
        <f>IF(OR(AND('3-(1)原材料'!$B8="",'3-(1)原材料'!$C8="",'3-(1)原材料'!$D8="",'3-(1)原材料'!$E8="",'3-(1)原材料'!$F8="",'3-(1)原材料'!$G8="",'3-(1)原材料'!$J8=""),
          AND('3-(1)原材料'!$B8&lt;&gt;"",'3-(1)原材料'!$C8&lt;&gt;"",'3-(1)原材料'!$D8&lt;&gt;"",'3-(1)原材料'!$E8&lt;&gt;"",'3-(1)原材料'!$F8&lt;&gt;"",'3-(1)原材料'!$G8&lt;&gt;"",'3-(1)原材料'!$J8&lt;&gt;"")),
    "",
    "←全ての項目を入力してください。")</f>
        <v/>
      </c>
      <c r="L8" s="8"/>
      <c r="M8" s="31"/>
      <c r="N8" s="31"/>
    </row>
    <row r="9" spans="1:28" ht="40.4" customHeight="1">
      <c r="A9" s="306">
        <f>ROW()-ROW('3-(1)原材料'!$A$6)</f>
        <v>3</v>
      </c>
      <c r="B9" s="240"/>
      <c r="C9" s="240"/>
      <c r="D9" s="240"/>
      <c r="E9" s="241"/>
      <c r="F9" s="242"/>
      <c r="G9" s="243"/>
      <c r="H9" s="244">
        <f t="shared" si="0"/>
        <v>0</v>
      </c>
      <c r="I9" s="244">
        <f t="shared" si="1"/>
        <v>0</v>
      </c>
      <c r="J9" s="245"/>
      <c r="K9" s="29" t="str">
        <f>IF(OR(AND('3-(1)原材料'!$B9="",'3-(1)原材料'!$C9="",'3-(1)原材料'!$D9="",'3-(1)原材料'!$E9="",'3-(1)原材料'!$F9="",'3-(1)原材料'!$G9="",'3-(1)原材料'!$J9=""),
          AND('3-(1)原材料'!$B9&lt;&gt;"",'3-(1)原材料'!$C9&lt;&gt;"",'3-(1)原材料'!$D9&lt;&gt;"",'3-(1)原材料'!$E9&lt;&gt;"",'3-(1)原材料'!$F9&lt;&gt;"",'3-(1)原材料'!$G9&lt;&gt;"",'3-(1)原材料'!$J9&lt;&gt;"")),
    "",
    "←全ての項目を入力してください。")</f>
        <v/>
      </c>
      <c r="L9" s="8"/>
    </row>
    <row r="10" spans="1:28" ht="40.4" customHeight="1">
      <c r="A10" s="306">
        <f>ROW()-ROW('3-(1)原材料'!$A$6)</f>
        <v>4</v>
      </c>
      <c r="B10" s="645"/>
      <c r="C10" s="645"/>
      <c r="D10" s="645"/>
      <c r="E10" s="646"/>
      <c r="F10" s="647"/>
      <c r="G10" s="648"/>
      <c r="H10" s="244">
        <f t="shared" si="0"/>
        <v>0</v>
      </c>
      <c r="I10" s="244">
        <f t="shared" si="1"/>
        <v>0</v>
      </c>
      <c r="J10" s="245"/>
      <c r="K10" s="29" t="str">
        <f>IF(OR(AND('3-(1)原材料'!$B10="",'3-(1)原材料'!$C10="",'3-(1)原材料'!$D10="",'3-(1)原材料'!$E10="",'3-(1)原材料'!$F10="",'3-(1)原材料'!$G10="",'3-(1)原材料'!$J10=""),
          AND('3-(1)原材料'!$B10&lt;&gt;"",'3-(1)原材料'!$C10&lt;&gt;"",'3-(1)原材料'!$D10&lt;&gt;"",'3-(1)原材料'!$E10&lt;&gt;"",'3-(1)原材料'!$F10&lt;&gt;"",'3-(1)原材料'!$G10&lt;&gt;"",'3-(1)原材料'!$J10&lt;&gt;"")),
    "",
    "←全ての項目を入力してください。")</f>
        <v/>
      </c>
    </row>
    <row r="11" spans="1:28" ht="40.4" customHeight="1">
      <c r="A11" s="306">
        <f>ROW()-ROW('3-(1)原材料'!$A$6)</f>
        <v>5</v>
      </c>
      <c r="B11" s="645"/>
      <c r="C11" s="645"/>
      <c r="D11" s="645"/>
      <c r="E11" s="646"/>
      <c r="F11" s="647"/>
      <c r="G11" s="648"/>
      <c r="H11" s="244">
        <f t="shared" si="0"/>
        <v>0</v>
      </c>
      <c r="I11" s="244">
        <f t="shared" si="1"/>
        <v>0</v>
      </c>
      <c r="J11" s="245"/>
      <c r="K11" s="29" t="str">
        <f>IF(OR(AND('3-(1)原材料'!$B11="",'3-(1)原材料'!$C11="",'3-(1)原材料'!$D11="",'3-(1)原材料'!$E11="",'3-(1)原材料'!$F11="",'3-(1)原材料'!$G11="",'3-(1)原材料'!$J11=""),
          AND('3-(1)原材料'!$B11&lt;&gt;"",'3-(1)原材料'!$C11&lt;&gt;"",'3-(1)原材料'!$D11&lt;&gt;"",'3-(1)原材料'!$E11&lt;&gt;"",'3-(1)原材料'!$F11&lt;&gt;"",'3-(1)原材料'!$G11&lt;&gt;"",'3-(1)原材料'!$J11&lt;&gt;"")),
    "",
    "←全ての項目を入力してください。")</f>
        <v/>
      </c>
    </row>
    <row r="12" spans="1:28" ht="40.4" customHeight="1">
      <c r="A12" s="306">
        <f>ROW()-ROW('3-(1)原材料'!$A$6)</f>
        <v>6</v>
      </c>
      <c r="B12" s="645"/>
      <c r="C12" s="645"/>
      <c r="D12" s="645"/>
      <c r="E12" s="646"/>
      <c r="F12" s="647"/>
      <c r="G12" s="648"/>
      <c r="H12" s="244">
        <f t="shared" si="0"/>
        <v>0</v>
      </c>
      <c r="I12" s="244">
        <f t="shared" si="1"/>
        <v>0</v>
      </c>
      <c r="J12" s="245"/>
      <c r="K12" s="29" t="str">
        <f>IF(OR(AND('3-(1)原材料'!$B12="",'3-(1)原材料'!$C12="",'3-(1)原材料'!$D12="",'3-(1)原材料'!$E12="",'3-(1)原材料'!$F12="",'3-(1)原材料'!$G12="",'3-(1)原材料'!$J12=""),
          AND('3-(1)原材料'!$B12&lt;&gt;"",'3-(1)原材料'!$C12&lt;&gt;"",'3-(1)原材料'!$D12&lt;&gt;"",'3-(1)原材料'!$E12&lt;&gt;"",'3-(1)原材料'!$F12&lt;&gt;"",'3-(1)原材料'!$G12&lt;&gt;"",'3-(1)原材料'!$J12&lt;&gt;"")),
    "",
    "←全ての項目を入力してください。")</f>
        <v/>
      </c>
    </row>
    <row r="13" spans="1:28" ht="40.4" customHeight="1">
      <c r="A13" s="306">
        <f>ROW()-ROW('3-(1)原材料'!$A$6)</f>
        <v>7</v>
      </c>
      <c r="B13" s="645"/>
      <c r="C13" s="645"/>
      <c r="D13" s="645"/>
      <c r="E13" s="646"/>
      <c r="F13" s="647"/>
      <c r="G13" s="648"/>
      <c r="H13" s="244">
        <f t="shared" si="0"/>
        <v>0</v>
      </c>
      <c r="I13" s="244">
        <f t="shared" si="1"/>
        <v>0</v>
      </c>
      <c r="J13" s="245"/>
      <c r="K13" s="29" t="str">
        <f>IF(OR(AND('3-(1)原材料'!$B13="",'3-(1)原材料'!$C13="",'3-(1)原材料'!$D13="",'3-(1)原材料'!$E13="",'3-(1)原材料'!$F13="",'3-(1)原材料'!$G13="",'3-(1)原材料'!$J13=""),
          AND('3-(1)原材料'!$B13&lt;&gt;"",'3-(1)原材料'!$C13&lt;&gt;"",'3-(1)原材料'!$D13&lt;&gt;"",'3-(1)原材料'!$E13&lt;&gt;"",'3-(1)原材料'!$F13&lt;&gt;"",'3-(1)原材料'!$G13&lt;&gt;"",'3-(1)原材料'!$J13&lt;&gt;"")),
    "",
    "←全ての項目を入力してください。")</f>
        <v/>
      </c>
    </row>
    <row r="14" spans="1:28" ht="40.4" customHeight="1">
      <c r="A14" s="306">
        <f>ROW()-ROW('3-(1)原材料'!$A$6)</f>
        <v>8</v>
      </c>
      <c r="B14" s="645"/>
      <c r="C14" s="645"/>
      <c r="D14" s="645"/>
      <c r="E14" s="646"/>
      <c r="F14" s="647"/>
      <c r="G14" s="648"/>
      <c r="H14" s="244">
        <f t="shared" si="0"/>
        <v>0</v>
      </c>
      <c r="I14" s="244">
        <f t="shared" si="1"/>
        <v>0</v>
      </c>
      <c r="J14" s="245"/>
      <c r="K14" s="29" t="str">
        <f>IF(OR(AND('3-(1)原材料'!$B14="",'3-(1)原材料'!$C14="",'3-(1)原材料'!$D14="",'3-(1)原材料'!$E14="",'3-(1)原材料'!$F14="",'3-(1)原材料'!$G14="",'3-(1)原材料'!$J14=""),
          AND('3-(1)原材料'!$B14&lt;&gt;"",'3-(1)原材料'!$C14&lt;&gt;"",'3-(1)原材料'!$D14&lt;&gt;"",'3-(1)原材料'!$E14&lt;&gt;"",'3-(1)原材料'!$F14&lt;&gt;"",'3-(1)原材料'!$G14&lt;&gt;"",'3-(1)原材料'!$J14&lt;&gt;"")),
    "",
    "←全ての項目を入力してください。")</f>
        <v/>
      </c>
    </row>
    <row r="15" spans="1:28" ht="40.4" customHeight="1">
      <c r="A15" s="307">
        <f>ROW()-ROW('3-(1)原材料'!$A$6)</f>
        <v>9</v>
      </c>
      <c r="B15" s="645"/>
      <c r="C15" s="645"/>
      <c r="D15" s="645"/>
      <c r="E15" s="646"/>
      <c r="F15" s="647"/>
      <c r="G15" s="648"/>
      <c r="H15" s="244">
        <f t="shared" si="0"/>
        <v>0</v>
      </c>
      <c r="I15" s="244">
        <f t="shared" si="1"/>
        <v>0</v>
      </c>
      <c r="J15" s="245"/>
      <c r="K15" s="29" t="str">
        <f>IF(OR(AND('3-(1)原材料'!$B15="",'3-(1)原材料'!$C15="",'3-(1)原材料'!$D15="",'3-(1)原材料'!$E15="",'3-(1)原材料'!$F15="",'3-(1)原材料'!$G15="",'3-(1)原材料'!$J15=""),
          AND('3-(1)原材料'!$B15&lt;&gt;"",'3-(1)原材料'!$C15&lt;&gt;"",'3-(1)原材料'!$D15&lt;&gt;"",'3-(1)原材料'!$E15&lt;&gt;"",'3-(1)原材料'!$F15&lt;&gt;"",'3-(1)原材料'!$G15&lt;&gt;"",'3-(1)原材料'!$J15&lt;&gt;"")),
    "",
    "←全ての項目を入力してください。")</f>
        <v/>
      </c>
    </row>
    <row r="16" spans="1:28" ht="40.4" customHeight="1">
      <c r="A16" s="307">
        <f>ROW()-ROW('3-(1)原材料'!$A$6)</f>
        <v>10</v>
      </c>
      <c r="B16" s="645"/>
      <c r="C16" s="645"/>
      <c r="D16" s="645"/>
      <c r="E16" s="646"/>
      <c r="F16" s="647"/>
      <c r="G16" s="648"/>
      <c r="H16" s="244">
        <f t="shared" si="0"/>
        <v>0</v>
      </c>
      <c r="I16" s="244">
        <f t="shared" si="1"/>
        <v>0</v>
      </c>
      <c r="J16" s="245"/>
      <c r="K16" s="29" t="str">
        <f>IF(OR(AND('3-(1)原材料'!$B16="",'3-(1)原材料'!$C16="",'3-(1)原材料'!$D16="",'3-(1)原材料'!$E16="",'3-(1)原材料'!$F16="",'3-(1)原材料'!$G16="",'3-(1)原材料'!$J16=""),
          AND('3-(1)原材料'!$B16&lt;&gt;"",'3-(1)原材料'!$C16&lt;&gt;"",'3-(1)原材料'!$D16&lt;&gt;"",'3-(1)原材料'!$E16&lt;&gt;"",'3-(1)原材料'!$F16&lt;&gt;"",'3-(1)原材料'!$G16&lt;&gt;"",'3-(1)原材料'!$J16&lt;&gt;"")),
    "",
    "←全ての項目を入力してください。")</f>
        <v/>
      </c>
    </row>
    <row r="17" spans="1:11" ht="40.4" customHeight="1">
      <c r="A17" s="307">
        <f>ROW()-ROW('3-(1)原材料'!$A$6)</f>
        <v>11</v>
      </c>
      <c r="B17" s="645"/>
      <c r="C17" s="645"/>
      <c r="D17" s="645"/>
      <c r="E17" s="646"/>
      <c r="F17" s="647"/>
      <c r="G17" s="648"/>
      <c r="H17" s="244">
        <f t="shared" si="0"/>
        <v>0</v>
      </c>
      <c r="I17" s="244">
        <f t="shared" si="1"/>
        <v>0</v>
      </c>
      <c r="J17" s="245"/>
      <c r="K17" s="29" t="str">
        <f>IF(OR(AND('3-(1)原材料'!$B17="",'3-(1)原材料'!$C17="",'3-(1)原材料'!$D17="",'3-(1)原材料'!$E17="",'3-(1)原材料'!$F17="",'3-(1)原材料'!$G17="",'3-(1)原材料'!$J17=""),
          AND('3-(1)原材料'!$B17&lt;&gt;"",'3-(1)原材料'!$C17&lt;&gt;"",'3-(1)原材料'!$D17&lt;&gt;"",'3-(1)原材料'!$E17&lt;&gt;"",'3-(1)原材料'!$F17&lt;&gt;"",'3-(1)原材料'!$G17&lt;&gt;"",'3-(1)原材料'!$J17&lt;&gt;"")),
    "",
    "←全ての項目を入力してください。")</f>
        <v/>
      </c>
    </row>
    <row r="18" spans="1:11" ht="40.4" customHeight="1">
      <c r="A18" s="307">
        <f>ROW()-ROW('3-(1)原材料'!$A$6)</f>
        <v>12</v>
      </c>
      <c r="B18" s="645"/>
      <c r="C18" s="645"/>
      <c r="D18" s="645"/>
      <c r="E18" s="646"/>
      <c r="F18" s="647"/>
      <c r="G18" s="648"/>
      <c r="H18" s="244">
        <f t="shared" si="0"/>
        <v>0</v>
      </c>
      <c r="I18" s="244">
        <f t="shared" si="1"/>
        <v>0</v>
      </c>
      <c r="J18" s="245"/>
      <c r="K18" s="29" t="str">
        <f>IF(OR(AND('3-(1)原材料'!$B18="",'3-(1)原材料'!$C18="",'3-(1)原材料'!$D18="",'3-(1)原材料'!$E18="",'3-(1)原材料'!$F18="",'3-(1)原材料'!$G18="",'3-(1)原材料'!$J18=""),
          AND('3-(1)原材料'!$B18&lt;&gt;"",'3-(1)原材料'!$C18&lt;&gt;"",'3-(1)原材料'!$D18&lt;&gt;"",'3-(1)原材料'!$E18&lt;&gt;"",'3-(1)原材料'!$F18&lt;&gt;"",'3-(1)原材料'!$G18&lt;&gt;"",'3-(1)原材料'!$J18&lt;&gt;"")),
    "",
    "←全ての項目を入力してください。")</f>
        <v/>
      </c>
    </row>
    <row r="19" spans="1:11" ht="40.4" customHeight="1">
      <c r="A19" s="307">
        <f>ROW()-ROW('3-(1)原材料'!$A$6)</f>
        <v>13</v>
      </c>
      <c r="B19" s="645"/>
      <c r="C19" s="645"/>
      <c r="D19" s="645"/>
      <c r="E19" s="646"/>
      <c r="F19" s="647"/>
      <c r="G19" s="648"/>
      <c r="H19" s="244">
        <f t="shared" si="0"/>
        <v>0</v>
      </c>
      <c r="I19" s="244">
        <f t="shared" si="1"/>
        <v>0</v>
      </c>
      <c r="J19" s="245"/>
      <c r="K19" s="29" t="str">
        <f>IF(OR(AND('3-(1)原材料'!$B19="",'3-(1)原材料'!$C19="",'3-(1)原材料'!$D19="",'3-(1)原材料'!$E19="",'3-(1)原材料'!$F19="",'3-(1)原材料'!$G19="",'3-(1)原材料'!$J19=""),
          AND('3-(1)原材料'!$B19&lt;&gt;"",'3-(1)原材料'!$C19&lt;&gt;"",'3-(1)原材料'!$D19&lt;&gt;"",'3-(1)原材料'!$E19&lt;&gt;"",'3-(1)原材料'!$F19&lt;&gt;"",'3-(1)原材料'!$G19&lt;&gt;"",'3-(1)原材料'!$J19&lt;&gt;"")),
    "",
    "←全ての項目を入力してください。")</f>
        <v/>
      </c>
    </row>
    <row r="20" spans="1:11" ht="40.4" customHeight="1">
      <c r="A20" s="307">
        <f>ROW()-ROW('3-(1)原材料'!$A$6)</f>
        <v>14</v>
      </c>
      <c r="B20" s="645"/>
      <c r="C20" s="645"/>
      <c r="D20" s="645"/>
      <c r="E20" s="646"/>
      <c r="F20" s="647"/>
      <c r="G20" s="648"/>
      <c r="H20" s="244">
        <f t="shared" si="0"/>
        <v>0</v>
      </c>
      <c r="I20" s="244">
        <f t="shared" si="1"/>
        <v>0</v>
      </c>
      <c r="J20" s="245"/>
      <c r="K20" s="29" t="str">
        <f>IF(OR(AND('3-(1)原材料'!$B20="",'3-(1)原材料'!$C20="",'3-(1)原材料'!$D20="",'3-(1)原材料'!$E20="",'3-(1)原材料'!$F20="",'3-(1)原材料'!$G20="",'3-(1)原材料'!$J20=""),
          AND('3-(1)原材料'!$B20&lt;&gt;"",'3-(1)原材料'!$C20&lt;&gt;"",'3-(1)原材料'!$D20&lt;&gt;"",'3-(1)原材料'!$E20&lt;&gt;"",'3-(1)原材料'!$F20&lt;&gt;"",'3-(1)原材料'!$G20&lt;&gt;"",'3-(1)原材料'!$J20&lt;&gt;"")),
    "",
    "←全ての項目を入力してください。")</f>
        <v/>
      </c>
    </row>
    <row r="21" spans="1:11" ht="40.4" customHeight="1">
      <c r="A21" s="307">
        <f>ROW()-ROW('3-(1)原材料'!$A$6)</f>
        <v>15</v>
      </c>
      <c r="B21" s="645"/>
      <c r="C21" s="645"/>
      <c r="D21" s="645"/>
      <c r="E21" s="646"/>
      <c r="F21" s="647"/>
      <c r="G21" s="648"/>
      <c r="H21" s="244">
        <f t="shared" si="0"/>
        <v>0</v>
      </c>
      <c r="I21" s="244">
        <f t="shared" si="1"/>
        <v>0</v>
      </c>
      <c r="J21" s="245"/>
      <c r="K21" s="29" t="str">
        <f>IF(OR(AND('3-(1)原材料'!$B21="",'3-(1)原材料'!$C21="",'3-(1)原材料'!$D21="",'3-(1)原材料'!$E21="",'3-(1)原材料'!$F21="",'3-(1)原材料'!$G21="",'3-(1)原材料'!$J21=""),
          AND('3-(1)原材料'!$B21&lt;&gt;"",'3-(1)原材料'!$C21&lt;&gt;"",'3-(1)原材料'!$D21&lt;&gt;"",'3-(1)原材料'!$E21&lt;&gt;"",'3-(1)原材料'!$F21&lt;&gt;"",'3-(1)原材料'!$G21&lt;&gt;"",'3-(1)原材料'!$J21&lt;&gt;"")),
    "",
    "←全ての項目を入力してください。")</f>
        <v/>
      </c>
    </row>
    <row r="22" spans="1:11" ht="40.4" customHeight="1">
      <c r="A22" s="307">
        <f>ROW()-ROW('3-(1)原材料'!$A$6)</f>
        <v>16</v>
      </c>
      <c r="B22" s="645"/>
      <c r="C22" s="645"/>
      <c r="D22" s="645"/>
      <c r="E22" s="646"/>
      <c r="F22" s="647"/>
      <c r="G22" s="648"/>
      <c r="H22" s="244">
        <f t="shared" si="0"/>
        <v>0</v>
      </c>
      <c r="I22" s="244">
        <f t="shared" si="1"/>
        <v>0</v>
      </c>
      <c r="J22" s="245"/>
      <c r="K22" s="29" t="str">
        <f>IF(OR(AND('3-(1)原材料'!$B22="",'3-(1)原材料'!$C22="",'3-(1)原材料'!$D22="",'3-(1)原材料'!$E22="",'3-(1)原材料'!$F22="",'3-(1)原材料'!$G22="",'3-(1)原材料'!$J22=""),
          AND('3-(1)原材料'!$B22&lt;&gt;"",'3-(1)原材料'!$C22&lt;&gt;"",'3-(1)原材料'!$D22&lt;&gt;"",'3-(1)原材料'!$E22&lt;&gt;"",'3-(1)原材料'!$F22&lt;&gt;"",'3-(1)原材料'!$G22&lt;&gt;"",'3-(1)原材料'!$J22&lt;&gt;"")),
    "",
    "←全ての項目を入力してください。")</f>
        <v/>
      </c>
    </row>
    <row r="23" spans="1:11" ht="40.4" customHeight="1">
      <c r="A23" s="306">
        <f>ROW()-ROW('3-(1)原材料'!$A$6)</f>
        <v>17</v>
      </c>
      <c r="B23" s="645"/>
      <c r="C23" s="645"/>
      <c r="D23" s="645"/>
      <c r="E23" s="646"/>
      <c r="F23" s="647"/>
      <c r="G23" s="648"/>
      <c r="H23" s="244">
        <f t="shared" si="0"/>
        <v>0</v>
      </c>
      <c r="I23" s="244">
        <f t="shared" si="1"/>
        <v>0</v>
      </c>
      <c r="J23" s="245"/>
      <c r="K23" s="29" t="str">
        <f>IF(OR(AND('3-(1)原材料'!$B23="",'3-(1)原材料'!$C23="",'3-(1)原材料'!$D23="",'3-(1)原材料'!$E23="",'3-(1)原材料'!$F23="",'3-(1)原材料'!$G23="",'3-(1)原材料'!$J23=""),
          AND('3-(1)原材料'!$B23&lt;&gt;"",'3-(1)原材料'!$C23&lt;&gt;"",'3-(1)原材料'!$D23&lt;&gt;"",'3-(1)原材料'!$E23&lt;&gt;"",'3-(1)原材料'!$F23&lt;&gt;"",'3-(1)原材料'!$G23&lt;&gt;"",'3-(1)原材料'!$J23&lt;&gt;"")),
    "",
    "←全ての項目を入力してください。")</f>
        <v/>
      </c>
    </row>
    <row r="24" spans="1:11" ht="40.4" customHeight="1">
      <c r="A24" s="306">
        <f>ROW()-ROW('3-(1)原材料'!$A$6)</f>
        <v>18</v>
      </c>
      <c r="B24" s="645"/>
      <c r="C24" s="645"/>
      <c r="D24" s="645"/>
      <c r="E24" s="646"/>
      <c r="F24" s="647"/>
      <c r="G24" s="648"/>
      <c r="H24" s="244">
        <f t="shared" si="0"/>
        <v>0</v>
      </c>
      <c r="I24" s="244">
        <f t="shared" si="1"/>
        <v>0</v>
      </c>
      <c r="J24" s="245"/>
      <c r="K24" s="29" t="str">
        <f>IF(OR(AND('3-(1)原材料'!$B24="",'3-(1)原材料'!$C24="",'3-(1)原材料'!$D24="",'3-(1)原材料'!$E24="",'3-(1)原材料'!$F24="",'3-(1)原材料'!$G24="",'3-(1)原材料'!$J24=""),
          AND('3-(1)原材料'!$B24&lt;&gt;"",'3-(1)原材料'!$C24&lt;&gt;"",'3-(1)原材料'!$D24&lt;&gt;"",'3-(1)原材料'!$E24&lt;&gt;"",'3-(1)原材料'!$F24&lt;&gt;"",'3-(1)原材料'!$G24&lt;&gt;"",'3-(1)原材料'!$J24&lt;&gt;"")),
    "",
    "←全ての項目を入力してください。")</f>
        <v/>
      </c>
    </row>
    <row r="25" spans="1:11" ht="40.4" customHeight="1">
      <c r="A25" s="306">
        <f>ROW()-ROW('3-(1)原材料'!$A$6)</f>
        <v>19</v>
      </c>
      <c r="B25" s="645"/>
      <c r="C25" s="645"/>
      <c r="D25" s="645"/>
      <c r="E25" s="646"/>
      <c r="F25" s="647"/>
      <c r="G25" s="648"/>
      <c r="H25" s="244">
        <f t="shared" si="0"/>
        <v>0</v>
      </c>
      <c r="I25" s="244">
        <f t="shared" si="1"/>
        <v>0</v>
      </c>
      <c r="J25" s="245"/>
      <c r="K25" s="29" t="str">
        <f>IF(OR(AND('3-(1)原材料'!$B25="",'3-(1)原材料'!$C25="",'3-(1)原材料'!$D25="",'3-(1)原材料'!$E25="",'3-(1)原材料'!$F25="",'3-(1)原材料'!$G25="",'3-(1)原材料'!$J25=""),
          AND('3-(1)原材料'!$B25&lt;&gt;"",'3-(1)原材料'!$C25&lt;&gt;"",'3-(1)原材料'!$D25&lt;&gt;"",'3-(1)原材料'!$E25&lt;&gt;"",'3-(1)原材料'!$F25&lt;&gt;"",'3-(1)原材料'!$G25&lt;&gt;"",'3-(1)原材料'!$J25&lt;&gt;"")),
    "",
    "←全ての項目を入力してください。")</f>
        <v/>
      </c>
    </row>
    <row r="26" spans="1:11" ht="40.4" customHeight="1">
      <c r="A26" s="306">
        <f>ROW()-ROW('3-(1)原材料'!$A$6)</f>
        <v>20</v>
      </c>
      <c r="B26" s="645"/>
      <c r="C26" s="645"/>
      <c r="D26" s="645"/>
      <c r="E26" s="646"/>
      <c r="F26" s="647"/>
      <c r="G26" s="648"/>
      <c r="H26" s="244">
        <f t="shared" si="0"/>
        <v>0</v>
      </c>
      <c r="I26" s="244">
        <f t="shared" si="1"/>
        <v>0</v>
      </c>
      <c r="J26" s="245"/>
      <c r="K26" s="29" t="str">
        <f>IF(OR(AND('3-(1)原材料'!$B26="",'3-(1)原材料'!$C26="",'3-(1)原材料'!$D26="",'3-(1)原材料'!$E26="",'3-(1)原材料'!$F26="",'3-(1)原材料'!$G26="",'3-(1)原材料'!$J26=""),
          AND('3-(1)原材料'!$B26&lt;&gt;"",'3-(1)原材料'!$C26&lt;&gt;"",'3-(1)原材料'!$D26&lt;&gt;"",'3-(1)原材料'!$E26&lt;&gt;"",'3-(1)原材料'!$F26&lt;&gt;"",'3-(1)原材料'!$G26&lt;&gt;"",'3-(1)原材料'!$J26&lt;&gt;"")),
    "",
    "←全ての項目を入力してください。")</f>
        <v/>
      </c>
    </row>
    <row r="27" spans="1:11" ht="26.25" customHeight="1">
      <c r="A27" s="308"/>
      <c r="B27" s="309"/>
      <c r="C27" s="310"/>
      <c r="D27" s="310"/>
      <c r="E27" s="310"/>
      <c r="F27" s="311"/>
      <c r="G27" s="312" t="s">
        <v>168</v>
      </c>
      <c r="H27" s="313">
        <f>SUM(H7:H26)</f>
        <v>187000</v>
      </c>
      <c r="I27" s="313">
        <f>SUM(I7:I26)</f>
        <v>170000</v>
      </c>
      <c r="J27" s="314"/>
      <c r="K27" s="42"/>
    </row>
    <row r="28" spans="1:11" ht="27" customHeight="1"/>
    <row r="29" spans="1:11" ht="27" customHeight="1"/>
    <row r="30" spans="1:11" ht="27" customHeight="1"/>
    <row r="31" spans="1:11" ht="27" customHeight="1"/>
    <row r="32" spans="1:11" ht="27" customHeight="1"/>
    <row r="33" ht="27" customHeight="1"/>
    <row r="34" ht="27" customHeight="1"/>
  </sheetData>
  <sheetProtection algorithmName="SHA-512" hashValue="gkFAfyluRmisvW88zoWHUIxTw1K3JA/EJe/eOAy+IlbBSkLymyeeNiU27KG6PxukP2C6g4DtzxmerPxyxGC7sA==" saltValue="ebZyuDqdsnpqD4fPhUYDKg==" spinCount="100000" sheet="1" objects="1" scenarios="1" selectLockedCells="1" selectUnlockedCells="1"/>
  <mergeCells count="5">
    <mergeCell ref="A1:I1"/>
    <mergeCell ref="A2:I2"/>
    <mergeCell ref="A3:J3"/>
    <mergeCell ref="A4:J4"/>
    <mergeCell ref="A5:I5"/>
  </mergeCells>
  <phoneticPr fontId="1"/>
  <conditionalFormatting sqref="B7:G26 J7:J26">
    <cfRule type="expression" dxfId="108" priority="2">
      <formula>AND(OR($B7&lt;&gt;"",$C7&lt;&gt;"",$D7&lt;&gt;"",$E7&lt;&gt;"",$F7&lt;&gt;"",$G7&lt;&gt;"",$J7&lt;&gt;""),B7="")</formula>
    </cfRule>
  </conditionalFormatting>
  <conditionalFormatting sqref="I7:I26">
    <cfRule type="expression" dxfId="107" priority="1">
      <formula xml:space="preserve"> INT($I7) &lt;&gt; $I7</formula>
    </cfRule>
  </conditionalFormatting>
  <dataValidations count="7">
    <dataValidation imeMode="halfAlpha" allowBlank="1" showInputMessage="1" showErrorMessage="1" prompt="開発する予定数量に対応させること_x000a_" sqref="E7:E26" xr:uid="{00000000-0002-0000-1100-000000000000}"/>
    <dataValidation allowBlank="1" showErrorMessage="1" promptTitle="品名を記載してください" prompt="　金型製作に係る費用は機械装置・工具器具費に計上してください_x000a_" sqref="B7:B26" xr:uid="{00000000-0002-0000-1100-000001000000}"/>
    <dataValidation allowBlank="1" showInputMessage="1" showErrorMessage="1" promptTitle="購入企業名を記載してください" prompt="未定等不明確の場合は、 申請時点の候補先を記入してください_x000a_" sqref="J7:J26" xr:uid="{00000000-0002-0000-1100-000002000000}"/>
    <dataValidation allowBlank="1" showInputMessage="1" showErrorMessage="1" prompt="例１：○○部に組込_x000a_例２：試験用_x000a_" sqref="D7:D26" xr:uid="{00000000-0002-0000-1100-000003000000}"/>
    <dataValidation allowBlank="1" showInputMessage="1" showErrorMessage="1" prompt="大きさ、材質、規格等を記入してください" sqref="C7:C26" xr:uid="{00000000-0002-0000-1100-000004000000}"/>
    <dataValidation imeMode="halfAlpha" allowBlank="1" showInputMessage="1" showErrorMessage="1" sqref="G7:G26" xr:uid="{00000000-0002-0000-1100-000005000000}"/>
    <dataValidation type="custom" allowBlank="1" showInputMessage="1" showErrorMessage="1" sqref="K7:K26" xr:uid="{00000000-0002-0000-1100-000006000000}">
      <formula1>ISERROR(FIND(CHAR(10),K7))</formula1>
    </dataValidation>
  </dataValidations>
  <printOptions horizontalCentered="1"/>
  <pageMargins left="0.31496062992125984" right="0.31496062992125984" top="0.74803149606299213" bottom="0.74803149606299213" header="0.31496062992125984" footer="0.31496062992125984"/>
  <pageSetup paperSize="9" scale="78" fitToHeight="0" orientation="portrait" r:id="rId1"/>
  <headerFooter>
    <oddFooter>&amp;A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pageSetUpPr fitToPage="1"/>
  </sheetPr>
  <dimension ref="A1:AU31"/>
  <sheetViews>
    <sheetView view="pageBreakPreview" zoomScale="80" zoomScaleNormal="100" zoomScaleSheetLayoutView="80" workbookViewId="0">
      <selection activeCell="O9" sqref="O9"/>
    </sheetView>
  </sheetViews>
  <sheetFormatPr defaultColWidth="2.1796875" defaultRowHeight="12"/>
  <cols>
    <col min="1" max="1" width="6.453125" style="4" customWidth="1"/>
    <col min="2" max="2" width="14.6328125" style="5" customWidth="1"/>
    <col min="3" max="3" width="16.1796875" style="5" customWidth="1"/>
    <col min="4" max="4" width="6.1796875" style="5" customWidth="1"/>
    <col min="5" max="5" width="5.1796875" style="5" customWidth="1"/>
    <col min="6" max="6" width="6.1796875" style="5" customWidth="1"/>
    <col min="7" max="7" width="5" style="5" bestFit="1" customWidth="1"/>
    <col min="8" max="10" width="11.81640625" style="5" customWidth="1"/>
    <col min="11" max="11" width="12.453125" style="5" customWidth="1"/>
    <col min="12" max="12" width="2.6328125" style="4" customWidth="1"/>
    <col min="13" max="13" width="9.453125" style="4" customWidth="1"/>
    <col min="14" max="14" width="6.1796875" style="4" customWidth="1"/>
    <col min="15" max="214" width="2.1796875" style="4" customWidth="1"/>
    <col min="215" max="16384" width="2.1796875" style="4"/>
  </cols>
  <sheetData>
    <row r="1" spans="1:47" ht="30" customHeight="1">
      <c r="A1" s="160" t="s">
        <v>40</v>
      </c>
      <c r="B1" s="161"/>
      <c r="C1" s="162"/>
      <c r="D1" s="161"/>
      <c r="E1" s="161"/>
      <c r="F1" s="163"/>
      <c r="G1" s="163"/>
      <c r="H1" s="164"/>
      <c r="I1" s="163"/>
      <c r="J1" s="165"/>
      <c r="K1" s="165"/>
      <c r="L1" s="166"/>
    </row>
    <row r="2" spans="1:47" ht="30" customHeight="1">
      <c r="A2" s="1363" t="s">
        <v>402</v>
      </c>
      <c r="B2" s="1363"/>
      <c r="C2" s="1363"/>
      <c r="D2" s="1363"/>
      <c r="E2" s="1363"/>
      <c r="F2" s="1363"/>
      <c r="G2" s="1363"/>
      <c r="H2" s="1363"/>
      <c r="I2" s="1363"/>
      <c r="J2" s="1363"/>
      <c r="K2" s="1363"/>
      <c r="L2" s="1363"/>
    </row>
    <row r="3" spans="1:47" ht="15" customHeight="1">
      <c r="A3" s="1367" t="s">
        <v>246</v>
      </c>
      <c r="B3" s="1367"/>
      <c r="C3" s="1367"/>
      <c r="D3" s="1367"/>
      <c r="E3" s="1367"/>
      <c r="F3" s="1367"/>
      <c r="G3" s="1367"/>
      <c r="H3" s="1367"/>
      <c r="I3" s="1367"/>
      <c r="J3" s="424"/>
      <c r="K3" s="167" t="s">
        <v>12</v>
      </c>
      <c r="L3" s="168"/>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row>
    <row r="4" spans="1:47" ht="67.5" customHeight="1">
      <c r="A4" s="304" t="s">
        <v>84</v>
      </c>
      <c r="B4" s="315" t="s">
        <v>36</v>
      </c>
      <c r="C4" s="315" t="s">
        <v>37</v>
      </c>
      <c r="D4" s="316" t="s">
        <v>32</v>
      </c>
      <c r="E4" s="317" t="s">
        <v>247</v>
      </c>
      <c r="F4" s="318" t="s">
        <v>33</v>
      </c>
      <c r="G4" s="319" t="s">
        <v>48</v>
      </c>
      <c r="H4" s="320" t="s">
        <v>335</v>
      </c>
      <c r="I4" s="320" t="s">
        <v>34</v>
      </c>
      <c r="J4" s="320" t="s">
        <v>248</v>
      </c>
      <c r="K4" s="320" t="s">
        <v>19</v>
      </c>
      <c r="L4" s="43" t="s">
        <v>157</v>
      </c>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row>
    <row r="5" spans="1:47" ht="40.4" customHeight="1">
      <c r="A5" s="321">
        <f>ROW()-ROW('3-(2)機械・工具'!$A$4)</f>
        <v>1</v>
      </c>
      <c r="B5" s="608" t="s">
        <v>758</v>
      </c>
      <c r="C5" s="608" t="s">
        <v>775</v>
      </c>
      <c r="D5" s="611" t="s">
        <v>581</v>
      </c>
      <c r="E5" s="613"/>
      <c r="F5" s="610">
        <v>1</v>
      </c>
      <c r="G5" s="609" t="s">
        <v>619</v>
      </c>
      <c r="H5" s="610">
        <v>1100000</v>
      </c>
      <c r="I5" s="251">
        <f t="shared" ref="I5:I23" si="0">ROUNDDOWN(J5*1.1,0)</f>
        <v>1210000</v>
      </c>
      <c r="J5" s="244">
        <f t="shared" ref="J5:J23" si="1">F5*H5</f>
        <v>1100000</v>
      </c>
      <c r="K5" s="607" t="s">
        <v>780</v>
      </c>
      <c r="L5" s="29" t="str">
        <f t="shared" ref="L5:L24" si="2">IF(AND(B5="",C5="",D5="",E5="",F5="",G5="",H5="",K5=""),"",
   IF(AND(B5&lt;&gt;"",C5&lt;&gt;"",OR(D5="ﾚﾝﾀﾙ",D5="ﾘｰｽ"),E5&lt;&gt;"",F5&lt;&gt;"",G5&lt;&gt;"",H5&lt;&gt;"",K5&lt;&gt;""),"",
   IF(AND(B5&lt;&gt;"",C5&lt;&gt;"",D5="購入",E5="",F5&lt;&gt;"",G5&lt;&gt;"",H5&lt;&gt;"",K5&lt;&gt;""),"",
   IF(AND(D5="購入",E5&lt;&gt;""),"←購入の場合は設置期間を記入しないでください。",
                                                   "←全ての項目を記入してください。"))))</f>
        <v/>
      </c>
      <c r="M5" s="6"/>
      <c r="N5" s="6"/>
      <c r="O5" s="6"/>
      <c r="P5" s="6"/>
      <c r="Q5" s="6"/>
      <c r="R5" s="6"/>
      <c r="S5" s="6"/>
      <c r="T5" s="6"/>
      <c r="U5" s="6"/>
      <c r="V5" s="6"/>
      <c r="W5" s="6"/>
      <c r="X5" s="6"/>
      <c r="Y5" s="6"/>
      <c r="Z5" s="6"/>
      <c r="AA5" s="6"/>
      <c r="AB5" s="6"/>
      <c r="AC5" s="6"/>
    </row>
    <row r="6" spans="1:47" ht="40.4" customHeight="1">
      <c r="A6" s="321">
        <f>ROW()-ROW('3-(2)機械・工具'!$A$4)</f>
        <v>2</v>
      </c>
      <c r="B6" s="608" t="s">
        <v>782</v>
      </c>
      <c r="C6" s="608" t="s">
        <v>783</v>
      </c>
      <c r="D6" s="611" t="s">
        <v>582</v>
      </c>
      <c r="E6" s="612">
        <v>15</v>
      </c>
      <c r="F6" s="610">
        <v>1</v>
      </c>
      <c r="G6" s="609" t="s">
        <v>619</v>
      </c>
      <c r="H6" s="610">
        <v>900000</v>
      </c>
      <c r="I6" s="251">
        <f t="shared" si="0"/>
        <v>990000</v>
      </c>
      <c r="J6" s="244">
        <f t="shared" si="1"/>
        <v>900000</v>
      </c>
      <c r="K6" s="607" t="s">
        <v>780</v>
      </c>
      <c r="L6" s="29" t="str">
        <f t="shared" si="2"/>
        <v/>
      </c>
      <c r="N6" s="31"/>
      <c r="O6" s="31"/>
    </row>
    <row r="7" spans="1:47" ht="40.4" customHeight="1">
      <c r="A7" s="321">
        <f>ROW()-ROW('3-(2)機械・工具'!$A$4)</f>
        <v>3</v>
      </c>
      <c r="B7" s="608" t="s">
        <v>784</v>
      </c>
      <c r="C7" s="608" t="s">
        <v>785</v>
      </c>
      <c r="D7" s="611" t="s">
        <v>581</v>
      </c>
      <c r="E7" s="612"/>
      <c r="F7" s="610">
        <v>2</v>
      </c>
      <c r="G7" s="609" t="s">
        <v>786</v>
      </c>
      <c r="H7" s="610">
        <v>900000</v>
      </c>
      <c r="I7" s="251">
        <f t="shared" si="0"/>
        <v>1980000</v>
      </c>
      <c r="J7" s="244">
        <f t="shared" si="1"/>
        <v>1800000</v>
      </c>
      <c r="K7" s="607" t="s">
        <v>780</v>
      </c>
      <c r="L7" s="29" t="str">
        <f t="shared" si="2"/>
        <v/>
      </c>
    </row>
    <row r="8" spans="1:47" ht="40.4" customHeight="1">
      <c r="A8" s="321">
        <f>ROW()-ROW('3-(2)機械・工具'!$A$4)</f>
        <v>4</v>
      </c>
      <c r="B8" s="608" t="s">
        <v>758</v>
      </c>
      <c r="C8" s="608" t="s">
        <v>787</v>
      </c>
      <c r="D8" s="611" t="s">
        <v>581</v>
      </c>
      <c r="E8" s="612"/>
      <c r="F8" s="610">
        <v>1</v>
      </c>
      <c r="G8" s="609" t="s">
        <v>619</v>
      </c>
      <c r="H8" s="610">
        <v>900000</v>
      </c>
      <c r="I8" s="251">
        <f t="shared" si="0"/>
        <v>990000</v>
      </c>
      <c r="J8" s="244">
        <f t="shared" si="1"/>
        <v>900000</v>
      </c>
      <c r="K8" s="607" t="s">
        <v>780</v>
      </c>
      <c r="L8" s="29" t="str">
        <f t="shared" si="2"/>
        <v/>
      </c>
    </row>
    <row r="9" spans="1:47" ht="40.4" customHeight="1">
      <c r="A9" s="321">
        <f>ROW()-ROW('3-(2)機械・工具'!$A$4)</f>
        <v>5</v>
      </c>
      <c r="B9" s="246"/>
      <c r="C9" s="246"/>
      <c r="D9" s="247"/>
      <c r="E9" s="248"/>
      <c r="F9" s="249"/>
      <c r="G9" s="250"/>
      <c r="H9" s="249"/>
      <c r="I9" s="251">
        <f t="shared" si="0"/>
        <v>0</v>
      </c>
      <c r="J9" s="244">
        <f t="shared" si="1"/>
        <v>0</v>
      </c>
      <c r="K9" s="252"/>
      <c r="L9" s="29" t="str">
        <f t="shared" si="2"/>
        <v/>
      </c>
    </row>
    <row r="10" spans="1:47" ht="40.4" customHeight="1">
      <c r="A10" s="321">
        <f>ROW()-ROW('3-(2)機械・工具'!$A$4)</f>
        <v>6</v>
      </c>
      <c r="B10" s="246"/>
      <c r="C10" s="246"/>
      <c r="D10" s="247"/>
      <c r="E10" s="248"/>
      <c r="F10" s="249"/>
      <c r="G10" s="250"/>
      <c r="H10" s="249"/>
      <c r="I10" s="251">
        <f t="shared" si="0"/>
        <v>0</v>
      </c>
      <c r="J10" s="244">
        <f t="shared" si="1"/>
        <v>0</v>
      </c>
      <c r="K10" s="252"/>
      <c r="L10" s="29" t="str">
        <f t="shared" si="2"/>
        <v/>
      </c>
    </row>
    <row r="11" spans="1:47" ht="40.4" customHeight="1">
      <c r="A11" s="322">
        <f>ROW()-ROW('3-(2)機械・工具'!$A$4)</f>
        <v>7</v>
      </c>
      <c r="B11" s="246"/>
      <c r="C11" s="246"/>
      <c r="D11" s="247"/>
      <c r="E11" s="248"/>
      <c r="F11" s="249"/>
      <c r="G11" s="250"/>
      <c r="H11" s="249"/>
      <c r="I11" s="244">
        <f t="shared" si="0"/>
        <v>0</v>
      </c>
      <c r="J11" s="244">
        <f t="shared" si="1"/>
        <v>0</v>
      </c>
      <c r="K11" s="252"/>
      <c r="L11" s="29" t="str">
        <f t="shared" si="2"/>
        <v/>
      </c>
    </row>
    <row r="12" spans="1:47" ht="40.4" customHeight="1">
      <c r="A12" s="321">
        <f>ROW()-ROW('3-(2)機械・工具'!$A$4)</f>
        <v>8</v>
      </c>
      <c r="B12" s="246"/>
      <c r="C12" s="246"/>
      <c r="D12" s="247"/>
      <c r="E12" s="248"/>
      <c r="F12" s="249"/>
      <c r="G12" s="250"/>
      <c r="H12" s="249"/>
      <c r="I12" s="251">
        <f t="shared" si="0"/>
        <v>0</v>
      </c>
      <c r="J12" s="251">
        <f t="shared" si="1"/>
        <v>0</v>
      </c>
      <c r="K12" s="252"/>
      <c r="L12" s="29" t="str">
        <f t="shared" si="2"/>
        <v/>
      </c>
    </row>
    <row r="13" spans="1:47" ht="40.4" customHeight="1">
      <c r="A13" s="321">
        <f>ROW()-ROW('3-(2)機械・工具'!$A$4)</f>
        <v>9</v>
      </c>
      <c r="B13" s="246"/>
      <c r="C13" s="246"/>
      <c r="D13" s="247"/>
      <c r="E13" s="248"/>
      <c r="F13" s="249"/>
      <c r="G13" s="250"/>
      <c r="H13" s="249"/>
      <c r="I13" s="251">
        <f t="shared" si="0"/>
        <v>0</v>
      </c>
      <c r="J13" s="251">
        <f t="shared" si="1"/>
        <v>0</v>
      </c>
      <c r="K13" s="252"/>
      <c r="L13" s="29" t="str">
        <f t="shared" si="2"/>
        <v/>
      </c>
    </row>
    <row r="14" spans="1:47" ht="40.4" customHeight="1">
      <c r="A14" s="321">
        <f>ROW()-ROW('3-(2)機械・工具'!$A$4)</f>
        <v>10</v>
      </c>
      <c r="B14" s="246"/>
      <c r="C14" s="246"/>
      <c r="D14" s="247"/>
      <c r="E14" s="248"/>
      <c r="F14" s="249"/>
      <c r="G14" s="250"/>
      <c r="H14" s="249"/>
      <c r="I14" s="251">
        <f t="shared" si="0"/>
        <v>0</v>
      </c>
      <c r="J14" s="251">
        <f t="shared" si="1"/>
        <v>0</v>
      </c>
      <c r="K14" s="252"/>
      <c r="L14" s="29" t="str">
        <f t="shared" si="2"/>
        <v/>
      </c>
    </row>
    <row r="15" spans="1:47" ht="40.4" customHeight="1">
      <c r="A15" s="321">
        <f>ROW()-ROW('3-(2)機械・工具'!$A$4)</f>
        <v>11</v>
      </c>
      <c r="B15" s="246"/>
      <c r="C15" s="246"/>
      <c r="D15" s="247"/>
      <c r="E15" s="248"/>
      <c r="F15" s="249"/>
      <c r="G15" s="250"/>
      <c r="H15" s="249"/>
      <c r="I15" s="251">
        <f t="shared" si="0"/>
        <v>0</v>
      </c>
      <c r="J15" s="251">
        <f t="shared" si="1"/>
        <v>0</v>
      </c>
      <c r="K15" s="252"/>
      <c r="L15" s="29" t="str">
        <f t="shared" si="2"/>
        <v/>
      </c>
    </row>
    <row r="16" spans="1:47" ht="40.4" customHeight="1">
      <c r="A16" s="321">
        <f>ROW()-ROW('3-(2)機械・工具'!$A$4)</f>
        <v>12</v>
      </c>
      <c r="B16" s="246"/>
      <c r="C16" s="246"/>
      <c r="D16" s="247"/>
      <c r="E16" s="248"/>
      <c r="F16" s="249"/>
      <c r="G16" s="250"/>
      <c r="H16" s="249"/>
      <c r="I16" s="251">
        <f t="shared" si="0"/>
        <v>0</v>
      </c>
      <c r="J16" s="251">
        <f t="shared" si="1"/>
        <v>0</v>
      </c>
      <c r="K16" s="252"/>
      <c r="L16" s="29" t="str">
        <f t="shared" si="2"/>
        <v/>
      </c>
    </row>
    <row r="17" spans="1:12" ht="40.4" customHeight="1">
      <c r="A17" s="321">
        <f>ROW()-ROW('3-(2)機械・工具'!$A$4)</f>
        <v>13</v>
      </c>
      <c r="B17" s="246"/>
      <c r="C17" s="246"/>
      <c r="D17" s="247"/>
      <c r="E17" s="248"/>
      <c r="F17" s="249"/>
      <c r="G17" s="250"/>
      <c r="H17" s="249"/>
      <c r="I17" s="251">
        <f t="shared" si="0"/>
        <v>0</v>
      </c>
      <c r="J17" s="251">
        <f t="shared" si="1"/>
        <v>0</v>
      </c>
      <c r="K17" s="252"/>
      <c r="L17" s="29" t="str">
        <f t="shared" si="2"/>
        <v/>
      </c>
    </row>
    <row r="18" spans="1:12" ht="40.4" customHeight="1">
      <c r="A18" s="321">
        <f>ROW()-ROW('3-(2)機械・工具'!$A$4)</f>
        <v>14</v>
      </c>
      <c r="B18" s="246"/>
      <c r="C18" s="246"/>
      <c r="D18" s="247"/>
      <c r="E18" s="248"/>
      <c r="F18" s="249"/>
      <c r="G18" s="250"/>
      <c r="H18" s="249"/>
      <c r="I18" s="251">
        <f t="shared" si="0"/>
        <v>0</v>
      </c>
      <c r="J18" s="251">
        <f t="shared" si="1"/>
        <v>0</v>
      </c>
      <c r="K18" s="252"/>
      <c r="L18" s="29" t="str">
        <f t="shared" si="2"/>
        <v/>
      </c>
    </row>
    <row r="19" spans="1:12" ht="40.4" customHeight="1">
      <c r="A19" s="321">
        <f>ROW()-ROW('3-(2)機械・工具'!$A$4)</f>
        <v>15</v>
      </c>
      <c r="B19" s="246"/>
      <c r="C19" s="246"/>
      <c r="D19" s="247"/>
      <c r="E19" s="248"/>
      <c r="F19" s="249"/>
      <c r="G19" s="250"/>
      <c r="H19" s="249"/>
      <c r="I19" s="251">
        <f t="shared" si="0"/>
        <v>0</v>
      </c>
      <c r="J19" s="251">
        <f t="shared" si="1"/>
        <v>0</v>
      </c>
      <c r="K19" s="252"/>
      <c r="L19" s="29" t="str">
        <f t="shared" si="2"/>
        <v/>
      </c>
    </row>
    <row r="20" spans="1:12" ht="40.4" customHeight="1">
      <c r="A20" s="321">
        <f>ROW()-ROW('3-(2)機械・工具'!$A$4)</f>
        <v>16</v>
      </c>
      <c r="B20" s="246"/>
      <c r="C20" s="246"/>
      <c r="D20" s="247"/>
      <c r="E20" s="248"/>
      <c r="F20" s="249"/>
      <c r="G20" s="250"/>
      <c r="H20" s="249"/>
      <c r="I20" s="251">
        <f t="shared" si="0"/>
        <v>0</v>
      </c>
      <c r="J20" s="251">
        <f t="shared" si="1"/>
        <v>0</v>
      </c>
      <c r="K20" s="252"/>
      <c r="L20" s="29" t="str">
        <f t="shared" si="2"/>
        <v/>
      </c>
    </row>
    <row r="21" spans="1:12" ht="40.4" customHeight="1">
      <c r="A21" s="321">
        <f>ROW()-ROW('3-(2)機械・工具'!$A$4)</f>
        <v>17</v>
      </c>
      <c r="B21" s="246"/>
      <c r="C21" s="246"/>
      <c r="D21" s="247"/>
      <c r="E21" s="248"/>
      <c r="F21" s="249"/>
      <c r="G21" s="250"/>
      <c r="H21" s="249"/>
      <c r="I21" s="251">
        <f t="shared" si="0"/>
        <v>0</v>
      </c>
      <c r="J21" s="251">
        <f t="shared" si="1"/>
        <v>0</v>
      </c>
      <c r="K21" s="252"/>
      <c r="L21" s="29" t="str">
        <f t="shared" si="2"/>
        <v/>
      </c>
    </row>
    <row r="22" spans="1:12" ht="40.4" customHeight="1">
      <c r="A22" s="321">
        <f>ROW()-ROW('3-(2)機械・工具'!$A$4)</f>
        <v>18</v>
      </c>
      <c r="B22" s="246"/>
      <c r="C22" s="246"/>
      <c r="D22" s="247"/>
      <c r="E22" s="248"/>
      <c r="F22" s="249"/>
      <c r="G22" s="250"/>
      <c r="H22" s="249"/>
      <c r="I22" s="251">
        <f t="shared" si="0"/>
        <v>0</v>
      </c>
      <c r="J22" s="251">
        <f t="shared" si="1"/>
        <v>0</v>
      </c>
      <c r="K22" s="252"/>
      <c r="L22" s="29" t="str">
        <f t="shared" si="2"/>
        <v/>
      </c>
    </row>
    <row r="23" spans="1:12" ht="40.4" customHeight="1">
      <c r="A23" s="321">
        <f>ROW()-ROW('3-(2)機械・工具'!$A$4)</f>
        <v>19</v>
      </c>
      <c r="B23" s="246"/>
      <c r="C23" s="246"/>
      <c r="D23" s="247"/>
      <c r="E23" s="248"/>
      <c r="F23" s="249"/>
      <c r="G23" s="250"/>
      <c r="H23" s="249"/>
      <c r="I23" s="251">
        <f t="shared" si="0"/>
        <v>0</v>
      </c>
      <c r="J23" s="251">
        <f t="shared" si="1"/>
        <v>0</v>
      </c>
      <c r="K23" s="252"/>
      <c r="L23" s="29" t="str">
        <f t="shared" si="2"/>
        <v/>
      </c>
    </row>
    <row r="24" spans="1:12" ht="40.4" customHeight="1">
      <c r="A24" s="321">
        <f>ROW()-ROW('3-(2)機械・工具'!$A$4)</f>
        <v>20</v>
      </c>
      <c r="B24" s="246"/>
      <c r="C24" s="246"/>
      <c r="D24" s="247"/>
      <c r="E24" s="248"/>
      <c r="F24" s="249"/>
      <c r="G24" s="250"/>
      <c r="H24" s="249"/>
      <c r="I24" s="251">
        <f>ROUNDDOWN(J24*1.1,0)</f>
        <v>0</v>
      </c>
      <c r="J24" s="251">
        <f>F24*H24</f>
        <v>0</v>
      </c>
      <c r="K24" s="252"/>
      <c r="L24" s="29" t="str">
        <f t="shared" si="2"/>
        <v/>
      </c>
    </row>
    <row r="25" spans="1:12" ht="27" customHeight="1">
      <c r="A25" s="327"/>
      <c r="B25" s="328"/>
      <c r="C25" s="323"/>
      <c r="D25" s="323"/>
      <c r="E25" s="323"/>
      <c r="F25" s="323"/>
      <c r="G25" s="324"/>
      <c r="H25" s="325" t="s">
        <v>148</v>
      </c>
      <c r="I25" s="313">
        <f>SUM(I5:I24)</f>
        <v>5170000</v>
      </c>
      <c r="J25" s="313">
        <f>SUM(J5:J24)</f>
        <v>4700000</v>
      </c>
      <c r="K25" s="326"/>
      <c r="L25" s="42"/>
    </row>
    <row r="26" spans="1:12" ht="30" customHeight="1"/>
    <row r="27" spans="1:12" ht="27" customHeight="1"/>
    <row r="28" spans="1:12" ht="27" customHeight="1"/>
    <row r="29" spans="1:12" ht="27" customHeight="1"/>
    <row r="30" spans="1:12" ht="27" customHeight="1"/>
    <row r="31" spans="1:12" ht="27" customHeight="1"/>
  </sheetData>
  <sheetProtection algorithmName="SHA-512" hashValue="2RMlWqH5ixDv3oxeM8samGjUF65NDpKFfFcaJLq9BQBIoO6E/qeC1qioBVFzWEWoEiU7aZQ9RZCE8/fBKe7BBg==" saltValue="J9AWrUcWKxAmRq7gaVxe/g==" spinCount="100000" sheet="1" objects="1" scenarios="1" selectLockedCells="1" selectUnlockedCells="1"/>
  <dataConsolidate/>
  <mergeCells count="2">
    <mergeCell ref="A2:L2"/>
    <mergeCell ref="A3:I3"/>
  </mergeCells>
  <phoneticPr fontId="1"/>
  <conditionalFormatting sqref="B5:H24 K5:K24">
    <cfRule type="expression" dxfId="106" priority="4">
      <formula>AND(OR($B5&lt;&gt;"",$C5&lt;&gt;"",$D5&lt;&gt;"",$E5&lt;&gt;"",$F5&lt;&gt;"",$G5&lt;&gt;"",$H5&lt;&gt;"",$K5&lt;&gt;""),B5="")</formula>
    </cfRule>
  </conditionalFormatting>
  <conditionalFormatting sqref="E5:E24">
    <cfRule type="expression" dxfId="105" priority="1">
      <formula>$D5="購入"</formula>
    </cfRule>
  </conditionalFormatting>
  <conditionalFormatting sqref="J5:J24">
    <cfRule type="expression" dxfId="104" priority="2">
      <formula xml:space="preserve"> INT($J5) &lt;&gt; $J5</formula>
    </cfRule>
  </conditionalFormatting>
  <dataValidations count="8">
    <dataValidation allowBlank="1" showInputMessage="1" showErrorMessage="1" promptTitle="リースレンタル先または購入企業名を記載してください" prompt="未定等不明確の場合は、 申請時点の候補先を記入してください_x000a_" sqref="K5:K24" xr:uid="{00000000-0002-0000-1200-000000000000}"/>
    <dataValidation type="whole" imeMode="halfAlpha" allowBlank="1" showInputMessage="1" showErrorMessage="1" prompt="①購入時は記入不要_x000a_②数字のみ記入_x000a_" sqref="E5:E24" xr:uid="{00000000-0002-0000-1200-000001000000}">
      <formula1>1</formula1>
      <formula2>21</formula2>
    </dataValidation>
    <dataValidation allowBlank="1" showInputMessage="1" showErrorMessage="1" prompt="例：○○加工_x000a_" sqref="C5:C24" xr:uid="{00000000-0002-0000-1200-000002000000}"/>
    <dataValidation type="list" allowBlank="1" showInputMessage="1" showErrorMessage="1" sqref="D5:D24" xr:uid="{00000000-0002-0000-1200-000003000000}">
      <formula1>"購入,ﾚﾝﾀﾙ,ﾘｰｽ"</formula1>
    </dataValidation>
    <dataValidation imeMode="halfAlpha" allowBlank="1" showInputMessage="1" showErrorMessage="1" promptTitle="数量を記載してください" prompt="　本助成事業に必要な最低限の数量を記載してください" sqref="F5:F24" xr:uid="{00000000-0002-0000-1200-000004000000}"/>
    <dataValidation allowBlank="1" showInputMessage="1" showErrorMessage="1" promptTitle="品名を記載してください" prompt="　量産目的の費用、保守費用は計上できません" sqref="B5:B24" xr:uid="{00000000-0002-0000-1200-000005000000}"/>
    <dataValidation type="custom" allowBlank="1" showInputMessage="1" showErrorMessage="1" sqref="L5:L24" xr:uid="{00000000-0002-0000-1200-000006000000}">
      <formula1>ISERROR(FIND(CHAR(10),L5))</formula1>
    </dataValidation>
    <dataValidation imeMode="halfAlpha" allowBlank="1" showInputMessage="1" showErrorMessage="1" promptTitle="購入単価又はリース料等の合計（税抜）を記載してください" prompt="1件単価100万円以上（税抜）の場合は、_x000a_次シート（購入計画書）の入力が必要です" sqref="H5:H24" xr:uid="{00000000-0002-0000-1200-000007000000}"/>
  </dataValidations>
  <printOptions horizontalCentered="1"/>
  <pageMargins left="0.31496062992125984" right="0.31496062992125984" top="0.74803149606299213" bottom="0.74803149606299213" header="0.31496062992125984" footer="0.31496062992125984"/>
  <pageSetup paperSize="9" scale="79" orientation="portrait" r:id="rId1"/>
  <headerFooter>
    <oddFooter>&amp;A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CD255"/>
  <sheetViews>
    <sheetView view="pageBreakPreview" zoomScale="80" zoomScaleNormal="100" zoomScaleSheetLayoutView="80" workbookViewId="0">
      <selection activeCell="CB23" sqref="CB23"/>
    </sheetView>
  </sheetViews>
  <sheetFormatPr defaultColWidth="2.1796875" defaultRowHeight="12"/>
  <cols>
    <col min="1" max="11" width="2.1796875" style="4" customWidth="1"/>
    <col min="12" max="12" width="9" style="4" customWidth="1"/>
    <col min="13" max="13" width="9.453125" style="4" customWidth="1"/>
    <col min="14" max="14" width="6.1796875" style="4" customWidth="1"/>
    <col min="15" max="46" width="2.1796875" style="4" customWidth="1"/>
    <col min="47" max="47" width="2.1796875" style="4" hidden="1" customWidth="1"/>
    <col min="48" max="48" width="3.36328125" style="4" hidden="1" customWidth="1"/>
    <col min="49" max="51" width="2.1796875" style="4" hidden="1" customWidth="1"/>
    <col min="52" max="256" width="2.1796875" style="4" customWidth="1"/>
    <col min="257" max="16384" width="2.1796875" style="4"/>
  </cols>
  <sheetData>
    <row r="1" spans="1:46" ht="30" customHeight="1">
      <c r="A1" s="169" t="s">
        <v>249</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368" t="s">
        <v>158</v>
      </c>
      <c r="AP1" s="1368"/>
      <c r="AQ1" s="1368"/>
      <c r="AR1" s="1368"/>
      <c r="AS1" s="1368"/>
      <c r="AT1" s="1368"/>
    </row>
    <row r="2" spans="1:46" ht="80" customHeight="1">
      <c r="A2" s="175"/>
      <c r="B2" s="1363" t="s">
        <v>690</v>
      </c>
      <c r="C2" s="1363"/>
      <c r="D2" s="1363"/>
      <c r="E2" s="1363"/>
      <c r="F2" s="1363"/>
      <c r="G2" s="1363"/>
      <c r="H2" s="1363"/>
      <c r="I2" s="1363"/>
      <c r="J2" s="1363"/>
      <c r="K2" s="1363"/>
      <c r="L2" s="1363"/>
      <c r="M2" s="1363"/>
      <c r="N2" s="1363"/>
      <c r="O2" s="1363"/>
      <c r="P2" s="1363"/>
      <c r="Q2" s="1363"/>
      <c r="R2" s="1363"/>
      <c r="S2" s="1363"/>
      <c r="T2" s="1363"/>
      <c r="U2" s="1363"/>
      <c r="V2" s="1363"/>
      <c r="W2" s="1363"/>
      <c r="X2" s="1363"/>
      <c r="Y2" s="1363"/>
      <c r="Z2" s="1363"/>
      <c r="AA2" s="1363"/>
      <c r="AB2" s="1363"/>
      <c r="AC2" s="1363"/>
      <c r="AD2" s="1363"/>
      <c r="AE2" s="1363"/>
      <c r="AF2" s="1363"/>
      <c r="AG2" s="1363"/>
      <c r="AH2" s="1363"/>
      <c r="AI2" s="1363"/>
      <c r="AJ2" s="1363"/>
      <c r="AK2" s="1363"/>
      <c r="AL2" s="1363"/>
      <c r="AM2" s="1363"/>
      <c r="AN2" s="1363"/>
      <c r="AO2" s="1363"/>
      <c r="AP2" s="1363"/>
      <c r="AQ2" s="1363"/>
      <c r="AR2" s="1363"/>
      <c r="AS2" s="1363"/>
      <c r="AT2" s="155"/>
    </row>
    <row r="3" spans="1:46" ht="3.75" customHeight="1">
      <c r="A3" s="172"/>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4"/>
    </row>
    <row r="4" spans="1:46" ht="25" customHeight="1">
      <c r="A4" s="1369" t="s">
        <v>85</v>
      </c>
      <c r="B4" s="1370"/>
      <c r="C4" s="1370"/>
      <c r="D4" s="1371" t="s">
        <v>250</v>
      </c>
      <c r="E4" s="1372"/>
      <c r="F4" s="1372"/>
      <c r="G4" s="1373"/>
      <c r="H4" s="1370" t="s">
        <v>64</v>
      </c>
      <c r="I4" s="1370"/>
      <c r="J4" s="1370"/>
      <c r="K4" s="1370"/>
      <c r="L4" s="1374"/>
      <c r="M4" s="1375" t="s">
        <v>788</v>
      </c>
      <c r="N4" s="1376"/>
      <c r="O4" s="1376"/>
      <c r="P4" s="1376"/>
      <c r="Q4" s="1376"/>
      <c r="R4" s="1376"/>
      <c r="S4" s="1376"/>
      <c r="T4" s="1376"/>
      <c r="U4" s="1376"/>
      <c r="V4" s="1376"/>
      <c r="W4" s="1376"/>
      <c r="X4" s="1376"/>
      <c r="Y4" s="1376"/>
      <c r="Z4" s="1376"/>
      <c r="AA4" s="1376"/>
      <c r="AB4" s="1376"/>
      <c r="AC4" s="1377"/>
      <c r="AD4" s="1378" t="s">
        <v>251</v>
      </c>
      <c r="AE4" s="1379"/>
      <c r="AF4" s="1379"/>
      <c r="AG4" s="1379"/>
      <c r="AH4" s="1381" t="s">
        <v>790</v>
      </c>
      <c r="AI4" s="1382"/>
      <c r="AJ4" s="1382"/>
      <c r="AK4" s="1382"/>
      <c r="AL4" s="1382"/>
      <c r="AM4" s="1382"/>
      <c r="AN4" s="1382"/>
      <c r="AO4" s="1382"/>
      <c r="AP4" s="1382"/>
      <c r="AQ4" s="1382"/>
      <c r="AR4" s="1382"/>
      <c r="AS4" s="1382"/>
      <c r="AT4" s="1383"/>
    </row>
    <row r="5" spans="1:46" ht="25" customHeight="1">
      <c r="A5" s="1387" t="s">
        <v>82</v>
      </c>
      <c r="B5" s="1370"/>
      <c r="C5" s="1370"/>
      <c r="D5" s="1370"/>
      <c r="E5" s="1370"/>
      <c r="F5" s="1370"/>
      <c r="G5" s="1370"/>
      <c r="H5" s="1370"/>
      <c r="I5" s="1370"/>
      <c r="J5" s="1370"/>
      <c r="K5" s="1370"/>
      <c r="L5" s="1374"/>
      <c r="M5" s="1375" t="s">
        <v>789</v>
      </c>
      <c r="N5" s="1376"/>
      <c r="O5" s="1376"/>
      <c r="P5" s="1376"/>
      <c r="Q5" s="1376"/>
      <c r="R5" s="1376"/>
      <c r="S5" s="1376"/>
      <c r="T5" s="1376"/>
      <c r="U5" s="1376"/>
      <c r="V5" s="1376"/>
      <c r="W5" s="1376"/>
      <c r="X5" s="1376"/>
      <c r="Y5" s="1376"/>
      <c r="Z5" s="1376"/>
      <c r="AA5" s="1376"/>
      <c r="AB5" s="1376"/>
      <c r="AC5" s="1377"/>
      <c r="AD5" s="1380"/>
      <c r="AE5" s="1380"/>
      <c r="AF5" s="1380"/>
      <c r="AG5" s="1380"/>
      <c r="AH5" s="1384"/>
      <c r="AI5" s="1385"/>
      <c r="AJ5" s="1385"/>
      <c r="AK5" s="1385"/>
      <c r="AL5" s="1385"/>
      <c r="AM5" s="1385"/>
      <c r="AN5" s="1385"/>
      <c r="AO5" s="1385"/>
      <c r="AP5" s="1385"/>
      <c r="AQ5" s="1385"/>
      <c r="AR5" s="1385"/>
      <c r="AS5" s="1385"/>
      <c r="AT5" s="1386"/>
    </row>
    <row r="6" spans="1:46" ht="25" customHeight="1">
      <c r="A6" s="1399" t="s">
        <v>252</v>
      </c>
      <c r="B6" s="1379"/>
      <c r="C6" s="1379"/>
      <c r="D6" s="1379"/>
      <c r="E6" s="1379"/>
      <c r="F6" s="1379"/>
      <c r="G6" s="1379"/>
      <c r="H6" s="1379"/>
      <c r="I6" s="1379"/>
      <c r="J6" s="1379"/>
      <c r="K6" s="1379"/>
      <c r="L6" s="1400"/>
      <c r="M6" s="1406" t="s">
        <v>20</v>
      </c>
      <c r="N6" s="1406"/>
      <c r="O6" s="1406"/>
      <c r="P6" s="1406"/>
      <c r="Q6" s="1388" t="s">
        <v>780</v>
      </c>
      <c r="R6" s="1389"/>
      <c r="S6" s="1389"/>
      <c r="T6" s="1389"/>
      <c r="U6" s="1389"/>
      <c r="V6" s="1389"/>
      <c r="W6" s="1389"/>
      <c r="X6" s="1389"/>
      <c r="Y6" s="1389"/>
      <c r="Z6" s="1389"/>
      <c r="AA6" s="1389"/>
      <c r="AB6" s="1389"/>
      <c r="AC6" s="1389"/>
      <c r="AD6" s="1389"/>
      <c r="AE6" s="1389"/>
      <c r="AF6" s="1389"/>
      <c r="AG6" s="1389"/>
      <c r="AH6" s="1389"/>
      <c r="AI6" s="1389"/>
      <c r="AJ6" s="1389"/>
      <c r="AK6" s="1389"/>
      <c r="AL6" s="1389"/>
      <c r="AM6" s="1389"/>
      <c r="AN6" s="1389"/>
      <c r="AO6" s="1389"/>
      <c r="AP6" s="1389"/>
      <c r="AQ6" s="1389"/>
      <c r="AR6" s="1389"/>
      <c r="AS6" s="1389"/>
      <c r="AT6" s="1390"/>
    </row>
    <row r="7" spans="1:46" ht="25" customHeight="1">
      <c r="A7" s="1401"/>
      <c r="B7" s="1402"/>
      <c r="C7" s="1402"/>
      <c r="D7" s="1402"/>
      <c r="E7" s="1402"/>
      <c r="F7" s="1402"/>
      <c r="G7" s="1402"/>
      <c r="H7" s="1402"/>
      <c r="I7" s="1402"/>
      <c r="J7" s="1402"/>
      <c r="K7" s="1402"/>
      <c r="L7" s="1403"/>
      <c r="M7" s="1406" t="s">
        <v>21</v>
      </c>
      <c r="N7" s="1406"/>
      <c r="O7" s="1406"/>
      <c r="P7" s="1406"/>
      <c r="Q7" s="1388" t="s">
        <v>791</v>
      </c>
      <c r="R7" s="1389"/>
      <c r="S7" s="1389"/>
      <c r="T7" s="1389"/>
      <c r="U7" s="1389"/>
      <c r="V7" s="1389"/>
      <c r="W7" s="1389"/>
      <c r="X7" s="1389"/>
      <c r="Y7" s="1389"/>
      <c r="Z7" s="1389"/>
      <c r="AA7" s="1389"/>
      <c r="AB7" s="1389"/>
      <c r="AC7" s="1390"/>
      <c r="AD7" s="1406" t="s">
        <v>22</v>
      </c>
      <c r="AE7" s="1406"/>
      <c r="AF7" s="1406"/>
      <c r="AG7" s="1406"/>
      <c r="AH7" s="1407" t="s">
        <v>710</v>
      </c>
      <c r="AI7" s="1408"/>
      <c r="AJ7" s="1408"/>
      <c r="AK7" s="1408"/>
      <c r="AL7" s="1408"/>
      <c r="AM7" s="1408"/>
      <c r="AN7" s="1408"/>
      <c r="AO7" s="1408"/>
      <c r="AP7" s="1408"/>
      <c r="AQ7" s="1408"/>
      <c r="AR7" s="1408"/>
      <c r="AS7" s="1408"/>
      <c r="AT7" s="1409"/>
    </row>
    <row r="8" spans="1:46" ht="25" customHeight="1">
      <c r="A8" s="1401"/>
      <c r="B8" s="1402"/>
      <c r="C8" s="1402"/>
      <c r="D8" s="1402"/>
      <c r="E8" s="1402"/>
      <c r="F8" s="1402"/>
      <c r="G8" s="1402"/>
      <c r="H8" s="1402"/>
      <c r="I8" s="1402"/>
      <c r="J8" s="1402"/>
      <c r="K8" s="1402"/>
      <c r="L8" s="1403"/>
      <c r="M8" s="1406" t="s">
        <v>23</v>
      </c>
      <c r="N8" s="1406"/>
      <c r="O8" s="1406"/>
      <c r="P8" s="1406"/>
      <c r="Q8" s="1388" t="s">
        <v>792</v>
      </c>
      <c r="R8" s="1389"/>
      <c r="S8" s="1389"/>
      <c r="T8" s="1389"/>
      <c r="U8" s="1389"/>
      <c r="V8" s="1389"/>
      <c r="W8" s="1389"/>
      <c r="X8" s="1389"/>
      <c r="Y8" s="1389"/>
      <c r="Z8" s="1389"/>
      <c r="AA8" s="1389"/>
      <c r="AB8" s="1389"/>
      <c r="AC8" s="1389"/>
      <c r="AD8" s="1389"/>
      <c r="AE8" s="1389"/>
      <c r="AF8" s="1389"/>
      <c r="AG8" s="1389"/>
      <c r="AH8" s="1389"/>
      <c r="AI8" s="1389"/>
      <c r="AJ8" s="1389"/>
      <c r="AK8" s="1389"/>
      <c r="AL8" s="1389"/>
      <c r="AM8" s="1389"/>
      <c r="AN8" s="1389"/>
      <c r="AO8" s="1389"/>
      <c r="AP8" s="1389"/>
      <c r="AQ8" s="1389"/>
      <c r="AR8" s="1389"/>
      <c r="AS8" s="1389"/>
      <c r="AT8" s="1390"/>
    </row>
    <row r="9" spans="1:46" ht="25" customHeight="1">
      <c r="A9" s="1404"/>
      <c r="B9" s="1380"/>
      <c r="C9" s="1380"/>
      <c r="D9" s="1380"/>
      <c r="E9" s="1380"/>
      <c r="F9" s="1380"/>
      <c r="G9" s="1380"/>
      <c r="H9" s="1380"/>
      <c r="I9" s="1380"/>
      <c r="J9" s="1380"/>
      <c r="K9" s="1380"/>
      <c r="L9" s="1405"/>
      <c r="M9" s="1392" t="s">
        <v>24</v>
      </c>
      <c r="N9" s="1392"/>
      <c r="O9" s="1392"/>
      <c r="P9" s="1392"/>
      <c r="Q9" s="1388" t="s">
        <v>793</v>
      </c>
      <c r="R9" s="1389"/>
      <c r="S9" s="1389"/>
      <c r="T9" s="1389"/>
      <c r="U9" s="1389"/>
      <c r="V9" s="1389"/>
      <c r="W9" s="1389"/>
      <c r="X9" s="1389"/>
      <c r="Y9" s="1389"/>
      <c r="Z9" s="1389"/>
      <c r="AA9" s="1389"/>
      <c r="AB9" s="1389"/>
      <c r="AC9" s="1390"/>
      <c r="AD9" s="1391" t="s">
        <v>25</v>
      </c>
      <c r="AE9" s="1391"/>
      <c r="AF9" s="1391"/>
      <c r="AG9" s="1391"/>
      <c r="AH9" s="1388" t="s">
        <v>794</v>
      </c>
      <c r="AI9" s="1389"/>
      <c r="AJ9" s="1389"/>
      <c r="AK9" s="1389"/>
      <c r="AL9" s="1389"/>
      <c r="AM9" s="1389"/>
      <c r="AN9" s="1389"/>
      <c r="AO9" s="1389"/>
      <c r="AP9" s="1389"/>
      <c r="AQ9" s="1389"/>
      <c r="AR9" s="1389"/>
      <c r="AS9" s="1389"/>
      <c r="AT9" s="1390"/>
    </row>
    <row r="10" spans="1:46" ht="25" customHeight="1">
      <c r="A10" s="1392" t="s">
        <v>253</v>
      </c>
      <c r="B10" s="1392"/>
      <c r="C10" s="1392"/>
      <c r="D10" s="1392"/>
      <c r="E10" s="1392"/>
      <c r="F10" s="1392"/>
      <c r="G10" s="1392"/>
      <c r="H10" s="1392"/>
      <c r="I10" s="1392"/>
      <c r="J10" s="1392"/>
      <c r="K10" s="1392"/>
      <c r="L10" s="1392"/>
      <c r="M10" s="1393" t="s">
        <v>90</v>
      </c>
      <c r="N10" s="1394"/>
      <c r="O10" s="1394"/>
      <c r="P10" s="1395"/>
      <c r="Q10" s="1396">
        <v>9</v>
      </c>
      <c r="R10" s="1396"/>
      <c r="S10" s="1396"/>
      <c r="T10" s="1396"/>
      <c r="U10" s="1370" t="s">
        <v>27</v>
      </c>
      <c r="V10" s="1370"/>
      <c r="W10" s="1370"/>
      <c r="X10" s="1372">
        <v>7</v>
      </c>
      <c r="Y10" s="1372"/>
      <c r="Z10" s="1372"/>
      <c r="AA10" s="1397" t="s">
        <v>28</v>
      </c>
      <c r="AB10" s="1397"/>
      <c r="AC10" s="1398"/>
      <c r="AD10" s="1410"/>
      <c r="AE10" s="1410"/>
      <c r="AF10" s="1410"/>
      <c r="AG10" s="1410"/>
      <c r="AH10" s="1410"/>
      <c r="AI10" s="1410"/>
      <c r="AJ10" s="1410"/>
      <c r="AK10" s="1410"/>
      <c r="AL10" s="1410"/>
      <c r="AM10" s="1410"/>
      <c r="AN10" s="1410"/>
      <c r="AO10" s="1410"/>
      <c r="AP10" s="1410"/>
      <c r="AQ10" s="1410"/>
      <c r="AR10" s="1410"/>
      <c r="AS10" s="1410"/>
      <c r="AT10" s="1410"/>
    </row>
    <row r="11" spans="1:46" ht="64.5" customHeight="1">
      <c r="A11" s="1411" t="s">
        <v>255</v>
      </c>
      <c r="B11" s="1412"/>
      <c r="C11" s="1412"/>
      <c r="D11" s="1412"/>
      <c r="E11" s="1412"/>
      <c r="F11" s="1412"/>
      <c r="G11" s="1412"/>
      <c r="H11" s="1412"/>
      <c r="I11" s="1412"/>
      <c r="J11" s="1412"/>
      <c r="K11" s="1412"/>
      <c r="L11" s="1413"/>
      <c r="M11" s="1414" t="s">
        <v>795</v>
      </c>
      <c r="N11" s="1415"/>
      <c r="O11" s="1415"/>
      <c r="P11" s="1415"/>
      <c r="Q11" s="1415"/>
      <c r="R11" s="1415"/>
      <c r="S11" s="1415"/>
      <c r="T11" s="1415"/>
      <c r="U11" s="1415"/>
      <c r="V11" s="1415"/>
      <c r="W11" s="1415"/>
      <c r="X11" s="1415"/>
      <c r="Y11" s="1415"/>
      <c r="Z11" s="1415"/>
      <c r="AA11" s="1415"/>
      <c r="AB11" s="1415"/>
      <c r="AC11" s="1415"/>
      <c r="AD11" s="1415"/>
      <c r="AE11" s="1415"/>
      <c r="AF11" s="1415"/>
      <c r="AG11" s="1415"/>
      <c r="AH11" s="1415"/>
      <c r="AI11" s="1415"/>
      <c r="AJ11" s="1415"/>
      <c r="AK11" s="1415"/>
      <c r="AL11" s="1415"/>
      <c r="AM11" s="1415"/>
      <c r="AN11" s="1415"/>
      <c r="AO11" s="1415"/>
      <c r="AP11" s="1415"/>
      <c r="AQ11" s="1415"/>
      <c r="AR11" s="1415"/>
      <c r="AS11" s="1415"/>
      <c r="AT11" s="1416"/>
    </row>
    <row r="12" spans="1:46" ht="25" customHeight="1">
      <c r="A12" s="1399" t="s">
        <v>41</v>
      </c>
      <c r="B12" s="1379"/>
      <c r="C12" s="1379"/>
      <c r="D12" s="1379"/>
      <c r="E12" s="1379"/>
      <c r="F12" s="1379"/>
      <c r="G12" s="1379"/>
      <c r="H12" s="1379"/>
      <c r="I12" s="1379"/>
      <c r="J12" s="1379"/>
      <c r="K12" s="1379"/>
      <c r="L12" s="1400"/>
      <c r="M12" s="1417" t="s">
        <v>691</v>
      </c>
      <c r="N12" s="1417"/>
      <c r="O12" s="1417"/>
      <c r="P12" s="1417"/>
      <c r="Q12" s="1418">
        <v>1100000</v>
      </c>
      <c r="R12" s="1419"/>
      <c r="S12" s="1419"/>
      <c r="T12" s="1419"/>
      <c r="U12" s="1419"/>
      <c r="V12" s="1419"/>
      <c r="W12" s="1419"/>
      <c r="X12" s="1420" t="s">
        <v>70</v>
      </c>
      <c r="Y12" s="1420"/>
      <c r="Z12" s="1420"/>
      <c r="AA12" s="1420"/>
      <c r="AB12" s="1420"/>
      <c r="AC12" s="1421"/>
      <c r="AD12" s="1417" t="s">
        <v>692</v>
      </c>
      <c r="AE12" s="1417"/>
      <c r="AF12" s="1417"/>
      <c r="AG12" s="1417"/>
      <c r="AH12" s="1418">
        <v>1430000</v>
      </c>
      <c r="AI12" s="1419"/>
      <c r="AJ12" s="1419"/>
      <c r="AK12" s="1419"/>
      <c r="AL12" s="1419"/>
      <c r="AM12" s="1419"/>
      <c r="AN12" s="1419"/>
      <c r="AO12" s="1420" t="s">
        <v>70</v>
      </c>
      <c r="AP12" s="1420"/>
      <c r="AQ12" s="1420"/>
      <c r="AR12" s="1420"/>
      <c r="AS12" s="1420"/>
      <c r="AT12" s="1421"/>
    </row>
    <row r="13" spans="1:46" ht="40.4" customHeight="1">
      <c r="A13" s="1404"/>
      <c r="B13" s="1380"/>
      <c r="C13" s="1380"/>
      <c r="D13" s="1380"/>
      <c r="E13" s="1380"/>
      <c r="F13" s="1380"/>
      <c r="G13" s="1380"/>
      <c r="H13" s="1380"/>
      <c r="I13" s="1380"/>
      <c r="J13" s="1380"/>
      <c r="K13" s="1380"/>
      <c r="L13" s="1405"/>
      <c r="M13" s="1422" t="s">
        <v>693</v>
      </c>
      <c r="N13" s="1412"/>
      <c r="O13" s="1412"/>
      <c r="P13" s="1413"/>
      <c r="Q13" s="1423"/>
      <c r="R13" s="1424"/>
      <c r="S13" s="1424"/>
      <c r="T13" s="1424"/>
      <c r="U13" s="1424"/>
      <c r="V13" s="1424"/>
      <c r="W13" s="1424"/>
      <c r="X13" s="1424"/>
      <c r="Y13" s="1424"/>
      <c r="Z13" s="1424"/>
      <c r="AA13" s="1424"/>
      <c r="AB13" s="1424"/>
      <c r="AC13" s="1424"/>
      <c r="AD13" s="1424"/>
      <c r="AE13" s="1424"/>
      <c r="AF13" s="1424"/>
      <c r="AG13" s="1424"/>
      <c r="AH13" s="1424"/>
      <c r="AI13" s="1424"/>
      <c r="AJ13" s="1424"/>
      <c r="AK13" s="1424"/>
      <c r="AL13" s="1424"/>
      <c r="AM13" s="1424"/>
      <c r="AN13" s="1424"/>
      <c r="AO13" s="1424"/>
      <c r="AP13" s="1424"/>
      <c r="AQ13" s="1424"/>
      <c r="AR13" s="1424"/>
      <c r="AS13" s="1424"/>
      <c r="AT13" s="1425"/>
    </row>
    <row r="14" spans="1:46" ht="25" customHeight="1">
      <c r="A14" s="1426" t="s">
        <v>88</v>
      </c>
      <c r="B14" s="1426"/>
      <c r="C14" s="1426"/>
      <c r="D14" s="1426"/>
      <c r="E14" s="1426"/>
      <c r="F14" s="1426"/>
      <c r="G14" s="1426"/>
      <c r="H14" s="1426"/>
      <c r="I14" s="1426"/>
      <c r="J14" s="1426"/>
      <c r="K14" s="1426"/>
      <c r="L14" s="1426"/>
      <c r="M14" s="1426"/>
      <c r="N14" s="1426"/>
      <c r="O14" s="1426"/>
      <c r="P14" s="1426"/>
      <c r="Q14" s="1426"/>
      <c r="R14" s="1426"/>
      <c r="S14" s="1426"/>
      <c r="T14" s="1426"/>
      <c r="U14" s="1426"/>
      <c r="V14" s="1426"/>
      <c r="W14" s="1426"/>
      <c r="X14" s="1426"/>
      <c r="Y14" s="1426"/>
      <c r="Z14" s="1426"/>
      <c r="AA14" s="1426"/>
      <c r="AB14" s="1426"/>
      <c r="AC14" s="1426"/>
      <c r="AD14" s="1426"/>
      <c r="AE14" s="1426"/>
      <c r="AF14" s="1426"/>
      <c r="AG14" s="1426"/>
      <c r="AH14" s="1426"/>
      <c r="AI14" s="1426"/>
      <c r="AJ14" s="1426"/>
      <c r="AK14" s="1426"/>
      <c r="AL14" s="1426"/>
      <c r="AM14" s="1427" t="s">
        <v>796</v>
      </c>
      <c r="AN14" s="1428"/>
      <c r="AO14" s="1428"/>
      <c r="AP14" s="1428"/>
      <c r="AQ14" s="1428"/>
      <c r="AR14" s="1428"/>
      <c r="AS14" s="1428"/>
      <c r="AT14" s="1429"/>
    </row>
    <row r="15" spans="1:46" ht="15" customHeight="1">
      <c r="A15" s="176"/>
      <c r="B15" s="176"/>
      <c r="C15" s="176"/>
      <c r="D15" s="176"/>
      <c r="E15" s="176"/>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176"/>
      <c r="AN15" s="176"/>
      <c r="AO15" s="176"/>
      <c r="AP15" s="176"/>
      <c r="AQ15" s="176"/>
      <c r="AR15" s="176"/>
      <c r="AS15" s="176"/>
      <c r="AT15" s="176"/>
    </row>
    <row r="16" spans="1:46" ht="25" customHeight="1">
      <c r="A16" s="1369" t="s">
        <v>85</v>
      </c>
      <c r="B16" s="1370"/>
      <c r="C16" s="1370"/>
      <c r="D16" s="1430" t="s">
        <v>256</v>
      </c>
      <c r="E16" s="1431"/>
      <c r="F16" s="1431"/>
      <c r="G16" s="1432"/>
      <c r="H16" s="1370" t="s">
        <v>64</v>
      </c>
      <c r="I16" s="1370"/>
      <c r="J16" s="1370"/>
      <c r="K16" s="1370"/>
      <c r="L16" s="1374"/>
      <c r="M16" s="1433"/>
      <c r="N16" s="1434"/>
      <c r="O16" s="1434"/>
      <c r="P16" s="1434"/>
      <c r="Q16" s="1434"/>
      <c r="R16" s="1434"/>
      <c r="S16" s="1434"/>
      <c r="T16" s="1434"/>
      <c r="U16" s="1434"/>
      <c r="V16" s="1434"/>
      <c r="W16" s="1434"/>
      <c r="X16" s="1434"/>
      <c r="Y16" s="1434"/>
      <c r="Z16" s="1434"/>
      <c r="AA16" s="1434"/>
      <c r="AB16" s="1434"/>
      <c r="AC16" s="1435"/>
      <c r="AD16" s="1378" t="s">
        <v>251</v>
      </c>
      <c r="AE16" s="1379"/>
      <c r="AF16" s="1379"/>
      <c r="AG16" s="1379"/>
      <c r="AH16" s="1440"/>
      <c r="AI16" s="1441"/>
      <c r="AJ16" s="1441"/>
      <c r="AK16" s="1441"/>
      <c r="AL16" s="1441"/>
      <c r="AM16" s="1441"/>
      <c r="AN16" s="1441"/>
      <c r="AO16" s="1441"/>
      <c r="AP16" s="1441"/>
      <c r="AQ16" s="1441"/>
      <c r="AR16" s="1441"/>
      <c r="AS16" s="1441"/>
      <c r="AT16" s="1442"/>
    </row>
    <row r="17" spans="1:82" ht="25" customHeight="1">
      <c r="A17" s="1387" t="s">
        <v>82</v>
      </c>
      <c r="B17" s="1370"/>
      <c r="C17" s="1370"/>
      <c r="D17" s="1370"/>
      <c r="E17" s="1370"/>
      <c r="F17" s="1370"/>
      <c r="G17" s="1370"/>
      <c r="H17" s="1370"/>
      <c r="I17" s="1370"/>
      <c r="J17" s="1370"/>
      <c r="K17" s="1370"/>
      <c r="L17" s="1374"/>
      <c r="M17" s="1433"/>
      <c r="N17" s="1434"/>
      <c r="O17" s="1434"/>
      <c r="P17" s="1434"/>
      <c r="Q17" s="1434"/>
      <c r="R17" s="1434"/>
      <c r="S17" s="1434"/>
      <c r="T17" s="1434"/>
      <c r="U17" s="1434"/>
      <c r="V17" s="1434"/>
      <c r="W17" s="1434"/>
      <c r="X17" s="1434"/>
      <c r="Y17" s="1434"/>
      <c r="Z17" s="1434"/>
      <c r="AA17" s="1434"/>
      <c r="AB17" s="1434"/>
      <c r="AC17" s="1435"/>
      <c r="AD17" s="1380"/>
      <c r="AE17" s="1380"/>
      <c r="AF17" s="1380"/>
      <c r="AG17" s="1380"/>
      <c r="AH17" s="1443"/>
      <c r="AI17" s="1444"/>
      <c r="AJ17" s="1444"/>
      <c r="AK17" s="1444"/>
      <c r="AL17" s="1444"/>
      <c r="AM17" s="1444"/>
      <c r="AN17" s="1444"/>
      <c r="AO17" s="1444"/>
      <c r="AP17" s="1444"/>
      <c r="AQ17" s="1444"/>
      <c r="AR17" s="1444"/>
      <c r="AS17" s="1444"/>
      <c r="AT17" s="1445"/>
    </row>
    <row r="18" spans="1:82" ht="25" customHeight="1">
      <c r="A18" s="1399" t="s">
        <v>252</v>
      </c>
      <c r="B18" s="1379"/>
      <c r="C18" s="1379"/>
      <c r="D18" s="1379"/>
      <c r="E18" s="1379"/>
      <c r="F18" s="1379"/>
      <c r="G18" s="1379"/>
      <c r="H18" s="1379"/>
      <c r="I18" s="1379"/>
      <c r="J18" s="1379"/>
      <c r="K18" s="1379"/>
      <c r="L18" s="1400"/>
      <c r="M18" s="1406" t="s">
        <v>20</v>
      </c>
      <c r="N18" s="1406"/>
      <c r="O18" s="1406"/>
      <c r="P18" s="1406"/>
      <c r="Q18" s="1437"/>
      <c r="R18" s="1438"/>
      <c r="S18" s="1438"/>
      <c r="T18" s="1438"/>
      <c r="U18" s="1438"/>
      <c r="V18" s="1438"/>
      <c r="W18" s="1438"/>
      <c r="X18" s="1438"/>
      <c r="Y18" s="1438"/>
      <c r="Z18" s="1438"/>
      <c r="AA18" s="1438"/>
      <c r="AB18" s="1438"/>
      <c r="AC18" s="1438"/>
      <c r="AD18" s="1438"/>
      <c r="AE18" s="1438"/>
      <c r="AF18" s="1438"/>
      <c r="AG18" s="1438"/>
      <c r="AH18" s="1438"/>
      <c r="AI18" s="1438"/>
      <c r="AJ18" s="1438"/>
      <c r="AK18" s="1438"/>
      <c r="AL18" s="1438"/>
      <c r="AM18" s="1438"/>
      <c r="AN18" s="1438"/>
      <c r="AO18" s="1438"/>
      <c r="AP18" s="1438"/>
      <c r="AQ18" s="1438"/>
      <c r="AR18" s="1438"/>
      <c r="AS18" s="1438"/>
      <c r="AT18" s="1439"/>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row>
    <row r="19" spans="1:82" ht="25" customHeight="1">
      <c r="A19" s="1401"/>
      <c r="B19" s="1402"/>
      <c r="C19" s="1402"/>
      <c r="D19" s="1402"/>
      <c r="E19" s="1402"/>
      <c r="F19" s="1402"/>
      <c r="G19" s="1402"/>
      <c r="H19" s="1402"/>
      <c r="I19" s="1402"/>
      <c r="J19" s="1402"/>
      <c r="K19" s="1402"/>
      <c r="L19" s="1403"/>
      <c r="M19" s="1406" t="s">
        <v>21</v>
      </c>
      <c r="N19" s="1406"/>
      <c r="O19" s="1406"/>
      <c r="P19" s="1406"/>
      <c r="Q19" s="1437"/>
      <c r="R19" s="1438"/>
      <c r="S19" s="1438"/>
      <c r="T19" s="1438"/>
      <c r="U19" s="1438"/>
      <c r="V19" s="1438"/>
      <c r="W19" s="1438"/>
      <c r="X19" s="1438"/>
      <c r="Y19" s="1438"/>
      <c r="Z19" s="1438"/>
      <c r="AA19" s="1438"/>
      <c r="AB19" s="1438"/>
      <c r="AC19" s="1439"/>
      <c r="AD19" s="1406" t="s">
        <v>22</v>
      </c>
      <c r="AE19" s="1406"/>
      <c r="AF19" s="1406"/>
      <c r="AG19" s="1406"/>
      <c r="AH19" s="1446"/>
      <c r="AI19" s="1447"/>
      <c r="AJ19" s="1447"/>
      <c r="AK19" s="1447"/>
      <c r="AL19" s="1447"/>
      <c r="AM19" s="1447"/>
      <c r="AN19" s="1447"/>
      <c r="AO19" s="1447"/>
      <c r="AP19" s="1447"/>
      <c r="AQ19" s="1447"/>
      <c r="AR19" s="1447"/>
      <c r="AS19" s="1447"/>
      <c r="AT19" s="1448"/>
      <c r="BC19" s="1436"/>
      <c r="BD19" s="1436"/>
      <c r="BE19" s="1436"/>
      <c r="BF19" s="1436"/>
      <c r="BG19" s="1436"/>
      <c r="BH19" s="1436"/>
      <c r="BI19" s="1436"/>
      <c r="BJ19" s="1436"/>
      <c r="BK19" s="1436"/>
      <c r="BL19" s="1436"/>
      <c r="BM19" s="1436"/>
      <c r="BN19" s="1436"/>
      <c r="BO19" s="1436"/>
      <c r="BP19" s="1436"/>
      <c r="BQ19" s="1436"/>
      <c r="BR19" s="1436"/>
      <c r="BS19" s="1436"/>
      <c r="BT19" s="1436"/>
      <c r="BU19" s="1436"/>
      <c r="BV19" s="1436"/>
      <c r="BW19" s="1436"/>
      <c r="BX19" s="1436"/>
      <c r="BY19" s="1436"/>
      <c r="BZ19" s="1436"/>
      <c r="CA19" s="1436"/>
      <c r="CB19" s="1436"/>
      <c r="CC19" s="1436"/>
      <c r="CD19" s="1436"/>
    </row>
    <row r="20" spans="1:82" ht="25" customHeight="1">
      <c r="A20" s="1401"/>
      <c r="B20" s="1402"/>
      <c r="C20" s="1402"/>
      <c r="D20" s="1402"/>
      <c r="E20" s="1402"/>
      <c r="F20" s="1402"/>
      <c r="G20" s="1402"/>
      <c r="H20" s="1402"/>
      <c r="I20" s="1402"/>
      <c r="J20" s="1402"/>
      <c r="K20" s="1402"/>
      <c r="L20" s="1403"/>
      <c r="M20" s="1406" t="s">
        <v>23</v>
      </c>
      <c r="N20" s="1406"/>
      <c r="O20" s="1406"/>
      <c r="P20" s="1406"/>
      <c r="Q20" s="1437"/>
      <c r="R20" s="1438"/>
      <c r="S20" s="1438"/>
      <c r="T20" s="1438"/>
      <c r="U20" s="1438"/>
      <c r="V20" s="1438"/>
      <c r="W20" s="1438"/>
      <c r="X20" s="1438"/>
      <c r="Y20" s="1438"/>
      <c r="Z20" s="1438"/>
      <c r="AA20" s="1438"/>
      <c r="AB20" s="1438"/>
      <c r="AC20" s="1438"/>
      <c r="AD20" s="1438"/>
      <c r="AE20" s="1438"/>
      <c r="AF20" s="1438"/>
      <c r="AG20" s="1438"/>
      <c r="AH20" s="1438"/>
      <c r="AI20" s="1438"/>
      <c r="AJ20" s="1438"/>
      <c r="AK20" s="1438"/>
      <c r="AL20" s="1438"/>
      <c r="AM20" s="1438"/>
      <c r="AN20" s="1438"/>
      <c r="AO20" s="1438"/>
      <c r="AP20" s="1438"/>
      <c r="AQ20" s="1438"/>
      <c r="AR20" s="1438"/>
      <c r="AS20" s="1438"/>
      <c r="AT20" s="1439"/>
      <c r="BC20" s="1436"/>
      <c r="BD20" s="1436"/>
      <c r="BE20" s="1436"/>
      <c r="BF20" s="1436"/>
      <c r="BG20" s="1436"/>
      <c r="BH20" s="1436"/>
      <c r="BI20" s="1436"/>
      <c r="BJ20" s="1436"/>
      <c r="BK20" s="1436"/>
      <c r="BL20" s="1436"/>
      <c r="BM20" s="1436"/>
      <c r="BN20" s="1436"/>
      <c r="BO20" s="1436"/>
      <c r="BP20" s="1436"/>
      <c r="BQ20" s="1436"/>
      <c r="BR20" s="1436"/>
      <c r="BS20" s="1436"/>
      <c r="BT20" s="1436"/>
      <c r="BU20" s="1436"/>
      <c r="BV20" s="1436"/>
      <c r="BW20" s="1436"/>
      <c r="BX20" s="1436"/>
      <c r="BY20" s="1436"/>
      <c r="BZ20" s="1436"/>
      <c r="CA20" s="1436"/>
      <c r="CB20" s="1436"/>
      <c r="CC20" s="1436"/>
      <c r="CD20" s="1436"/>
    </row>
    <row r="21" spans="1:82" ht="25" customHeight="1">
      <c r="A21" s="1404"/>
      <c r="B21" s="1380"/>
      <c r="C21" s="1380"/>
      <c r="D21" s="1380"/>
      <c r="E21" s="1380"/>
      <c r="F21" s="1380"/>
      <c r="G21" s="1380"/>
      <c r="H21" s="1380"/>
      <c r="I21" s="1380"/>
      <c r="J21" s="1380"/>
      <c r="K21" s="1380"/>
      <c r="L21" s="1405"/>
      <c r="M21" s="1392" t="s">
        <v>24</v>
      </c>
      <c r="N21" s="1392"/>
      <c r="O21" s="1392"/>
      <c r="P21" s="1392"/>
      <c r="Q21" s="1437"/>
      <c r="R21" s="1438"/>
      <c r="S21" s="1438"/>
      <c r="T21" s="1438"/>
      <c r="U21" s="1438"/>
      <c r="V21" s="1438"/>
      <c r="W21" s="1438"/>
      <c r="X21" s="1438"/>
      <c r="Y21" s="1438"/>
      <c r="Z21" s="1438"/>
      <c r="AA21" s="1438"/>
      <c r="AB21" s="1438"/>
      <c r="AC21" s="1439"/>
      <c r="AD21" s="1391" t="s">
        <v>25</v>
      </c>
      <c r="AE21" s="1391"/>
      <c r="AF21" s="1391"/>
      <c r="AG21" s="1391"/>
      <c r="AH21" s="1437"/>
      <c r="AI21" s="1438"/>
      <c r="AJ21" s="1438"/>
      <c r="AK21" s="1438"/>
      <c r="AL21" s="1438"/>
      <c r="AM21" s="1438"/>
      <c r="AN21" s="1438"/>
      <c r="AO21" s="1438"/>
      <c r="AP21" s="1438"/>
      <c r="AQ21" s="1438"/>
      <c r="AR21" s="1438"/>
      <c r="AS21" s="1438"/>
      <c r="AT21" s="1439"/>
    </row>
    <row r="22" spans="1:82" ht="25" customHeight="1">
      <c r="A22" s="1392" t="s">
        <v>253</v>
      </c>
      <c r="B22" s="1392"/>
      <c r="C22" s="1392"/>
      <c r="D22" s="1392"/>
      <c r="E22" s="1392"/>
      <c r="F22" s="1392"/>
      <c r="G22" s="1392"/>
      <c r="H22" s="1392"/>
      <c r="I22" s="1392"/>
      <c r="J22" s="1392"/>
      <c r="K22" s="1392"/>
      <c r="L22" s="1392"/>
      <c r="M22" s="1393" t="s">
        <v>90</v>
      </c>
      <c r="N22" s="1394"/>
      <c r="O22" s="1394"/>
      <c r="P22" s="1395"/>
      <c r="Q22" s="1454"/>
      <c r="R22" s="1454"/>
      <c r="S22" s="1454"/>
      <c r="T22" s="1454"/>
      <c r="U22" s="1370" t="s">
        <v>27</v>
      </c>
      <c r="V22" s="1370"/>
      <c r="W22" s="1370"/>
      <c r="X22" s="1431"/>
      <c r="Y22" s="1431"/>
      <c r="Z22" s="1431"/>
      <c r="AA22" s="1397" t="s">
        <v>28</v>
      </c>
      <c r="AB22" s="1397"/>
      <c r="AC22" s="1398"/>
      <c r="AD22" s="1410"/>
      <c r="AE22" s="1410"/>
      <c r="AF22" s="1410"/>
      <c r="AG22" s="1410"/>
      <c r="AH22" s="1410"/>
      <c r="AI22" s="1410"/>
      <c r="AJ22" s="1410"/>
      <c r="AK22" s="1410"/>
      <c r="AL22" s="1410"/>
      <c r="AM22" s="1410"/>
      <c r="AN22" s="1410"/>
      <c r="AO22" s="1410"/>
      <c r="AP22" s="1410"/>
      <c r="AQ22" s="1410"/>
      <c r="AR22" s="1410"/>
      <c r="AS22" s="1410"/>
      <c r="AT22" s="1410"/>
    </row>
    <row r="23" spans="1:82" ht="64.5" customHeight="1">
      <c r="A23" s="1411" t="s">
        <v>255</v>
      </c>
      <c r="B23" s="1412"/>
      <c r="C23" s="1412"/>
      <c r="D23" s="1412"/>
      <c r="E23" s="1412"/>
      <c r="F23" s="1412"/>
      <c r="G23" s="1412"/>
      <c r="H23" s="1412"/>
      <c r="I23" s="1412"/>
      <c r="J23" s="1412"/>
      <c r="K23" s="1412"/>
      <c r="L23" s="1413"/>
      <c r="M23" s="1449"/>
      <c r="N23" s="1450"/>
      <c r="O23" s="1450"/>
      <c r="P23" s="1450"/>
      <c r="Q23" s="1450"/>
      <c r="R23" s="1450"/>
      <c r="S23" s="1450"/>
      <c r="T23" s="1450"/>
      <c r="U23" s="1450"/>
      <c r="V23" s="1450"/>
      <c r="W23" s="1450"/>
      <c r="X23" s="1450"/>
      <c r="Y23" s="1450"/>
      <c r="Z23" s="1450"/>
      <c r="AA23" s="1450"/>
      <c r="AB23" s="1450"/>
      <c r="AC23" s="1450"/>
      <c r="AD23" s="1450"/>
      <c r="AE23" s="1450"/>
      <c r="AF23" s="1450"/>
      <c r="AG23" s="1450"/>
      <c r="AH23" s="1450"/>
      <c r="AI23" s="1450"/>
      <c r="AJ23" s="1450"/>
      <c r="AK23" s="1450"/>
      <c r="AL23" s="1450"/>
      <c r="AM23" s="1450"/>
      <c r="AN23" s="1450"/>
      <c r="AO23" s="1450"/>
      <c r="AP23" s="1450"/>
      <c r="AQ23" s="1450"/>
      <c r="AR23" s="1450"/>
      <c r="AS23" s="1450"/>
      <c r="AT23" s="1451"/>
    </row>
    <row r="24" spans="1:82" ht="25" customHeight="1">
      <c r="A24" s="1399" t="s">
        <v>41</v>
      </c>
      <c r="B24" s="1379"/>
      <c r="C24" s="1379"/>
      <c r="D24" s="1379"/>
      <c r="E24" s="1379"/>
      <c r="F24" s="1379"/>
      <c r="G24" s="1379"/>
      <c r="H24" s="1379"/>
      <c r="I24" s="1379"/>
      <c r="J24" s="1379"/>
      <c r="K24" s="1379"/>
      <c r="L24" s="1400"/>
      <c r="M24" s="1417" t="s">
        <v>691</v>
      </c>
      <c r="N24" s="1417"/>
      <c r="O24" s="1417"/>
      <c r="P24" s="1417"/>
      <c r="Q24" s="1452"/>
      <c r="R24" s="1453"/>
      <c r="S24" s="1453"/>
      <c r="T24" s="1453"/>
      <c r="U24" s="1453"/>
      <c r="V24" s="1453"/>
      <c r="W24" s="1453"/>
      <c r="X24" s="1420" t="s">
        <v>70</v>
      </c>
      <c r="Y24" s="1420"/>
      <c r="Z24" s="1420"/>
      <c r="AA24" s="1420"/>
      <c r="AB24" s="1420"/>
      <c r="AC24" s="1421"/>
      <c r="AD24" s="1417" t="s">
        <v>692</v>
      </c>
      <c r="AE24" s="1417"/>
      <c r="AF24" s="1417"/>
      <c r="AG24" s="1417"/>
      <c r="AH24" s="1455"/>
      <c r="AI24" s="1456"/>
      <c r="AJ24" s="1456"/>
      <c r="AK24" s="1456"/>
      <c r="AL24" s="1456"/>
      <c r="AM24" s="1456"/>
      <c r="AN24" s="1456"/>
      <c r="AO24" s="1420" t="s">
        <v>70</v>
      </c>
      <c r="AP24" s="1420"/>
      <c r="AQ24" s="1420"/>
      <c r="AR24" s="1420"/>
      <c r="AS24" s="1420"/>
      <c r="AT24" s="1421"/>
    </row>
    <row r="25" spans="1:82" ht="40.4" customHeight="1">
      <c r="A25" s="1404"/>
      <c r="B25" s="1380"/>
      <c r="C25" s="1380"/>
      <c r="D25" s="1380"/>
      <c r="E25" s="1380"/>
      <c r="F25" s="1380"/>
      <c r="G25" s="1380"/>
      <c r="H25" s="1380"/>
      <c r="I25" s="1380"/>
      <c r="J25" s="1380"/>
      <c r="K25" s="1380"/>
      <c r="L25" s="1405"/>
      <c r="M25" s="1422" t="s">
        <v>693</v>
      </c>
      <c r="N25" s="1412"/>
      <c r="O25" s="1412"/>
      <c r="P25" s="1413"/>
      <c r="Q25" s="1423"/>
      <c r="R25" s="1424"/>
      <c r="S25" s="1424"/>
      <c r="T25" s="1424"/>
      <c r="U25" s="1424"/>
      <c r="V25" s="1424"/>
      <c r="W25" s="1424"/>
      <c r="X25" s="1424"/>
      <c r="Y25" s="1424"/>
      <c r="Z25" s="1424"/>
      <c r="AA25" s="1424"/>
      <c r="AB25" s="1424"/>
      <c r="AC25" s="1424"/>
      <c r="AD25" s="1424"/>
      <c r="AE25" s="1424"/>
      <c r="AF25" s="1424"/>
      <c r="AG25" s="1424"/>
      <c r="AH25" s="1424"/>
      <c r="AI25" s="1424"/>
      <c r="AJ25" s="1424"/>
      <c r="AK25" s="1424"/>
      <c r="AL25" s="1424"/>
      <c r="AM25" s="1424"/>
      <c r="AN25" s="1424"/>
      <c r="AO25" s="1424"/>
      <c r="AP25" s="1424"/>
      <c r="AQ25" s="1424"/>
      <c r="AR25" s="1424"/>
      <c r="AS25" s="1424"/>
      <c r="AT25" s="1425"/>
    </row>
    <row r="26" spans="1:82" ht="25" customHeight="1">
      <c r="A26" s="1426" t="s">
        <v>88</v>
      </c>
      <c r="B26" s="1426"/>
      <c r="C26" s="1426"/>
      <c r="D26" s="1426"/>
      <c r="E26" s="1426"/>
      <c r="F26" s="1426"/>
      <c r="G26" s="1426"/>
      <c r="H26" s="1426"/>
      <c r="I26" s="1426"/>
      <c r="J26" s="1426"/>
      <c r="K26" s="1426"/>
      <c r="L26" s="1426"/>
      <c r="M26" s="1426"/>
      <c r="N26" s="1426"/>
      <c r="O26" s="1426"/>
      <c r="P26" s="1426"/>
      <c r="Q26" s="1426"/>
      <c r="R26" s="1426"/>
      <c r="S26" s="1426"/>
      <c r="T26" s="1426"/>
      <c r="U26" s="1426"/>
      <c r="V26" s="1426"/>
      <c r="W26" s="1426"/>
      <c r="X26" s="1426"/>
      <c r="Y26" s="1426"/>
      <c r="Z26" s="1426"/>
      <c r="AA26" s="1426"/>
      <c r="AB26" s="1426"/>
      <c r="AC26" s="1426"/>
      <c r="AD26" s="1426"/>
      <c r="AE26" s="1426"/>
      <c r="AF26" s="1426"/>
      <c r="AG26" s="1426"/>
      <c r="AH26" s="1426"/>
      <c r="AI26" s="1426"/>
      <c r="AJ26" s="1426"/>
      <c r="AK26" s="1426"/>
      <c r="AL26" s="1426"/>
      <c r="AM26" s="1457" t="s">
        <v>83</v>
      </c>
      <c r="AN26" s="1458"/>
      <c r="AO26" s="1458"/>
      <c r="AP26" s="1458"/>
      <c r="AQ26" s="1458"/>
      <c r="AR26" s="1458"/>
      <c r="AS26" s="1458"/>
      <c r="AT26" s="1459"/>
    </row>
    <row r="27" spans="1:82" ht="15" customHeight="1">
      <c r="A27" s="177"/>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77"/>
      <c r="AT27" s="177"/>
    </row>
    <row r="28" spans="1:82" ht="25" customHeight="1">
      <c r="A28" s="1369" t="s">
        <v>85</v>
      </c>
      <c r="B28" s="1370"/>
      <c r="C28" s="1370"/>
      <c r="D28" s="1430" t="s">
        <v>257</v>
      </c>
      <c r="E28" s="1431"/>
      <c r="F28" s="1431"/>
      <c r="G28" s="1432"/>
      <c r="H28" s="1370" t="s">
        <v>64</v>
      </c>
      <c r="I28" s="1370"/>
      <c r="J28" s="1370"/>
      <c r="K28" s="1370"/>
      <c r="L28" s="1374"/>
      <c r="M28" s="1433"/>
      <c r="N28" s="1434"/>
      <c r="O28" s="1434"/>
      <c r="P28" s="1434"/>
      <c r="Q28" s="1434"/>
      <c r="R28" s="1434"/>
      <c r="S28" s="1434"/>
      <c r="T28" s="1434"/>
      <c r="U28" s="1434"/>
      <c r="V28" s="1434"/>
      <c r="W28" s="1434"/>
      <c r="X28" s="1434"/>
      <c r="Y28" s="1434"/>
      <c r="Z28" s="1434"/>
      <c r="AA28" s="1434"/>
      <c r="AB28" s="1434"/>
      <c r="AC28" s="1435"/>
      <c r="AD28" s="1378" t="s">
        <v>251</v>
      </c>
      <c r="AE28" s="1379"/>
      <c r="AF28" s="1379"/>
      <c r="AG28" s="1379"/>
      <c r="AH28" s="1440"/>
      <c r="AI28" s="1441"/>
      <c r="AJ28" s="1441"/>
      <c r="AK28" s="1441"/>
      <c r="AL28" s="1441"/>
      <c r="AM28" s="1441"/>
      <c r="AN28" s="1441"/>
      <c r="AO28" s="1441"/>
      <c r="AP28" s="1441"/>
      <c r="AQ28" s="1441"/>
      <c r="AR28" s="1441"/>
      <c r="AS28" s="1441"/>
      <c r="AT28" s="1442"/>
    </row>
    <row r="29" spans="1:82" ht="25" customHeight="1">
      <c r="A29" s="1387" t="s">
        <v>82</v>
      </c>
      <c r="B29" s="1370"/>
      <c r="C29" s="1370"/>
      <c r="D29" s="1370"/>
      <c r="E29" s="1370"/>
      <c r="F29" s="1370"/>
      <c r="G29" s="1370"/>
      <c r="H29" s="1370"/>
      <c r="I29" s="1370"/>
      <c r="J29" s="1370"/>
      <c r="K29" s="1370"/>
      <c r="L29" s="1374"/>
      <c r="M29" s="1433"/>
      <c r="N29" s="1434"/>
      <c r="O29" s="1434"/>
      <c r="P29" s="1434"/>
      <c r="Q29" s="1434"/>
      <c r="R29" s="1434"/>
      <c r="S29" s="1434"/>
      <c r="T29" s="1434"/>
      <c r="U29" s="1434"/>
      <c r="V29" s="1434"/>
      <c r="W29" s="1434"/>
      <c r="X29" s="1434"/>
      <c r="Y29" s="1434"/>
      <c r="Z29" s="1434"/>
      <c r="AA29" s="1434"/>
      <c r="AB29" s="1434"/>
      <c r="AC29" s="1435"/>
      <c r="AD29" s="1380"/>
      <c r="AE29" s="1380"/>
      <c r="AF29" s="1380"/>
      <c r="AG29" s="1380"/>
      <c r="AH29" s="1443"/>
      <c r="AI29" s="1444"/>
      <c r="AJ29" s="1444"/>
      <c r="AK29" s="1444"/>
      <c r="AL29" s="1444"/>
      <c r="AM29" s="1444"/>
      <c r="AN29" s="1444"/>
      <c r="AO29" s="1444"/>
      <c r="AP29" s="1444"/>
      <c r="AQ29" s="1444"/>
      <c r="AR29" s="1444"/>
      <c r="AS29" s="1444"/>
      <c r="AT29" s="1445"/>
    </row>
    <row r="30" spans="1:82" ht="25" customHeight="1">
      <c r="A30" s="1399" t="s">
        <v>252</v>
      </c>
      <c r="B30" s="1379"/>
      <c r="C30" s="1379"/>
      <c r="D30" s="1379"/>
      <c r="E30" s="1379"/>
      <c r="F30" s="1379"/>
      <c r="G30" s="1379"/>
      <c r="H30" s="1379"/>
      <c r="I30" s="1379"/>
      <c r="J30" s="1379"/>
      <c r="K30" s="1379"/>
      <c r="L30" s="1400"/>
      <c r="M30" s="1406" t="s">
        <v>20</v>
      </c>
      <c r="N30" s="1406"/>
      <c r="O30" s="1406"/>
      <c r="P30" s="1406"/>
      <c r="Q30" s="1437"/>
      <c r="R30" s="1438"/>
      <c r="S30" s="1438"/>
      <c r="T30" s="1438"/>
      <c r="U30" s="1438"/>
      <c r="V30" s="1438"/>
      <c r="W30" s="1438"/>
      <c r="X30" s="1438"/>
      <c r="Y30" s="1438"/>
      <c r="Z30" s="1438"/>
      <c r="AA30" s="1438"/>
      <c r="AB30" s="1438"/>
      <c r="AC30" s="1438"/>
      <c r="AD30" s="1438"/>
      <c r="AE30" s="1438"/>
      <c r="AF30" s="1438"/>
      <c r="AG30" s="1438"/>
      <c r="AH30" s="1438"/>
      <c r="AI30" s="1438"/>
      <c r="AJ30" s="1438"/>
      <c r="AK30" s="1438"/>
      <c r="AL30" s="1438"/>
      <c r="AM30" s="1438"/>
      <c r="AN30" s="1438"/>
      <c r="AO30" s="1438"/>
      <c r="AP30" s="1438"/>
      <c r="AQ30" s="1438"/>
      <c r="AR30" s="1438"/>
      <c r="AS30" s="1438"/>
      <c r="AT30" s="1439"/>
    </row>
    <row r="31" spans="1:82" ht="25" customHeight="1">
      <c r="A31" s="1401"/>
      <c r="B31" s="1402"/>
      <c r="C31" s="1402"/>
      <c r="D31" s="1402"/>
      <c r="E31" s="1402"/>
      <c r="F31" s="1402"/>
      <c r="G31" s="1402"/>
      <c r="H31" s="1402"/>
      <c r="I31" s="1402"/>
      <c r="J31" s="1402"/>
      <c r="K31" s="1402"/>
      <c r="L31" s="1403"/>
      <c r="M31" s="1406" t="s">
        <v>21</v>
      </c>
      <c r="N31" s="1406"/>
      <c r="O31" s="1406"/>
      <c r="P31" s="1406"/>
      <c r="Q31" s="1437"/>
      <c r="R31" s="1438"/>
      <c r="S31" s="1438"/>
      <c r="T31" s="1438"/>
      <c r="U31" s="1438"/>
      <c r="V31" s="1438"/>
      <c r="W31" s="1438"/>
      <c r="X31" s="1438"/>
      <c r="Y31" s="1438"/>
      <c r="Z31" s="1438"/>
      <c r="AA31" s="1438"/>
      <c r="AB31" s="1438"/>
      <c r="AC31" s="1439"/>
      <c r="AD31" s="1406" t="s">
        <v>22</v>
      </c>
      <c r="AE31" s="1406"/>
      <c r="AF31" s="1406"/>
      <c r="AG31" s="1406"/>
      <c r="AH31" s="1446"/>
      <c r="AI31" s="1447"/>
      <c r="AJ31" s="1447"/>
      <c r="AK31" s="1447"/>
      <c r="AL31" s="1447"/>
      <c r="AM31" s="1447"/>
      <c r="AN31" s="1447"/>
      <c r="AO31" s="1447"/>
      <c r="AP31" s="1447"/>
      <c r="AQ31" s="1447"/>
      <c r="AR31" s="1447"/>
      <c r="AS31" s="1447"/>
      <c r="AT31" s="1448"/>
    </row>
    <row r="32" spans="1:82" ht="25" customHeight="1">
      <c r="A32" s="1401"/>
      <c r="B32" s="1402"/>
      <c r="C32" s="1402"/>
      <c r="D32" s="1402"/>
      <c r="E32" s="1402"/>
      <c r="F32" s="1402"/>
      <c r="G32" s="1402"/>
      <c r="H32" s="1402"/>
      <c r="I32" s="1402"/>
      <c r="J32" s="1402"/>
      <c r="K32" s="1402"/>
      <c r="L32" s="1403"/>
      <c r="M32" s="1406" t="s">
        <v>23</v>
      </c>
      <c r="N32" s="1406"/>
      <c r="O32" s="1406"/>
      <c r="P32" s="1406"/>
      <c r="Q32" s="1437"/>
      <c r="R32" s="1438"/>
      <c r="S32" s="1438"/>
      <c r="T32" s="1438"/>
      <c r="U32" s="1438"/>
      <c r="V32" s="1438"/>
      <c r="W32" s="1438"/>
      <c r="X32" s="1438"/>
      <c r="Y32" s="1438"/>
      <c r="Z32" s="1438"/>
      <c r="AA32" s="1438"/>
      <c r="AB32" s="1438"/>
      <c r="AC32" s="1438"/>
      <c r="AD32" s="1438"/>
      <c r="AE32" s="1438"/>
      <c r="AF32" s="1438"/>
      <c r="AG32" s="1438"/>
      <c r="AH32" s="1438"/>
      <c r="AI32" s="1438"/>
      <c r="AJ32" s="1438"/>
      <c r="AK32" s="1438"/>
      <c r="AL32" s="1438"/>
      <c r="AM32" s="1438"/>
      <c r="AN32" s="1438"/>
      <c r="AO32" s="1438"/>
      <c r="AP32" s="1438"/>
      <c r="AQ32" s="1438"/>
      <c r="AR32" s="1438"/>
      <c r="AS32" s="1438"/>
      <c r="AT32" s="1439"/>
    </row>
    <row r="33" spans="1:47" ht="25" customHeight="1">
      <c r="A33" s="1404"/>
      <c r="B33" s="1380"/>
      <c r="C33" s="1380"/>
      <c r="D33" s="1380"/>
      <c r="E33" s="1380"/>
      <c r="F33" s="1380"/>
      <c r="G33" s="1380"/>
      <c r="H33" s="1380"/>
      <c r="I33" s="1380"/>
      <c r="J33" s="1380"/>
      <c r="K33" s="1380"/>
      <c r="L33" s="1405"/>
      <c r="M33" s="1392" t="s">
        <v>24</v>
      </c>
      <c r="N33" s="1392"/>
      <c r="O33" s="1392"/>
      <c r="P33" s="1392"/>
      <c r="Q33" s="1437"/>
      <c r="R33" s="1438"/>
      <c r="S33" s="1438"/>
      <c r="T33" s="1438"/>
      <c r="U33" s="1438"/>
      <c r="V33" s="1438"/>
      <c r="W33" s="1438"/>
      <c r="X33" s="1438"/>
      <c r="Y33" s="1438"/>
      <c r="Z33" s="1438"/>
      <c r="AA33" s="1438"/>
      <c r="AB33" s="1438"/>
      <c r="AC33" s="1439"/>
      <c r="AD33" s="1391" t="s">
        <v>25</v>
      </c>
      <c r="AE33" s="1391"/>
      <c r="AF33" s="1391"/>
      <c r="AG33" s="1391"/>
      <c r="AH33" s="1437"/>
      <c r="AI33" s="1438"/>
      <c r="AJ33" s="1438"/>
      <c r="AK33" s="1438"/>
      <c r="AL33" s="1438"/>
      <c r="AM33" s="1438"/>
      <c r="AN33" s="1438"/>
      <c r="AO33" s="1438"/>
      <c r="AP33" s="1438"/>
      <c r="AQ33" s="1438"/>
      <c r="AR33" s="1438"/>
      <c r="AS33" s="1438"/>
      <c r="AT33" s="1439"/>
    </row>
    <row r="34" spans="1:47" ht="25" customHeight="1">
      <c r="A34" s="1392" t="s">
        <v>253</v>
      </c>
      <c r="B34" s="1392"/>
      <c r="C34" s="1392"/>
      <c r="D34" s="1392"/>
      <c r="E34" s="1392"/>
      <c r="F34" s="1392"/>
      <c r="G34" s="1392"/>
      <c r="H34" s="1392"/>
      <c r="I34" s="1392"/>
      <c r="J34" s="1392"/>
      <c r="K34" s="1392"/>
      <c r="L34" s="1392"/>
      <c r="M34" s="1393" t="s">
        <v>90</v>
      </c>
      <c r="N34" s="1394"/>
      <c r="O34" s="1394"/>
      <c r="P34" s="1395"/>
      <c r="Q34" s="1454"/>
      <c r="R34" s="1454"/>
      <c r="S34" s="1454"/>
      <c r="T34" s="1454"/>
      <c r="U34" s="1370" t="s">
        <v>27</v>
      </c>
      <c r="V34" s="1370"/>
      <c r="W34" s="1370"/>
      <c r="X34" s="1431"/>
      <c r="Y34" s="1431"/>
      <c r="Z34" s="1431"/>
      <c r="AA34" s="1397" t="s">
        <v>28</v>
      </c>
      <c r="AB34" s="1397"/>
      <c r="AC34" s="1398"/>
      <c r="AD34" s="1410"/>
      <c r="AE34" s="1410"/>
      <c r="AF34" s="1410"/>
      <c r="AG34" s="1410"/>
      <c r="AH34" s="1410"/>
      <c r="AI34" s="1410"/>
      <c r="AJ34" s="1410"/>
      <c r="AK34" s="1410"/>
      <c r="AL34" s="1410"/>
      <c r="AM34" s="1410"/>
      <c r="AN34" s="1410"/>
      <c r="AO34" s="1410"/>
      <c r="AP34" s="1410"/>
      <c r="AQ34" s="1410"/>
      <c r="AR34" s="1410"/>
      <c r="AS34" s="1410"/>
      <c r="AT34" s="1410"/>
    </row>
    <row r="35" spans="1:47" ht="64.5" customHeight="1">
      <c r="A35" s="1411" t="s">
        <v>255</v>
      </c>
      <c r="B35" s="1412"/>
      <c r="C35" s="1412"/>
      <c r="D35" s="1412"/>
      <c r="E35" s="1412"/>
      <c r="F35" s="1412"/>
      <c r="G35" s="1412"/>
      <c r="H35" s="1412"/>
      <c r="I35" s="1412"/>
      <c r="J35" s="1412"/>
      <c r="K35" s="1412"/>
      <c r="L35" s="1413"/>
      <c r="M35" s="1449"/>
      <c r="N35" s="1450"/>
      <c r="O35" s="1450"/>
      <c r="P35" s="1450"/>
      <c r="Q35" s="1450"/>
      <c r="R35" s="1450"/>
      <c r="S35" s="1450"/>
      <c r="T35" s="1450"/>
      <c r="U35" s="1450"/>
      <c r="V35" s="1450"/>
      <c r="W35" s="1450"/>
      <c r="X35" s="1450"/>
      <c r="Y35" s="1450"/>
      <c r="Z35" s="1450"/>
      <c r="AA35" s="1450"/>
      <c r="AB35" s="1450"/>
      <c r="AC35" s="1450"/>
      <c r="AD35" s="1450"/>
      <c r="AE35" s="1450"/>
      <c r="AF35" s="1450"/>
      <c r="AG35" s="1450"/>
      <c r="AH35" s="1450"/>
      <c r="AI35" s="1450"/>
      <c r="AJ35" s="1450"/>
      <c r="AK35" s="1450"/>
      <c r="AL35" s="1450"/>
      <c r="AM35" s="1450"/>
      <c r="AN35" s="1450"/>
      <c r="AO35" s="1450"/>
      <c r="AP35" s="1450"/>
      <c r="AQ35" s="1450"/>
      <c r="AR35" s="1450"/>
      <c r="AS35" s="1450"/>
      <c r="AT35" s="1451"/>
    </row>
    <row r="36" spans="1:47" ht="25" customHeight="1">
      <c r="A36" s="1399" t="s">
        <v>41</v>
      </c>
      <c r="B36" s="1379"/>
      <c r="C36" s="1379"/>
      <c r="D36" s="1379"/>
      <c r="E36" s="1379"/>
      <c r="F36" s="1379"/>
      <c r="G36" s="1379"/>
      <c r="H36" s="1379"/>
      <c r="I36" s="1379"/>
      <c r="J36" s="1379"/>
      <c r="K36" s="1379"/>
      <c r="L36" s="1400"/>
      <c r="M36" s="1417" t="s">
        <v>691</v>
      </c>
      <c r="N36" s="1417"/>
      <c r="O36" s="1417"/>
      <c r="P36" s="1417"/>
      <c r="Q36" s="1452"/>
      <c r="R36" s="1453"/>
      <c r="S36" s="1453"/>
      <c r="T36" s="1453"/>
      <c r="U36" s="1453"/>
      <c r="V36" s="1453"/>
      <c r="W36" s="1453"/>
      <c r="X36" s="1420" t="s">
        <v>70</v>
      </c>
      <c r="Y36" s="1420"/>
      <c r="Z36" s="1420"/>
      <c r="AA36" s="1420"/>
      <c r="AB36" s="1420"/>
      <c r="AC36" s="1421"/>
      <c r="AD36" s="1417" t="s">
        <v>692</v>
      </c>
      <c r="AE36" s="1417"/>
      <c r="AF36" s="1417"/>
      <c r="AG36" s="1417"/>
      <c r="AH36" s="1455"/>
      <c r="AI36" s="1456"/>
      <c r="AJ36" s="1456"/>
      <c r="AK36" s="1456"/>
      <c r="AL36" s="1456"/>
      <c r="AM36" s="1456"/>
      <c r="AN36" s="1456"/>
      <c r="AO36" s="1420" t="s">
        <v>70</v>
      </c>
      <c r="AP36" s="1420"/>
      <c r="AQ36" s="1420"/>
      <c r="AR36" s="1420"/>
      <c r="AS36" s="1420"/>
      <c r="AT36" s="1421"/>
    </row>
    <row r="37" spans="1:47" ht="40.4" customHeight="1">
      <c r="A37" s="1404"/>
      <c r="B37" s="1380"/>
      <c r="C37" s="1380"/>
      <c r="D37" s="1380"/>
      <c r="E37" s="1380"/>
      <c r="F37" s="1380"/>
      <c r="G37" s="1380"/>
      <c r="H37" s="1380"/>
      <c r="I37" s="1380"/>
      <c r="J37" s="1380"/>
      <c r="K37" s="1380"/>
      <c r="L37" s="1405"/>
      <c r="M37" s="1422" t="s">
        <v>693</v>
      </c>
      <c r="N37" s="1412"/>
      <c r="O37" s="1412"/>
      <c r="P37" s="1413"/>
      <c r="Q37" s="1423"/>
      <c r="R37" s="1424"/>
      <c r="S37" s="1424"/>
      <c r="T37" s="1424"/>
      <c r="U37" s="1424"/>
      <c r="V37" s="1424"/>
      <c r="W37" s="1424"/>
      <c r="X37" s="1424"/>
      <c r="Y37" s="1424"/>
      <c r="Z37" s="1424"/>
      <c r="AA37" s="1424"/>
      <c r="AB37" s="1424"/>
      <c r="AC37" s="1424"/>
      <c r="AD37" s="1424"/>
      <c r="AE37" s="1424"/>
      <c r="AF37" s="1424"/>
      <c r="AG37" s="1424"/>
      <c r="AH37" s="1424"/>
      <c r="AI37" s="1424"/>
      <c r="AJ37" s="1424"/>
      <c r="AK37" s="1424"/>
      <c r="AL37" s="1424"/>
      <c r="AM37" s="1424"/>
      <c r="AN37" s="1424"/>
      <c r="AO37" s="1424"/>
      <c r="AP37" s="1424"/>
      <c r="AQ37" s="1424"/>
      <c r="AR37" s="1424"/>
      <c r="AS37" s="1424"/>
      <c r="AT37" s="1425"/>
    </row>
    <row r="38" spans="1:47" ht="25" customHeight="1">
      <c r="A38" s="1426" t="s">
        <v>88</v>
      </c>
      <c r="B38" s="1426"/>
      <c r="C38" s="1426"/>
      <c r="D38" s="1426"/>
      <c r="E38" s="1426"/>
      <c r="F38" s="1426"/>
      <c r="G38" s="1426"/>
      <c r="H38" s="1426"/>
      <c r="I38" s="1426"/>
      <c r="J38" s="1426"/>
      <c r="K38" s="1426"/>
      <c r="L38" s="1426"/>
      <c r="M38" s="1426"/>
      <c r="N38" s="1426"/>
      <c r="O38" s="1426"/>
      <c r="P38" s="1426"/>
      <c r="Q38" s="1426"/>
      <c r="R38" s="1426"/>
      <c r="S38" s="1426"/>
      <c r="T38" s="1426"/>
      <c r="U38" s="1426"/>
      <c r="V38" s="1426"/>
      <c r="W38" s="1426"/>
      <c r="X38" s="1426"/>
      <c r="Y38" s="1426"/>
      <c r="Z38" s="1426"/>
      <c r="AA38" s="1426"/>
      <c r="AB38" s="1426"/>
      <c r="AC38" s="1426"/>
      <c r="AD38" s="1426"/>
      <c r="AE38" s="1426"/>
      <c r="AF38" s="1426"/>
      <c r="AG38" s="1426"/>
      <c r="AH38" s="1426"/>
      <c r="AI38" s="1426"/>
      <c r="AJ38" s="1426"/>
      <c r="AK38" s="1426"/>
      <c r="AL38" s="1426"/>
      <c r="AM38" s="1457" t="s">
        <v>83</v>
      </c>
      <c r="AN38" s="1458"/>
      <c r="AO38" s="1458"/>
      <c r="AP38" s="1458"/>
      <c r="AQ38" s="1458"/>
      <c r="AR38" s="1458"/>
      <c r="AS38" s="1458"/>
      <c r="AT38" s="1459"/>
    </row>
    <row r="39" spans="1:47" ht="30" customHeight="1">
      <c r="A39" s="178" t="s">
        <v>258</v>
      </c>
      <c r="B39" s="171"/>
      <c r="C39" s="171"/>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460" t="s">
        <v>164</v>
      </c>
      <c r="AQ39" s="1460"/>
      <c r="AR39" s="1460"/>
      <c r="AS39" s="1460"/>
      <c r="AT39" s="1460"/>
      <c r="AU39" s="1460"/>
    </row>
    <row r="40" spans="1:47" ht="40.5" customHeight="1">
      <c r="A40" s="171"/>
      <c r="B40" s="1364" t="s">
        <v>694</v>
      </c>
      <c r="C40" s="1364"/>
      <c r="D40" s="1364"/>
      <c r="E40" s="1364"/>
      <c r="F40" s="1364"/>
      <c r="G40" s="1364"/>
      <c r="H40" s="1364"/>
      <c r="I40" s="1364"/>
      <c r="J40" s="1364"/>
      <c r="K40" s="1364"/>
      <c r="L40" s="1364"/>
      <c r="M40" s="1364"/>
      <c r="N40" s="1364"/>
      <c r="O40" s="1364"/>
      <c r="P40" s="1364"/>
      <c r="Q40" s="1364"/>
      <c r="R40" s="1364"/>
      <c r="S40" s="1364"/>
      <c r="T40" s="1364"/>
      <c r="U40" s="1364"/>
      <c r="V40" s="1364"/>
      <c r="W40" s="1364"/>
      <c r="X40" s="1364"/>
      <c r="Y40" s="1364"/>
      <c r="Z40" s="1364"/>
      <c r="AA40" s="1364"/>
      <c r="AB40" s="1364"/>
      <c r="AC40" s="1364"/>
      <c r="AD40" s="1364"/>
      <c r="AE40" s="1364"/>
      <c r="AF40" s="1364"/>
      <c r="AG40" s="1364"/>
      <c r="AH40" s="1364"/>
      <c r="AI40" s="1364"/>
      <c r="AJ40" s="1364"/>
      <c r="AK40" s="1364"/>
      <c r="AL40" s="1364"/>
      <c r="AM40" s="1364"/>
      <c r="AN40" s="1364"/>
      <c r="AO40" s="1364"/>
      <c r="AP40" s="1364"/>
      <c r="AQ40" s="1364"/>
      <c r="AR40" s="1364"/>
      <c r="AS40" s="1364"/>
      <c r="AT40" s="155"/>
      <c r="AU40" s="166"/>
    </row>
    <row r="41" spans="1:47" ht="3.75" customHeight="1">
      <c r="A41" s="179"/>
      <c r="B41" s="173"/>
      <c r="C41" s="173"/>
      <c r="D41" s="173"/>
      <c r="E41" s="173"/>
      <c r="F41" s="173"/>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c r="AN41" s="173"/>
      <c r="AO41" s="173"/>
      <c r="AP41" s="173"/>
      <c r="AQ41" s="173"/>
      <c r="AR41" s="173"/>
      <c r="AS41" s="173"/>
      <c r="AT41" s="174"/>
      <c r="AU41" s="166"/>
    </row>
    <row r="42" spans="1:47" ht="25" customHeight="1">
      <c r="A42" s="1369" t="s">
        <v>85</v>
      </c>
      <c r="B42" s="1370"/>
      <c r="C42" s="1370"/>
      <c r="D42" s="1430" t="s">
        <v>259</v>
      </c>
      <c r="E42" s="1431"/>
      <c r="F42" s="1431"/>
      <c r="G42" s="1432"/>
      <c r="H42" s="1370" t="s">
        <v>64</v>
      </c>
      <c r="I42" s="1370"/>
      <c r="J42" s="1370"/>
      <c r="K42" s="1370"/>
      <c r="L42" s="1374"/>
      <c r="M42" s="1433"/>
      <c r="N42" s="1434"/>
      <c r="O42" s="1434"/>
      <c r="P42" s="1434"/>
      <c r="Q42" s="1434"/>
      <c r="R42" s="1434"/>
      <c r="S42" s="1434"/>
      <c r="T42" s="1434"/>
      <c r="U42" s="1434"/>
      <c r="V42" s="1434"/>
      <c r="W42" s="1434"/>
      <c r="X42" s="1434"/>
      <c r="Y42" s="1434"/>
      <c r="Z42" s="1434"/>
      <c r="AA42" s="1434"/>
      <c r="AB42" s="1434"/>
      <c r="AC42" s="1435"/>
      <c r="AD42" s="1378" t="s">
        <v>251</v>
      </c>
      <c r="AE42" s="1379"/>
      <c r="AF42" s="1379"/>
      <c r="AG42" s="1379"/>
      <c r="AH42" s="1440"/>
      <c r="AI42" s="1441"/>
      <c r="AJ42" s="1441"/>
      <c r="AK42" s="1441"/>
      <c r="AL42" s="1441"/>
      <c r="AM42" s="1441"/>
      <c r="AN42" s="1441"/>
      <c r="AO42" s="1441"/>
      <c r="AP42" s="1441"/>
      <c r="AQ42" s="1441"/>
      <c r="AR42" s="1441"/>
      <c r="AS42" s="1441"/>
      <c r="AT42" s="1442"/>
    </row>
    <row r="43" spans="1:47" ht="25" customHeight="1">
      <c r="A43" s="1387" t="s">
        <v>82</v>
      </c>
      <c r="B43" s="1370"/>
      <c r="C43" s="1370"/>
      <c r="D43" s="1370"/>
      <c r="E43" s="1370"/>
      <c r="F43" s="1370"/>
      <c r="G43" s="1370"/>
      <c r="H43" s="1370"/>
      <c r="I43" s="1370"/>
      <c r="J43" s="1370"/>
      <c r="K43" s="1370"/>
      <c r="L43" s="1374"/>
      <c r="M43" s="1433"/>
      <c r="N43" s="1434"/>
      <c r="O43" s="1434"/>
      <c r="P43" s="1434"/>
      <c r="Q43" s="1434"/>
      <c r="R43" s="1434"/>
      <c r="S43" s="1434"/>
      <c r="T43" s="1434"/>
      <c r="U43" s="1434"/>
      <c r="V43" s="1434"/>
      <c r="W43" s="1434"/>
      <c r="X43" s="1434"/>
      <c r="Y43" s="1434"/>
      <c r="Z43" s="1434"/>
      <c r="AA43" s="1434"/>
      <c r="AB43" s="1434"/>
      <c r="AC43" s="1435"/>
      <c r="AD43" s="1380"/>
      <c r="AE43" s="1380"/>
      <c r="AF43" s="1380"/>
      <c r="AG43" s="1380"/>
      <c r="AH43" s="1443"/>
      <c r="AI43" s="1444"/>
      <c r="AJ43" s="1444"/>
      <c r="AK43" s="1444"/>
      <c r="AL43" s="1444"/>
      <c r="AM43" s="1444"/>
      <c r="AN43" s="1444"/>
      <c r="AO43" s="1444"/>
      <c r="AP43" s="1444"/>
      <c r="AQ43" s="1444"/>
      <c r="AR43" s="1444"/>
      <c r="AS43" s="1444"/>
      <c r="AT43" s="1445"/>
    </row>
    <row r="44" spans="1:47" ht="25" customHeight="1">
      <c r="A44" s="1399" t="s">
        <v>252</v>
      </c>
      <c r="B44" s="1379"/>
      <c r="C44" s="1379"/>
      <c r="D44" s="1379"/>
      <c r="E44" s="1379"/>
      <c r="F44" s="1379"/>
      <c r="G44" s="1379"/>
      <c r="H44" s="1379"/>
      <c r="I44" s="1379"/>
      <c r="J44" s="1379"/>
      <c r="K44" s="1379"/>
      <c r="L44" s="1400"/>
      <c r="M44" s="1406" t="s">
        <v>20</v>
      </c>
      <c r="N44" s="1406"/>
      <c r="O44" s="1406"/>
      <c r="P44" s="1406"/>
      <c r="Q44" s="1437"/>
      <c r="R44" s="1438"/>
      <c r="S44" s="1438"/>
      <c r="T44" s="1438"/>
      <c r="U44" s="1438"/>
      <c r="V44" s="1438"/>
      <c r="W44" s="1438"/>
      <c r="X44" s="1438"/>
      <c r="Y44" s="1438"/>
      <c r="Z44" s="1438"/>
      <c r="AA44" s="1438"/>
      <c r="AB44" s="1438"/>
      <c r="AC44" s="1438"/>
      <c r="AD44" s="1438"/>
      <c r="AE44" s="1438"/>
      <c r="AF44" s="1438"/>
      <c r="AG44" s="1438"/>
      <c r="AH44" s="1438"/>
      <c r="AI44" s="1438"/>
      <c r="AJ44" s="1438"/>
      <c r="AK44" s="1438"/>
      <c r="AL44" s="1438"/>
      <c r="AM44" s="1438"/>
      <c r="AN44" s="1438"/>
      <c r="AO44" s="1438"/>
      <c r="AP44" s="1438"/>
      <c r="AQ44" s="1438"/>
      <c r="AR44" s="1438"/>
      <c r="AS44" s="1438"/>
      <c r="AT44" s="1439"/>
    </row>
    <row r="45" spans="1:47" ht="25" customHeight="1">
      <c r="A45" s="1401"/>
      <c r="B45" s="1402"/>
      <c r="C45" s="1402"/>
      <c r="D45" s="1402"/>
      <c r="E45" s="1402"/>
      <c r="F45" s="1402"/>
      <c r="G45" s="1402"/>
      <c r="H45" s="1402"/>
      <c r="I45" s="1402"/>
      <c r="J45" s="1402"/>
      <c r="K45" s="1402"/>
      <c r="L45" s="1403"/>
      <c r="M45" s="1406" t="s">
        <v>21</v>
      </c>
      <c r="N45" s="1406"/>
      <c r="O45" s="1406"/>
      <c r="P45" s="1406"/>
      <c r="Q45" s="1437"/>
      <c r="R45" s="1438"/>
      <c r="S45" s="1438"/>
      <c r="T45" s="1438"/>
      <c r="U45" s="1438"/>
      <c r="V45" s="1438"/>
      <c r="W45" s="1438"/>
      <c r="X45" s="1438"/>
      <c r="Y45" s="1438"/>
      <c r="Z45" s="1438"/>
      <c r="AA45" s="1438"/>
      <c r="AB45" s="1438"/>
      <c r="AC45" s="1439"/>
      <c r="AD45" s="1406" t="s">
        <v>22</v>
      </c>
      <c r="AE45" s="1406"/>
      <c r="AF45" s="1406"/>
      <c r="AG45" s="1406"/>
      <c r="AH45" s="1446"/>
      <c r="AI45" s="1447"/>
      <c r="AJ45" s="1447"/>
      <c r="AK45" s="1447"/>
      <c r="AL45" s="1447"/>
      <c r="AM45" s="1447"/>
      <c r="AN45" s="1447"/>
      <c r="AO45" s="1447"/>
      <c r="AP45" s="1447"/>
      <c r="AQ45" s="1447"/>
      <c r="AR45" s="1447"/>
      <c r="AS45" s="1447"/>
      <c r="AT45" s="1448"/>
    </row>
    <row r="46" spans="1:47" ht="25" customHeight="1">
      <c r="A46" s="1401"/>
      <c r="B46" s="1402"/>
      <c r="C46" s="1402"/>
      <c r="D46" s="1402"/>
      <c r="E46" s="1402"/>
      <c r="F46" s="1402"/>
      <c r="G46" s="1402"/>
      <c r="H46" s="1402"/>
      <c r="I46" s="1402"/>
      <c r="J46" s="1402"/>
      <c r="K46" s="1402"/>
      <c r="L46" s="1403"/>
      <c r="M46" s="1406" t="s">
        <v>23</v>
      </c>
      <c r="N46" s="1406"/>
      <c r="O46" s="1406"/>
      <c r="P46" s="1406"/>
      <c r="Q46" s="1437"/>
      <c r="R46" s="1438"/>
      <c r="S46" s="1438"/>
      <c r="T46" s="1438"/>
      <c r="U46" s="1438"/>
      <c r="V46" s="1438"/>
      <c r="W46" s="1438"/>
      <c r="X46" s="1438"/>
      <c r="Y46" s="1438"/>
      <c r="Z46" s="1438"/>
      <c r="AA46" s="1438"/>
      <c r="AB46" s="1438"/>
      <c r="AC46" s="1438"/>
      <c r="AD46" s="1438"/>
      <c r="AE46" s="1438"/>
      <c r="AF46" s="1438"/>
      <c r="AG46" s="1438"/>
      <c r="AH46" s="1438"/>
      <c r="AI46" s="1438"/>
      <c r="AJ46" s="1438"/>
      <c r="AK46" s="1438"/>
      <c r="AL46" s="1438"/>
      <c r="AM46" s="1438"/>
      <c r="AN46" s="1438"/>
      <c r="AO46" s="1438"/>
      <c r="AP46" s="1438"/>
      <c r="AQ46" s="1438"/>
      <c r="AR46" s="1438"/>
      <c r="AS46" s="1438"/>
      <c r="AT46" s="1439"/>
    </row>
    <row r="47" spans="1:47" ht="25" customHeight="1">
      <c r="A47" s="1404"/>
      <c r="B47" s="1380"/>
      <c r="C47" s="1380"/>
      <c r="D47" s="1380"/>
      <c r="E47" s="1380"/>
      <c r="F47" s="1380"/>
      <c r="G47" s="1380"/>
      <c r="H47" s="1380"/>
      <c r="I47" s="1380"/>
      <c r="J47" s="1380"/>
      <c r="K47" s="1380"/>
      <c r="L47" s="1405"/>
      <c r="M47" s="1392" t="s">
        <v>24</v>
      </c>
      <c r="N47" s="1392"/>
      <c r="O47" s="1392"/>
      <c r="P47" s="1392"/>
      <c r="Q47" s="1437"/>
      <c r="R47" s="1438"/>
      <c r="S47" s="1438"/>
      <c r="T47" s="1438"/>
      <c r="U47" s="1438"/>
      <c r="V47" s="1438"/>
      <c r="W47" s="1438"/>
      <c r="X47" s="1438"/>
      <c r="Y47" s="1438"/>
      <c r="Z47" s="1438"/>
      <c r="AA47" s="1438"/>
      <c r="AB47" s="1438"/>
      <c r="AC47" s="1439"/>
      <c r="AD47" s="1391" t="s">
        <v>25</v>
      </c>
      <c r="AE47" s="1391"/>
      <c r="AF47" s="1391"/>
      <c r="AG47" s="1391"/>
      <c r="AH47" s="1437"/>
      <c r="AI47" s="1438"/>
      <c r="AJ47" s="1438"/>
      <c r="AK47" s="1438"/>
      <c r="AL47" s="1438"/>
      <c r="AM47" s="1438"/>
      <c r="AN47" s="1438"/>
      <c r="AO47" s="1438"/>
      <c r="AP47" s="1438"/>
      <c r="AQ47" s="1438"/>
      <c r="AR47" s="1438"/>
      <c r="AS47" s="1438"/>
      <c r="AT47" s="1439"/>
    </row>
    <row r="48" spans="1:47" ht="25" customHeight="1">
      <c r="A48" s="1392" t="s">
        <v>253</v>
      </c>
      <c r="B48" s="1392"/>
      <c r="C48" s="1392"/>
      <c r="D48" s="1392"/>
      <c r="E48" s="1392"/>
      <c r="F48" s="1392"/>
      <c r="G48" s="1392"/>
      <c r="H48" s="1392"/>
      <c r="I48" s="1392"/>
      <c r="J48" s="1392"/>
      <c r="K48" s="1392"/>
      <c r="L48" s="1392"/>
      <c r="M48" s="1393" t="s">
        <v>89</v>
      </c>
      <c r="N48" s="1394"/>
      <c r="O48" s="1394"/>
      <c r="P48" s="1394"/>
      <c r="Q48" s="1454"/>
      <c r="R48" s="1454"/>
      <c r="S48" s="1454"/>
      <c r="T48" s="1454"/>
      <c r="U48" s="1370" t="s">
        <v>27</v>
      </c>
      <c r="V48" s="1370"/>
      <c r="W48" s="1370"/>
      <c r="X48" s="1431"/>
      <c r="Y48" s="1431"/>
      <c r="Z48" s="1431"/>
      <c r="AA48" s="1397" t="s">
        <v>28</v>
      </c>
      <c r="AB48" s="1397"/>
      <c r="AC48" s="1398"/>
      <c r="AD48" s="1410"/>
      <c r="AE48" s="1410"/>
      <c r="AF48" s="1410"/>
      <c r="AG48" s="1410"/>
      <c r="AH48" s="1410"/>
      <c r="AI48" s="1410"/>
      <c r="AJ48" s="1410"/>
      <c r="AK48" s="1410"/>
      <c r="AL48" s="1410"/>
      <c r="AM48" s="1410"/>
      <c r="AN48" s="1410"/>
      <c r="AO48" s="1410"/>
      <c r="AP48" s="1410"/>
      <c r="AQ48" s="1410"/>
      <c r="AR48" s="1410"/>
      <c r="AS48" s="1410"/>
      <c r="AT48" s="1410"/>
    </row>
    <row r="49" spans="1:82" ht="64.5" customHeight="1">
      <c r="A49" s="1411" t="s">
        <v>255</v>
      </c>
      <c r="B49" s="1412"/>
      <c r="C49" s="1412"/>
      <c r="D49" s="1412"/>
      <c r="E49" s="1412"/>
      <c r="F49" s="1412"/>
      <c r="G49" s="1412"/>
      <c r="H49" s="1412"/>
      <c r="I49" s="1412"/>
      <c r="J49" s="1412"/>
      <c r="K49" s="1412"/>
      <c r="L49" s="1413"/>
      <c r="M49" s="1449"/>
      <c r="N49" s="1450"/>
      <c r="O49" s="1450"/>
      <c r="P49" s="1450"/>
      <c r="Q49" s="1450"/>
      <c r="R49" s="1450"/>
      <c r="S49" s="1450"/>
      <c r="T49" s="1450"/>
      <c r="U49" s="1450"/>
      <c r="V49" s="1450"/>
      <c r="W49" s="1450"/>
      <c r="X49" s="1450"/>
      <c r="Y49" s="1450"/>
      <c r="Z49" s="1450"/>
      <c r="AA49" s="1450"/>
      <c r="AB49" s="1450"/>
      <c r="AC49" s="1450"/>
      <c r="AD49" s="1450"/>
      <c r="AE49" s="1450"/>
      <c r="AF49" s="1450"/>
      <c r="AG49" s="1450"/>
      <c r="AH49" s="1450"/>
      <c r="AI49" s="1450"/>
      <c r="AJ49" s="1450"/>
      <c r="AK49" s="1450"/>
      <c r="AL49" s="1450"/>
      <c r="AM49" s="1450"/>
      <c r="AN49" s="1450"/>
      <c r="AO49" s="1450"/>
      <c r="AP49" s="1450"/>
      <c r="AQ49" s="1450"/>
      <c r="AR49" s="1450"/>
      <c r="AS49" s="1450"/>
      <c r="AT49" s="1451"/>
    </row>
    <row r="50" spans="1:82" ht="25" customHeight="1">
      <c r="A50" s="1399" t="s">
        <v>41</v>
      </c>
      <c r="B50" s="1379"/>
      <c r="C50" s="1379"/>
      <c r="D50" s="1379"/>
      <c r="E50" s="1379"/>
      <c r="F50" s="1379"/>
      <c r="G50" s="1379"/>
      <c r="H50" s="1379"/>
      <c r="I50" s="1379"/>
      <c r="J50" s="1379"/>
      <c r="K50" s="1379"/>
      <c r="L50" s="1400"/>
      <c r="M50" s="1417" t="s">
        <v>691</v>
      </c>
      <c r="N50" s="1417"/>
      <c r="O50" s="1417"/>
      <c r="P50" s="1417"/>
      <c r="Q50" s="1452"/>
      <c r="R50" s="1453"/>
      <c r="S50" s="1453"/>
      <c r="T50" s="1453"/>
      <c r="U50" s="1453"/>
      <c r="V50" s="1453"/>
      <c r="W50" s="1453"/>
      <c r="X50" s="1420" t="s">
        <v>70</v>
      </c>
      <c r="Y50" s="1420"/>
      <c r="Z50" s="1420"/>
      <c r="AA50" s="1420"/>
      <c r="AB50" s="1420"/>
      <c r="AC50" s="1421"/>
      <c r="AD50" s="1417" t="s">
        <v>692</v>
      </c>
      <c r="AE50" s="1417"/>
      <c r="AF50" s="1417"/>
      <c r="AG50" s="1417"/>
      <c r="AH50" s="1455"/>
      <c r="AI50" s="1456"/>
      <c r="AJ50" s="1456"/>
      <c r="AK50" s="1456"/>
      <c r="AL50" s="1456"/>
      <c r="AM50" s="1456"/>
      <c r="AN50" s="1456"/>
      <c r="AO50" s="1420" t="s">
        <v>70</v>
      </c>
      <c r="AP50" s="1420"/>
      <c r="AQ50" s="1420"/>
      <c r="AR50" s="1420"/>
      <c r="AS50" s="1420"/>
      <c r="AT50" s="1421"/>
    </row>
    <row r="51" spans="1:82" ht="40.4" customHeight="1">
      <c r="A51" s="1404"/>
      <c r="B51" s="1380"/>
      <c r="C51" s="1380"/>
      <c r="D51" s="1380"/>
      <c r="E51" s="1380"/>
      <c r="F51" s="1380"/>
      <c r="G51" s="1380"/>
      <c r="H51" s="1380"/>
      <c r="I51" s="1380"/>
      <c r="J51" s="1380"/>
      <c r="K51" s="1380"/>
      <c r="L51" s="1405"/>
      <c r="M51" s="1422" t="s">
        <v>693</v>
      </c>
      <c r="N51" s="1412"/>
      <c r="O51" s="1412"/>
      <c r="P51" s="1413"/>
      <c r="Q51" s="1423"/>
      <c r="R51" s="1424"/>
      <c r="S51" s="1424"/>
      <c r="T51" s="1424"/>
      <c r="U51" s="1424"/>
      <c r="V51" s="1424"/>
      <c r="W51" s="1424"/>
      <c r="X51" s="1424"/>
      <c r="Y51" s="1424"/>
      <c r="Z51" s="1424"/>
      <c r="AA51" s="1424"/>
      <c r="AB51" s="1424"/>
      <c r="AC51" s="1424"/>
      <c r="AD51" s="1424"/>
      <c r="AE51" s="1424"/>
      <c r="AF51" s="1424"/>
      <c r="AG51" s="1424"/>
      <c r="AH51" s="1424"/>
      <c r="AI51" s="1424"/>
      <c r="AJ51" s="1424"/>
      <c r="AK51" s="1424"/>
      <c r="AL51" s="1424"/>
      <c r="AM51" s="1424"/>
      <c r="AN51" s="1424"/>
      <c r="AO51" s="1424"/>
      <c r="AP51" s="1424"/>
      <c r="AQ51" s="1424"/>
      <c r="AR51" s="1424"/>
      <c r="AS51" s="1424"/>
      <c r="AT51" s="1425"/>
    </row>
    <row r="52" spans="1:82" ht="25" customHeight="1">
      <c r="A52" s="1426" t="s">
        <v>88</v>
      </c>
      <c r="B52" s="1426"/>
      <c r="C52" s="1426"/>
      <c r="D52" s="1426"/>
      <c r="E52" s="1426"/>
      <c r="F52" s="1426"/>
      <c r="G52" s="1426"/>
      <c r="H52" s="1426"/>
      <c r="I52" s="1426"/>
      <c r="J52" s="1426"/>
      <c r="K52" s="1426"/>
      <c r="L52" s="1426"/>
      <c r="M52" s="1426"/>
      <c r="N52" s="1426"/>
      <c r="O52" s="1426"/>
      <c r="P52" s="1426"/>
      <c r="Q52" s="1426"/>
      <c r="R52" s="1426"/>
      <c r="S52" s="1426"/>
      <c r="T52" s="1426"/>
      <c r="U52" s="1426"/>
      <c r="V52" s="1426"/>
      <c r="W52" s="1426"/>
      <c r="X52" s="1426"/>
      <c r="Y52" s="1426"/>
      <c r="Z52" s="1426"/>
      <c r="AA52" s="1426"/>
      <c r="AB52" s="1426"/>
      <c r="AC52" s="1426"/>
      <c r="AD52" s="1426"/>
      <c r="AE52" s="1426"/>
      <c r="AF52" s="1426"/>
      <c r="AG52" s="1426"/>
      <c r="AH52" s="1426"/>
      <c r="AI52" s="1426"/>
      <c r="AJ52" s="1426"/>
      <c r="AK52" s="1426"/>
      <c r="AL52" s="1426"/>
      <c r="AM52" s="1457" t="s">
        <v>83</v>
      </c>
      <c r="AN52" s="1458"/>
      <c r="AO52" s="1458"/>
      <c r="AP52" s="1458"/>
      <c r="AQ52" s="1458"/>
      <c r="AR52" s="1458"/>
      <c r="AS52" s="1458"/>
      <c r="AT52" s="1459"/>
    </row>
    <row r="53" spans="1:82" ht="15" customHeight="1">
      <c r="A53" s="176"/>
      <c r="B53" s="176"/>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row>
    <row r="54" spans="1:82" ht="25" customHeight="1">
      <c r="A54" s="1369" t="s">
        <v>85</v>
      </c>
      <c r="B54" s="1370"/>
      <c r="C54" s="1370"/>
      <c r="D54" s="1430" t="s">
        <v>260</v>
      </c>
      <c r="E54" s="1431"/>
      <c r="F54" s="1431"/>
      <c r="G54" s="1432"/>
      <c r="H54" s="1370" t="s">
        <v>64</v>
      </c>
      <c r="I54" s="1370"/>
      <c r="J54" s="1370"/>
      <c r="K54" s="1370"/>
      <c r="L54" s="1374"/>
      <c r="M54" s="1433"/>
      <c r="N54" s="1434"/>
      <c r="O54" s="1434"/>
      <c r="P54" s="1434"/>
      <c r="Q54" s="1434"/>
      <c r="R54" s="1434"/>
      <c r="S54" s="1434"/>
      <c r="T54" s="1434"/>
      <c r="U54" s="1434"/>
      <c r="V54" s="1434"/>
      <c r="W54" s="1434"/>
      <c r="X54" s="1434"/>
      <c r="Y54" s="1434"/>
      <c r="Z54" s="1434"/>
      <c r="AA54" s="1434"/>
      <c r="AB54" s="1434"/>
      <c r="AC54" s="1435"/>
      <c r="AD54" s="1378" t="s">
        <v>251</v>
      </c>
      <c r="AE54" s="1379"/>
      <c r="AF54" s="1379"/>
      <c r="AG54" s="1379"/>
      <c r="AH54" s="1440"/>
      <c r="AI54" s="1441"/>
      <c r="AJ54" s="1441"/>
      <c r="AK54" s="1441"/>
      <c r="AL54" s="1441"/>
      <c r="AM54" s="1441"/>
      <c r="AN54" s="1441"/>
      <c r="AO54" s="1441"/>
      <c r="AP54" s="1441"/>
      <c r="AQ54" s="1441"/>
      <c r="AR54" s="1441"/>
      <c r="AS54" s="1441"/>
      <c r="AT54" s="1442"/>
    </row>
    <row r="55" spans="1:82" ht="25" customHeight="1">
      <c r="A55" s="1387" t="s">
        <v>82</v>
      </c>
      <c r="B55" s="1370"/>
      <c r="C55" s="1370"/>
      <c r="D55" s="1370"/>
      <c r="E55" s="1370"/>
      <c r="F55" s="1370"/>
      <c r="G55" s="1370"/>
      <c r="H55" s="1370"/>
      <c r="I55" s="1370"/>
      <c r="J55" s="1370"/>
      <c r="K55" s="1370"/>
      <c r="L55" s="1374"/>
      <c r="M55" s="1433"/>
      <c r="N55" s="1434"/>
      <c r="O55" s="1434"/>
      <c r="P55" s="1434"/>
      <c r="Q55" s="1434"/>
      <c r="R55" s="1434"/>
      <c r="S55" s="1434"/>
      <c r="T55" s="1434"/>
      <c r="U55" s="1434"/>
      <c r="V55" s="1434"/>
      <c r="W55" s="1434"/>
      <c r="X55" s="1434"/>
      <c r="Y55" s="1434"/>
      <c r="Z55" s="1434"/>
      <c r="AA55" s="1434"/>
      <c r="AB55" s="1434"/>
      <c r="AC55" s="1435"/>
      <c r="AD55" s="1380"/>
      <c r="AE55" s="1380"/>
      <c r="AF55" s="1380"/>
      <c r="AG55" s="1380"/>
      <c r="AH55" s="1443"/>
      <c r="AI55" s="1444"/>
      <c r="AJ55" s="1444"/>
      <c r="AK55" s="1444"/>
      <c r="AL55" s="1444"/>
      <c r="AM55" s="1444"/>
      <c r="AN55" s="1444"/>
      <c r="AO55" s="1444"/>
      <c r="AP55" s="1444"/>
      <c r="AQ55" s="1444"/>
      <c r="AR55" s="1444"/>
      <c r="AS55" s="1444"/>
      <c r="AT55" s="1445"/>
    </row>
    <row r="56" spans="1:82" ht="25" customHeight="1">
      <c r="A56" s="1399" t="s">
        <v>252</v>
      </c>
      <c r="B56" s="1379"/>
      <c r="C56" s="1379"/>
      <c r="D56" s="1379"/>
      <c r="E56" s="1379"/>
      <c r="F56" s="1379"/>
      <c r="G56" s="1379"/>
      <c r="H56" s="1379"/>
      <c r="I56" s="1379"/>
      <c r="J56" s="1379"/>
      <c r="K56" s="1379"/>
      <c r="L56" s="1400"/>
      <c r="M56" s="1406" t="s">
        <v>20</v>
      </c>
      <c r="N56" s="1406"/>
      <c r="O56" s="1406"/>
      <c r="P56" s="1406"/>
      <c r="Q56" s="1437"/>
      <c r="R56" s="1438"/>
      <c r="S56" s="1438"/>
      <c r="T56" s="1438"/>
      <c r="U56" s="1438"/>
      <c r="V56" s="1438"/>
      <c r="W56" s="1438"/>
      <c r="X56" s="1438"/>
      <c r="Y56" s="1438"/>
      <c r="Z56" s="1438"/>
      <c r="AA56" s="1438"/>
      <c r="AB56" s="1438"/>
      <c r="AC56" s="1438"/>
      <c r="AD56" s="1438"/>
      <c r="AE56" s="1438"/>
      <c r="AF56" s="1438"/>
      <c r="AG56" s="1438"/>
      <c r="AH56" s="1438"/>
      <c r="AI56" s="1438"/>
      <c r="AJ56" s="1438"/>
      <c r="AK56" s="1438"/>
      <c r="AL56" s="1438"/>
      <c r="AM56" s="1438"/>
      <c r="AN56" s="1438"/>
      <c r="AO56" s="1438"/>
      <c r="AP56" s="1438"/>
      <c r="AQ56" s="1438"/>
      <c r="AR56" s="1438"/>
      <c r="AS56" s="1438"/>
      <c r="AT56" s="1439"/>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row>
    <row r="57" spans="1:82" ht="25" customHeight="1">
      <c r="A57" s="1401"/>
      <c r="B57" s="1402"/>
      <c r="C57" s="1402"/>
      <c r="D57" s="1402"/>
      <c r="E57" s="1402"/>
      <c r="F57" s="1402"/>
      <c r="G57" s="1402"/>
      <c r="H57" s="1402"/>
      <c r="I57" s="1402"/>
      <c r="J57" s="1402"/>
      <c r="K57" s="1402"/>
      <c r="L57" s="1403"/>
      <c r="M57" s="1406" t="s">
        <v>21</v>
      </c>
      <c r="N57" s="1406"/>
      <c r="O57" s="1406"/>
      <c r="P57" s="1406"/>
      <c r="Q57" s="1437"/>
      <c r="R57" s="1438"/>
      <c r="S57" s="1438"/>
      <c r="T57" s="1438"/>
      <c r="U57" s="1438"/>
      <c r="V57" s="1438"/>
      <c r="W57" s="1438"/>
      <c r="X57" s="1438"/>
      <c r="Y57" s="1438"/>
      <c r="Z57" s="1438"/>
      <c r="AA57" s="1438"/>
      <c r="AB57" s="1438"/>
      <c r="AC57" s="1439"/>
      <c r="AD57" s="1406" t="s">
        <v>22</v>
      </c>
      <c r="AE57" s="1406"/>
      <c r="AF57" s="1406"/>
      <c r="AG57" s="1406"/>
      <c r="AH57" s="1446"/>
      <c r="AI57" s="1447"/>
      <c r="AJ57" s="1447"/>
      <c r="AK57" s="1447"/>
      <c r="AL57" s="1447"/>
      <c r="AM57" s="1447"/>
      <c r="AN57" s="1447"/>
      <c r="AO57" s="1447"/>
      <c r="AP57" s="1447"/>
      <c r="AQ57" s="1447"/>
      <c r="AR57" s="1447"/>
      <c r="AS57" s="1447"/>
      <c r="AT57" s="1448"/>
      <c r="BC57" s="1436"/>
      <c r="BD57" s="1436"/>
      <c r="BE57" s="1436"/>
      <c r="BF57" s="1436"/>
      <c r="BG57" s="1436"/>
      <c r="BH57" s="1436"/>
      <c r="BI57" s="1436"/>
      <c r="BJ57" s="1436"/>
      <c r="BK57" s="1436"/>
      <c r="BL57" s="1436"/>
      <c r="BM57" s="1436"/>
      <c r="BN57" s="1436"/>
      <c r="BO57" s="1436"/>
      <c r="BP57" s="1436"/>
      <c r="BQ57" s="1436"/>
      <c r="BR57" s="1436"/>
      <c r="BS57" s="1436"/>
      <c r="BT57" s="1436"/>
      <c r="BU57" s="1436"/>
      <c r="BV57" s="1436"/>
      <c r="BW57" s="1436"/>
      <c r="BX57" s="1436"/>
      <c r="BY57" s="1436"/>
      <c r="BZ57" s="1436"/>
      <c r="CA57" s="1436"/>
      <c r="CB57" s="1436"/>
      <c r="CC57" s="1436"/>
      <c r="CD57" s="1436"/>
    </row>
    <row r="58" spans="1:82" ht="25" customHeight="1">
      <c r="A58" s="1401"/>
      <c r="B58" s="1402"/>
      <c r="C58" s="1402"/>
      <c r="D58" s="1402"/>
      <c r="E58" s="1402"/>
      <c r="F58" s="1402"/>
      <c r="G58" s="1402"/>
      <c r="H58" s="1402"/>
      <c r="I58" s="1402"/>
      <c r="J58" s="1402"/>
      <c r="K58" s="1402"/>
      <c r="L58" s="1403"/>
      <c r="M58" s="1406" t="s">
        <v>23</v>
      </c>
      <c r="N58" s="1406"/>
      <c r="O58" s="1406"/>
      <c r="P58" s="1406"/>
      <c r="Q58" s="1437"/>
      <c r="R58" s="1438"/>
      <c r="S58" s="1438"/>
      <c r="T58" s="1438"/>
      <c r="U58" s="1438"/>
      <c r="V58" s="1438"/>
      <c r="W58" s="1438"/>
      <c r="X58" s="1438"/>
      <c r="Y58" s="1438"/>
      <c r="Z58" s="1438"/>
      <c r="AA58" s="1438"/>
      <c r="AB58" s="1438"/>
      <c r="AC58" s="1438"/>
      <c r="AD58" s="1438"/>
      <c r="AE58" s="1438"/>
      <c r="AF58" s="1438"/>
      <c r="AG58" s="1438"/>
      <c r="AH58" s="1438"/>
      <c r="AI58" s="1438"/>
      <c r="AJ58" s="1438"/>
      <c r="AK58" s="1438"/>
      <c r="AL58" s="1438"/>
      <c r="AM58" s="1438"/>
      <c r="AN58" s="1438"/>
      <c r="AO58" s="1438"/>
      <c r="AP58" s="1438"/>
      <c r="AQ58" s="1438"/>
      <c r="AR58" s="1438"/>
      <c r="AS58" s="1438"/>
      <c r="AT58" s="1439"/>
      <c r="BC58" s="1436"/>
      <c r="BD58" s="1436"/>
      <c r="BE58" s="1436"/>
      <c r="BF58" s="1436"/>
      <c r="BG58" s="1436"/>
      <c r="BH58" s="1436"/>
      <c r="BI58" s="1436"/>
      <c r="BJ58" s="1436"/>
      <c r="BK58" s="1436"/>
      <c r="BL58" s="1436"/>
      <c r="BM58" s="1436"/>
      <c r="BN58" s="1436"/>
      <c r="BO58" s="1436"/>
      <c r="BP58" s="1436"/>
      <c r="BQ58" s="1436"/>
      <c r="BR58" s="1436"/>
      <c r="BS58" s="1436"/>
      <c r="BT58" s="1436"/>
      <c r="BU58" s="1436"/>
      <c r="BV58" s="1436"/>
      <c r="BW58" s="1436"/>
      <c r="BX58" s="1436"/>
      <c r="BY58" s="1436"/>
      <c r="BZ58" s="1436"/>
      <c r="CA58" s="1436"/>
      <c r="CB58" s="1436"/>
      <c r="CC58" s="1436"/>
      <c r="CD58" s="1436"/>
    </row>
    <row r="59" spans="1:82" ht="25" customHeight="1">
      <c r="A59" s="1404"/>
      <c r="B59" s="1380"/>
      <c r="C59" s="1380"/>
      <c r="D59" s="1380"/>
      <c r="E59" s="1380"/>
      <c r="F59" s="1380"/>
      <c r="G59" s="1380"/>
      <c r="H59" s="1380"/>
      <c r="I59" s="1380"/>
      <c r="J59" s="1380"/>
      <c r="K59" s="1380"/>
      <c r="L59" s="1405"/>
      <c r="M59" s="1392" t="s">
        <v>24</v>
      </c>
      <c r="N59" s="1392"/>
      <c r="O59" s="1392"/>
      <c r="P59" s="1392"/>
      <c r="Q59" s="1437"/>
      <c r="R59" s="1438"/>
      <c r="S59" s="1438"/>
      <c r="T59" s="1438"/>
      <c r="U59" s="1438"/>
      <c r="V59" s="1438"/>
      <c r="W59" s="1438"/>
      <c r="X59" s="1438"/>
      <c r="Y59" s="1438"/>
      <c r="Z59" s="1438"/>
      <c r="AA59" s="1438"/>
      <c r="AB59" s="1438"/>
      <c r="AC59" s="1439"/>
      <c r="AD59" s="1391" t="s">
        <v>25</v>
      </c>
      <c r="AE59" s="1391"/>
      <c r="AF59" s="1391"/>
      <c r="AG59" s="1391"/>
      <c r="AH59" s="1437"/>
      <c r="AI59" s="1438"/>
      <c r="AJ59" s="1438"/>
      <c r="AK59" s="1438"/>
      <c r="AL59" s="1438"/>
      <c r="AM59" s="1438"/>
      <c r="AN59" s="1438"/>
      <c r="AO59" s="1438"/>
      <c r="AP59" s="1438"/>
      <c r="AQ59" s="1438"/>
      <c r="AR59" s="1438"/>
      <c r="AS59" s="1438"/>
      <c r="AT59" s="1439"/>
    </row>
    <row r="60" spans="1:82" ht="25" customHeight="1">
      <c r="A60" s="1392" t="s">
        <v>253</v>
      </c>
      <c r="B60" s="1392"/>
      <c r="C60" s="1392"/>
      <c r="D60" s="1392"/>
      <c r="E60" s="1392"/>
      <c r="F60" s="1392"/>
      <c r="G60" s="1392"/>
      <c r="H60" s="1392"/>
      <c r="I60" s="1392"/>
      <c r="J60" s="1392"/>
      <c r="K60" s="1392"/>
      <c r="L60" s="1392"/>
      <c r="M60" s="1393" t="s">
        <v>89</v>
      </c>
      <c r="N60" s="1394"/>
      <c r="O60" s="1394"/>
      <c r="P60" s="1394"/>
      <c r="Q60" s="1454"/>
      <c r="R60" s="1454"/>
      <c r="S60" s="1454"/>
      <c r="T60" s="1454"/>
      <c r="U60" s="1370" t="s">
        <v>27</v>
      </c>
      <c r="V60" s="1370"/>
      <c r="W60" s="1370"/>
      <c r="X60" s="1431"/>
      <c r="Y60" s="1431"/>
      <c r="Z60" s="1431"/>
      <c r="AA60" s="1397" t="s">
        <v>28</v>
      </c>
      <c r="AB60" s="1397"/>
      <c r="AC60" s="1398"/>
      <c r="AD60" s="1410"/>
      <c r="AE60" s="1410"/>
      <c r="AF60" s="1410"/>
      <c r="AG60" s="1410"/>
      <c r="AH60" s="1410"/>
      <c r="AI60" s="1410"/>
      <c r="AJ60" s="1410"/>
      <c r="AK60" s="1410"/>
      <c r="AL60" s="1410"/>
      <c r="AM60" s="1410"/>
      <c r="AN60" s="1410"/>
      <c r="AO60" s="1410"/>
      <c r="AP60" s="1410"/>
      <c r="AQ60" s="1410"/>
      <c r="AR60" s="1410"/>
      <c r="AS60" s="1410"/>
      <c r="AT60" s="1410"/>
    </row>
    <row r="61" spans="1:82" ht="64.5" customHeight="1">
      <c r="A61" s="1411" t="s">
        <v>255</v>
      </c>
      <c r="B61" s="1412"/>
      <c r="C61" s="1412"/>
      <c r="D61" s="1412"/>
      <c r="E61" s="1412"/>
      <c r="F61" s="1412"/>
      <c r="G61" s="1412"/>
      <c r="H61" s="1412"/>
      <c r="I61" s="1412"/>
      <c r="J61" s="1412"/>
      <c r="K61" s="1412"/>
      <c r="L61" s="1413"/>
      <c r="M61" s="1449"/>
      <c r="N61" s="1450"/>
      <c r="O61" s="1450"/>
      <c r="P61" s="1450"/>
      <c r="Q61" s="1450"/>
      <c r="R61" s="1450"/>
      <c r="S61" s="1450"/>
      <c r="T61" s="1450"/>
      <c r="U61" s="1450"/>
      <c r="V61" s="1450"/>
      <c r="W61" s="1450"/>
      <c r="X61" s="1450"/>
      <c r="Y61" s="1450"/>
      <c r="Z61" s="1450"/>
      <c r="AA61" s="1450"/>
      <c r="AB61" s="1450"/>
      <c r="AC61" s="1450"/>
      <c r="AD61" s="1450"/>
      <c r="AE61" s="1450"/>
      <c r="AF61" s="1450"/>
      <c r="AG61" s="1450"/>
      <c r="AH61" s="1450"/>
      <c r="AI61" s="1450"/>
      <c r="AJ61" s="1450"/>
      <c r="AK61" s="1450"/>
      <c r="AL61" s="1450"/>
      <c r="AM61" s="1450"/>
      <c r="AN61" s="1450"/>
      <c r="AO61" s="1450"/>
      <c r="AP61" s="1450"/>
      <c r="AQ61" s="1450"/>
      <c r="AR61" s="1450"/>
      <c r="AS61" s="1450"/>
      <c r="AT61" s="1451"/>
    </row>
    <row r="62" spans="1:82" ht="25" customHeight="1">
      <c r="A62" s="1399" t="s">
        <v>41</v>
      </c>
      <c r="B62" s="1379"/>
      <c r="C62" s="1379"/>
      <c r="D62" s="1379"/>
      <c r="E62" s="1379"/>
      <c r="F62" s="1379"/>
      <c r="G62" s="1379"/>
      <c r="H62" s="1379"/>
      <c r="I62" s="1379"/>
      <c r="J62" s="1379"/>
      <c r="K62" s="1379"/>
      <c r="L62" s="1400"/>
      <c r="M62" s="1417" t="s">
        <v>691</v>
      </c>
      <c r="N62" s="1417"/>
      <c r="O62" s="1417"/>
      <c r="P62" s="1417"/>
      <c r="Q62" s="1452"/>
      <c r="R62" s="1453"/>
      <c r="S62" s="1453"/>
      <c r="T62" s="1453"/>
      <c r="U62" s="1453"/>
      <c r="V62" s="1453"/>
      <c r="W62" s="1453"/>
      <c r="X62" s="1420" t="s">
        <v>70</v>
      </c>
      <c r="Y62" s="1420"/>
      <c r="Z62" s="1420"/>
      <c r="AA62" s="1420"/>
      <c r="AB62" s="1420"/>
      <c r="AC62" s="1421"/>
      <c r="AD62" s="1417" t="s">
        <v>692</v>
      </c>
      <c r="AE62" s="1417"/>
      <c r="AF62" s="1417"/>
      <c r="AG62" s="1417"/>
      <c r="AH62" s="1455"/>
      <c r="AI62" s="1456"/>
      <c r="AJ62" s="1456"/>
      <c r="AK62" s="1456"/>
      <c r="AL62" s="1456"/>
      <c r="AM62" s="1456"/>
      <c r="AN62" s="1456"/>
      <c r="AO62" s="1420" t="s">
        <v>70</v>
      </c>
      <c r="AP62" s="1420"/>
      <c r="AQ62" s="1420"/>
      <c r="AR62" s="1420"/>
      <c r="AS62" s="1420"/>
      <c r="AT62" s="1421"/>
    </row>
    <row r="63" spans="1:82" ht="40.4" customHeight="1">
      <c r="A63" s="1404"/>
      <c r="B63" s="1380"/>
      <c r="C63" s="1380"/>
      <c r="D63" s="1380"/>
      <c r="E63" s="1380"/>
      <c r="F63" s="1380"/>
      <c r="G63" s="1380"/>
      <c r="H63" s="1380"/>
      <c r="I63" s="1380"/>
      <c r="J63" s="1380"/>
      <c r="K63" s="1380"/>
      <c r="L63" s="1405"/>
      <c r="M63" s="1422" t="s">
        <v>693</v>
      </c>
      <c r="N63" s="1412"/>
      <c r="O63" s="1412"/>
      <c r="P63" s="1413"/>
      <c r="Q63" s="1423"/>
      <c r="R63" s="1424"/>
      <c r="S63" s="1424"/>
      <c r="T63" s="1424"/>
      <c r="U63" s="1424"/>
      <c r="V63" s="1424"/>
      <c r="W63" s="1424"/>
      <c r="X63" s="1424"/>
      <c r="Y63" s="1424"/>
      <c r="Z63" s="1424"/>
      <c r="AA63" s="1424"/>
      <c r="AB63" s="1424"/>
      <c r="AC63" s="1424"/>
      <c r="AD63" s="1424"/>
      <c r="AE63" s="1424"/>
      <c r="AF63" s="1424"/>
      <c r="AG63" s="1424"/>
      <c r="AH63" s="1424"/>
      <c r="AI63" s="1424"/>
      <c r="AJ63" s="1424"/>
      <c r="AK63" s="1424"/>
      <c r="AL63" s="1424"/>
      <c r="AM63" s="1424"/>
      <c r="AN63" s="1424"/>
      <c r="AO63" s="1424"/>
      <c r="AP63" s="1424"/>
      <c r="AQ63" s="1424"/>
      <c r="AR63" s="1424"/>
      <c r="AS63" s="1424"/>
      <c r="AT63" s="1425"/>
    </row>
    <row r="64" spans="1:82" ht="25" customHeight="1">
      <c r="A64" s="1426" t="s">
        <v>88</v>
      </c>
      <c r="B64" s="1426"/>
      <c r="C64" s="1426"/>
      <c r="D64" s="1426"/>
      <c r="E64" s="1426"/>
      <c r="F64" s="1426"/>
      <c r="G64" s="1426"/>
      <c r="H64" s="1426"/>
      <c r="I64" s="1426"/>
      <c r="J64" s="1426"/>
      <c r="K64" s="1426"/>
      <c r="L64" s="1426"/>
      <c r="M64" s="1426"/>
      <c r="N64" s="1426"/>
      <c r="O64" s="1426"/>
      <c r="P64" s="1426"/>
      <c r="Q64" s="1426"/>
      <c r="R64" s="1426"/>
      <c r="S64" s="1426"/>
      <c r="T64" s="1426"/>
      <c r="U64" s="1426"/>
      <c r="V64" s="1426"/>
      <c r="W64" s="1426"/>
      <c r="X64" s="1426"/>
      <c r="Y64" s="1426"/>
      <c r="Z64" s="1426"/>
      <c r="AA64" s="1426"/>
      <c r="AB64" s="1426"/>
      <c r="AC64" s="1426"/>
      <c r="AD64" s="1426"/>
      <c r="AE64" s="1426"/>
      <c r="AF64" s="1426"/>
      <c r="AG64" s="1426"/>
      <c r="AH64" s="1426"/>
      <c r="AI64" s="1426"/>
      <c r="AJ64" s="1426"/>
      <c r="AK64" s="1426"/>
      <c r="AL64" s="1426"/>
      <c r="AM64" s="1457" t="s">
        <v>83</v>
      </c>
      <c r="AN64" s="1458"/>
      <c r="AO64" s="1458"/>
      <c r="AP64" s="1458"/>
      <c r="AQ64" s="1458"/>
      <c r="AR64" s="1458"/>
      <c r="AS64" s="1458"/>
      <c r="AT64" s="1459"/>
    </row>
    <row r="65" spans="1:47" ht="15" customHeight="1">
      <c r="A65" s="177"/>
      <c r="B65" s="177"/>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77"/>
      <c r="AN65" s="177"/>
      <c r="AO65" s="177"/>
      <c r="AP65" s="177"/>
      <c r="AQ65" s="177"/>
      <c r="AR65" s="177"/>
      <c r="AS65" s="177"/>
      <c r="AT65" s="177"/>
    </row>
    <row r="66" spans="1:47" ht="25" customHeight="1">
      <c r="A66" s="1369" t="s">
        <v>85</v>
      </c>
      <c r="B66" s="1370"/>
      <c r="C66" s="1370"/>
      <c r="D66" s="1430" t="s">
        <v>261</v>
      </c>
      <c r="E66" s="1431"/>
      <c r="F66" s="1431"/>
      <c r="G66" s="1432"/>
      <c r="H66" s="1370" t="s">
        <v>64</v>
      </c>
      <c r="I66" s="1370"/>
      <c r="J66" s="1370"/>
      <c r="K66" s="1370"/>
      <c r="L66" s="1374"/>
      <c r="M66" s="1433"/>
      <c r="N66" s="1434"/>
      <c r="O66" s="1434"/>
      <c r="P66" s="1434"/>
      <c r="Q66" s="1434"/>
      <c r="R66" s="1434"/>
      <c r="S66" s="1434"/>
      <c r="T66" s="1434"/>
      <c r="U66" s="1434"/>
      <c r="V66" s="1434"/>
      <c r="W66" s="1434"/>
      <c r="X66" s="1434"/>
      <c r="Y66" s="1434"/>
      <c r="Z66" s="1434"/>
      <c r="AA66" s="1434"/>
      <c r="AB66" s="1434"/>
      <c r="AC66" s="1435"/>
      <c r="AD66" s="1378" t="s">
        <v>251</v>
      </c>
      <c r="AE66" s="1379"/>
      <c r="AF66" s="1379"/>
      <c r="AG66" s="1379"/>
      <c r="AH66" s="1440"/>
      <c r="AI66" s="1441"/>
      <c r="AJ66" s="1441"/>
      <c r="AK66" s="1441"/>
      <c r="AL66" s="1441"/>
      <c r="AM66" s="1441"/>
      <c r="AN66" s="1441"/>
      <c r="AO66" s="1441"/>
      <c r="AP66" s="1441"/>
      <c r="AQ66" s="1441"/>
      <c r="AR66" s="1441"/>
      <c r="AS66" s="1441"/>
      <c r="AT66" s="1442"/>
    </row>
    <row r="67" spans="1:47" ht="25" customHeight="1">
      <c r="A67" s="1387" t="s">
        <v>82</v>
      </c>
      <c r="B67" s="1370"/>
      <c r="C67" s="1370"/>
      <c r="D67" s="1370"/>
      <c r="E67" s="1370"/>
      <c r="F67" s="1370"/>
      <c r="G67" s="1370"/>
      <c r="H67" s="1370"/>
      <c r="I67" s="1370"/>
      <c r="J67" s="1370"/>
      <c r="K67" s="1370"/>
      <c r="L67" s="1374"/>
      <c r="M67" s="1433"/>
      <c r="N67" s="1434"/>
      <c r="O67" s="1434"/>
      <c r="P67" s="1434"/>
      <c r="Q67" s="1434"/>
      <c r="R67" s="1434"/>
      <c r="S67" s="1434"/>
      <c r="T67" s="1434"/>
      <c r="U67" s="1434"/>
      <c r="V67" s="1434"/>
      <c r="W67" s="1434"/>
      <c r="X67" s="1434"/>
      <c r="Y67" s="1434"/>
      <c r="Z67" s="1434"/>
      <c r="AA67" s="1434"/>
      <c r="AB67" s="1434"/>
      <c r="AC67" s="1435"/>
      <c r="AD67" s="1380"/>
      <c r="AE67" s="1380"/>
      <c r="AF67" s="1380"/>
      <c r="AG67" s="1380"/>
      <c r="AH67" s="1443"/>
      <c r="AI67" s="1444"/>
      <c r="AJ67" s="1444"/>
      <c r="AK67" s="1444"/>
      <c r="AL67" s="1444"/>
      <c r="AM67" s="1444"/>
      <c r="AN67" s="1444"/>
      <c r="AO67" s="1444"/>
      <c r="AP67" s="1444"/>
      <c r="AQ67" s="1444"/>
      <c r="AR67" s="1444"/>
      <c r="AS67" s="1444"/>
      <c r="AT67" s="1445"/>
    </row>
    <row r="68" spans="1:47" ht="25" customHeight="1">
      <c r="A68" s="1399" t="s">
        <v>252</v>
      </c>
      <c r="B68" s="1379"/>
      <c r="C68" s="1379"/>
      <c r="D68" s="1379"/>
      <c r="E68" s="1379"/>
      <c r="F68" s="1379"/>
      <c r="G68" s="1379"/>
      <c r="H68" s="1379"/>
      <c r="I68" s="1379"/>
      <c r="J68" s="1379"/>
      <c r="K68" s="1379"/>
      <c r="L68" s="1400"/>
      <c r="M68" s="1406" t="s">
        <v>20</v>
      </c>
      <c r="N68" s="1406"/>
      <c r="O68" s="1406"/>
      <c r="P68" s="1406"/>
      <c r="Q68" s="1437"/>
      <c r="R68" s="1438"/>
      <c r="S68" s="1438"/>
      <c r="T68" s="1438"/>
      <c r="U68" s="1438"/>
      <c r="V68" s="1438"/>
      <c r="W68" s="1438"/>
      <c r="X68" s="1438"/>
      <c r="Y68" s="1438"/>
      <c r="Z68" s="1438"/>
      <c r="AA68" s="1438"/>
      <c r="AB68" s="1438"/>
      <c r="AC68" s="1438"/>
      <c r="AD68" s="1438"/>
      <c r="AE68" s="1438"/>
      <c r="AF68" s="1438"/>
      <c r="AG68" s="1438"/>
      <c r="AH68" s="1438"/>
      <c r="AI68" s="1438"/>
      <c r="AJ68" s="1438"/>
      <c r="AK68" s="1438"/>
      <c r="AL68" s="1438"/>
      <c r="AM68" s="1438"/>
      <c r="AN68" s="1438"/>
      <c r="AO68" s="1438"/>
      <c r="AP68" s="1438"/>
      <c r="AQ68" s="1438"/>
      <c r="AR68" s="1438"/>
      <c r="AS68" s="1438"/>
      <c r="AT68" s="1439"/>
    </row>
    <row r="69" spans="1:47" ht="25" customHeight="1">
      <c r="A69" s="1401"/>
      <c r="B69" s="1402"/>
      <c r="C69" s="1402"/>
      <c r="D69" s="1402"/>
      <c r="E69" s="1402"/>
      <c r="F69" s="1402"/>
      <c r="G69" s="1402"/>
      <c r="H69" s="1402"/>
      <c r="I69" s="1402"/>
      <c r="J69" s="1402"/>
      <c r="K69" s="1402"/>
      <c r="L69" s="1403"/>
      <c r="M69" s="1406" t="s">
        <v>21</v>
      </c>
      <c r="N69" s="1406"/>
      <c r="O69" s="1406"/>
      <c r="P69" s="1406"/>
      <c r="Q69" s="1437"/>
      <c r="R69" s="1438"/>
      <c r="S69" s="1438"/>
      <c r="T69" s="1438"/>
      <c r="U69" s="1438"/>
      <c r="V69" s="1438"/>
      <c r="W69" s="1438"/>
      <c r="X69" s="1438"/>
      <c r="Y69" s="1438"/>
      <c r="Z69" s="1438"/>
      <c r="AA69" s="1438"/>
      <c r="AB69" s="1438"/>
      <c r="AC69" s="1439"/>
      <c r="AD69" s="1406" t="s">
        <v>22</v>
      </c>
      <c r="AE69" s="1406"/>
      <c r="AF69" s="1406"/>
      <c r="AG69" s="1406"/>
      <c r="AH69" s="1446"/>
      <c r="AI69" s="1447"/>
      <c r="AJ69" s="1447"/>
      <c r="AK69" s="1447"/>
      <c r="AL69" s="1447"/>
      <c r="AM69" s="1447"/>
      <c r="AN69" s="1447"/>
      <c r="AO69" s="1447"/>
      <c r="AP69" s="1447"/>
      <c r="AQ69" s="1447"/>
      <c r="AR69" s="1447"/>
      <c r="AS69" s="1447"/>
      <c r="AT69" s="1448"/>
    </row>
    <row r="70" spans="1:47" ht="25" customHeight="1">
      <c r="A70" s="1401"/>
      <c r="B70" s="1402"/>
      <c r="C70" s="1402"/>
      <c r="D70" s="1402"/>
      <c r="E70" s="1402"/>
      <c r="F70" s="1402"/>
      <c r="G70" s="1402"/>
      <c r="H70" s="1402"/>
      <c r="I70" s="1402"/>
      <c r="J70" s="1402"/>
      <c r="K70" s="1402"/>
      <c r="L70" s="1403"/>
      <c r="M70" s="1406" t="s">
        <v>23</v>
      </c>
      <c r="N70" s="1406"/>
      <c r="O70" s="1406"/>
      <c r="P70" s="1406"/>
      <c r="Q70" s="1437"/>
      <c r="R70" s="1438"/>
      <c r="S70" s="1438"/>
      <c r="T70" s="1438"/>
      <c r="U70" s="1438"/>
      <c r="V70" s="1438"/>
      <c r="W70" s="1438"/>
      <c r="X70" s="1438"/>
      <c r="Y70" s="1438"/>
      <c r="Z70" s="1438"/>
      <c r="AA70" s="1438"/>
      <c r="AB70" s="1438"/>
      <c r="AC70" s="1438"/>
      <c r="AD70" s="1438"/>
      <c r="AE70" s="1438"/>
      <c r="AF70" s="1438"/>
      <c r="AG70" s="1438"/>
      <c r="AH70" s="1438"/>
      <c r="AI70" s="1438"/>
      <c r="AJ70" s="1438"/>
      <c r="AK70" s="1438"/>
      <c r="AL70" s="1438"/>
      <c r="AM70" s="1438"/>
      <c r="AN70" s="1438"/>
      <c r="AO70" s="1438"/>
      <c r="AP70" s="1438"/>
      <c r="AQ70" s="1438"/>
      <c r="AR70" s="1438"/>
      <c r="AS70" s="1438"/>
      <c r="AT70" s="1439"/>
    </row>
    <row r="71" spans="1:47" ht="25" customHeight="1">
      <c r="A71" s="1404"/>
      <c r="B71" s="1380"/>
      <c r="C71" s="1380"/>
      <c r="D71" s="1380"/>
      <c r="E71" s="1380"/>
      <c r="F71" s="1380"/>
      <c r="G71" s="1380"/>
      <c r="H71" s="1380"/>
      <c r="I71" s="1380"/>
      <c r="J71" s="1380"/>
      <c r="K71" s="1380"/>
      <c r="L71" s="1405"/>
      <c r="M71" s="1392" t="s">
        <v>24</v>
      </c>
      <c r="N71" s="1392"/>
      <c r="O71" s="1392"/>
      <c r="P71" s="1392"/>
      <c r="Q71" s="1437"/>
      <c r="R71" s="1438"/>
      <c r="S71" s="1438"/>
      <c r="T71" s="1438"/>
      <c r="U71" s="1438"/>
      <c r="V71" s="1438"/>
      <c r="W71" s="1438"/>
      <c r="X71" s="1438"/>
      <c r="Y71" s="1438"/>
      <c r="Z71" s="1438"/>
      <c r="AA71" s="1438"/>
      <c r="AB71" s="1438"/>
      <c r="AC71" s="1439"/>
      <c r="AD71" s="1391" t="s">
        <v>25</v>
      </c>
      <c r="AE71" s="1391"/>
      <c r="AF71" s="1391"/>
      <c r="AG71" s="1391"/>
      <c r="AH71" s="1437"/>
      <c r="AI71" s="1438"/>
      <c r="AJ71" s="1438"/>
      <c r="AK71" s="1438"/>
      <c r="AL71" s="1438"/>
      <c r="AM71" s="1438"/>
      <c r="AN71" s="1438"/>
      <c r="AO71" s="1438"/>
      <c r="AP71" s="1438"/>
      <c r="AQ71" s="1438"/>
      <c r="AR71" s="1438"/>
      <c r="AS71" s="1438"/>
      <c r="AT71" s="1439"/>
    </row>
    <row r="72" spans="1:47" ht="25" customHeight="1">
      <c r="A72" s="1392" t="s">
        <v>253</v>
      </c>
      <c r="B72" s="1392"/>
      <c r="C72" s="1392"/>
      <c r="D72" s="1392"/>
      <c r="E72" s="1392"/>
      <c r="F72" s="1392"/>
      <c r="G72" s="1392"/>
      <c r="H72" s="1392"/>
      <c r="I72" s="1392"/>
      <c r="J72" s="1392"/>
      <c r="K72" s="1392"/>
      <c r="L72" s="1392"/>
      <c r="M72" s="1393" t="s">
        <v>89</v>
      </c>
      <c r="N72" s="1394"/>
      <c r="O72" s="1394"/>
      <c r="P72" s="1394"/>
      <c r="Q72" s="1454"/>
      <c r="R72" s="1454"/>
      <c r="S72" s="1454"/>
      <c r="T72" s="1454"/>
      <c r="U72" s="1370" t="s">
        <v>27</v>
      </c>
      <c r="V72" s="1370"/>
      <c r="W72" s="1370"/>
      <c r="X72" s="1431"/>
      <c r="Y72" s="1431"/>
      <c r="Z72" s="1431"/>
      <c r="AA72" s="1397" t="s">
        <v>28</v>
      </c>
      <c r="AB72" s="1397"/>
      <c r="AC72" s="1398"/>
      <c r="AD72" s="1410"/>
      <c r="AE72" s="1410"/>
      <c r="AF72" s="1410"/>
      <c r="AG72" s="1410"/>
      <c r="AH72" s="1410"/>
      <c r="AI72" s="1410"/>
      <c r="AJ72" s="1410"/>
      <c r="AK72" s="1410"/>
      <c r="AL72" s="1410"/>
      <c r="AM72" s="1410"/>
      <c r="AN72" s="1410"/>
      <c r="AO72" s="1410"/>
      <c r="AP72" s="1410"/>
      <c r="AQ72" s="1410"/>
      <c r="AR72" s="1410"/>
      <c r="AS72" s="1410"/>
      <c r="AT72" s="1410"/>
    </row>
    <row r="73" spans="1:47" ht="64.5" customHeight="1">
      <c r="A73" s="1411" t="s">
        <v>255</v>
      </c>
      <c r="B73" s="1412"/>
      <c r="C73" s="1412"/>
      <c r="D73" s="1412"/>
      <c r="E73" s="1412"/>
      <c r="F73" s="1412"/>
      <c r="G73" s="1412"/>
      <c r="H73" s="1412"/>
      <c r="I73" s="1412"/>
      <c r="J73" s="1412"/>
      <c r="K73" s="1412"/>
      <c r="L73" s="1413"/>
      <c r="M73" s="1449"/>
      <c r="N73" s="1450"/>
      <c r="O73" s="1450"/>
      <c r="P73" s="1450"/>
      <c r="Q73" s="1450"/>
      <c r="R73" s="1450"/>
      <c r="S73" s="1450"/>
      <c r="T73" s="1450"/>
      <c r="U73" s="1450"/>
      <c r="V73" s="1450"/>
      <c r="W73" s="1450"/>
      <c r="X73" s="1450"/>
      <c r="Y73" s="1450"/>
      <c r="Z73" s="1450"/>
      <c r="AA73" s="1450"/>
      <c r="AB73" s="1450"/>
      <c r="AC73" s="1450"/>
      <c r="AD73" s="1450"/>
      <c r="AE73" s="1450"/>
      <c r="AF73" s="1450"/>
      <c r="AG73" s="1450"/>
      <c r="AH73" s="1450"/>
      <c r="AI73" s="1450"/>
      <c r="AJ73" s="1450"/>
      <c r="AK73" s="1450"/>
      <c r="AL73" s="1450"/>
      <c r="AM73" s="1450"/>
      <c r="AN73" s="1450"/>
      <c r="AO73" s="1450"/>
      <c r="AP73" s="1450"/>
      <c r="AQ73" s="1450"/>
      <c r="AR73" s="1450"/>
      <c r="AS73" s="1450"/>
      <c r="AT73" s="1451"/>
    </row>
    <row r="74" spans="1:47" ht="25" customHeight="1">
      <c r="A74" s="1399" t="s">
        <v>41</v>
      </c>
      <c r="B74" s="1379"/>
      <c r="C74" s="1379"/>
      <c r="D74" s="1379"/>
      <c r="E74" s="1379"/>
      <c r="F74" s="1379"/>
      <c r="G74" s="1379"/>
      <c r="H74" s="1379"/>
      <c r="I74" s="1379"/>
      <c r="J74" s="1379"/>
      <c r="K74" s="1379"/>
      <c r="L74" s="1400"/>
      <c r="M74" s="1417" t="s">
        <v>691</v>
      </c>
      <c r="N74" s="1417"/>
      <c r="O74" s="1417"/>
      <c r="P74" s="1417"/>
      <c r="Q74" s="1452"/>
      <c r="R74" s="1453"/>
      <c r="S74" s="1453"/>
      <c r="T74" s="1453"/>
      <c r="U74" s="1453"/>
      <c r="V74" s="1453"/>
      <c r="W74" s="1453"/>
      <c r="X74" s="1420" t="s">
        <v>70</v>
      </c>
      <c r="Y74" s="1420"/>
      <c r="Z74" s="1420"/>
      <c r="AA74" s="1420"/>
      <c r="AB74" s="1420"/>
      <c r="AC74" s="1421"/>
      <c r="AD74" s="1417" t="s">
        <v>692</v>
      </c>
      <c r="AE74" s="1417"/>
      <c r="AF74" s="1417"/>
      <c r="AG74" s="1417"/>
      <c r="AH74" s="1455"/>
      <c r="AI74" s="1456"/>
      <c r="AJ74" s="1456"/>
      <c r="AK74" s="1456"/>
      <c r="AL74" s="1456"/>
      <c r="AM74" s="1456"/>
      <c r="AN74" s="1456"/>
      <c r="AO74" s="1420" t="s">
        <v>70</v>
      </c>
      <c r="AP74" s="1420"/>
      <c r="AQ74" s="1420"/>
      <c r="AR74" s="1420"/>
      <c r="AS74" s="1420"/>
      <c r="AT74" s="1421"/>
    </row>
    <row r="75" spans="1:47" ht="40.4" customHeight="1">
      <c r="A75" s="1404"/>
      <c r="B75" s="1380"/>
      <c r="C75" s="1380"/>
      <c r="D75" s="1380"/>
      <c r="E75" s="1380"/>
      <c r="F75" s="1380"/>
      <c r="G75" s="1380"/>
      <c r="H75" s="1380"/>
      <c r="I75" s="1380"/>
      <c r="J75" s="1380"/>
      <c r="K75" s="1380"/>
      <c r="L75" s="1405"/>
      <c r="M75" s="1422" t="s">
        <v>693</v>
      </c>
      <c r="N75" s="1412"/>
      <c r="O75" s="1412"/>
      <c r="P75" s="1413"/>
      <c r="Q75" s="1423"/>
      <c r="R75" s="1424"/>
      <c r="S75" s="1424"/>
      <c r="T75" s="1424"/>
      <c r="U75" s="1424"/>
      <c r="V75" s="1424"/>
      <c r="W75" s="1424"/>
      <c r="X75" s="1424"/>
      <c r="Y75" s="1424"/>
      <c r="Z75" s="1424"/>
      <c r="AA75" s="1424"/>
      <c r="AB75" s="1424"/>
      <c r="AC75" s="1424"/>
      <c r="AD75" s="1424"/>
      <c r="AE75" s="1424"/>
      <c r="AF75" s="1424"/>
      <c r="AG75" s="1424"/>
      <c r="AH75" s="1424"/>
      <c r="AI75" s="1424"/>
      <c r="AJ75" s="1424"/>
      <c r="AK75" s="1424"/>
      <c r="AL75" s="1424"/>
      <c r="AM75" s="1424"/>
      <c r="AN75" s="1424"/>
      <c r="AO75" s="1424"/>
      <c r="AP75" s="1424"/>
      <c r="AQ75" s="1424"/>
      <c r="AR75" s="1424"/>
      <c r="AS75" s="1424"/>
      <c r="AT75" s="1425"/>
    </row>
    <row r="76" spans="1:47" ht="25" customHeight="1">
      <c r="A76" s="1426" t="s">
        <v>88</v>
      </c>
      <c r="B76" s="1426"/>
      <c r="C76" s="1426"/>
      <c r="D76" s="1426"/>
      <c r="E76" s="1426"/>
      <c r="F76" s="1426"/>
      <c r="G76" s="1426"/>
      <c r="H76" s="1426"/>
      <c r="I76" s="1426"/>
      <c r="J76" s="1426"/>
      <c r="K76" s="1426"/>
      <c r="L76" s="1426"/>
      <c r="M76" s="1426"/>
      <c r="N76" s="1426"/>
      <c r="O76" s="1426"/>
      <c r="P76" s="1426"/>
      <c r="Q76" s="1426"/>
      <c r="R76" s="1426"/>
      <c r="S76" s="1426"/>
      <c r="T76" s="1426"/>
      <c r="U76" s="1426"/>
      <c r="V76" s="1426"/>
      <c r="W76" s="1426"/>
      <c r="X76" s="1426"/>
      <c r="Y76" s="1426"/>
      <c r="Z76" s="1426"/>
      <c r="AA76" s="1426"/>
      <c r="AB76" s="1426"/>
      <c r="AC76" s="1426"/>
      <c r="AD76" s="1426"/>
      <c r="AE76" s="1426"/>
      <c r="AF76" s="1426"/>
      <c r="AG76" s="1426"/>
      <c r="AH76" s="1426"/>
      <c r="AI76" s="1426"/>
      <c r="AJ76" s="1426"/>
      <c r="AK76" s="1426"/>
      <c r="AL76" s="1426"/>
      <c r="AM76" s="1457" t="s">
        <v>83</v>
      </c>
      <c r="AN76" s="1458"/>
      <c r="AO76" s="1458"/>
      <c r="AP76" s="1458"/>
      <c r="AQ76" s="1458"/>
      <c r="AR76" s="1458"/>
      <c r="AS76" s="1458"/>
      <c r="AT76" s="1459"/>
    </row>
    <row r="77" spans="1:47" ht="30" customHeight="1">
      <c r="A77" s="19" t="s">
        <v>258</v>
      </c>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1461" t="s">
        <v>166</v>
      </c>
      <c r="AQ77" s="1461"/>
      <c r="AR77" s="1461"/>
      <c r="AS77" s="1461"/>
      <c r="AT77" s="1461"/>
      <c r="AU77" s="1461"/>
    </row>
    <row r="78" spans="1:47" ht="40.5" customHeight="1">
      <c r="A78" s="3"/>
      <c r="B78" s="1462" t="s">
        <v>695</v>
      </c>
      <c r="C78" s="1462"/>
      <c r="D78" s="1462"/>
      <c r="E78" s="1462"/>
      <c r="F78" s="1462"/>
      <c r="G78" s="1462"/>
      <c r="H78" s="1462"/>
      <c r="I78" s="1462"/>
      <c r="J78" s="1462"/>
      <c r="K78" s="1462"/>
      <c r="L78" s="1462"/>
      <c r="M78" s="1462"/>
      <c r="N78" s="1462"/>
      <c r="O78" s="1462"/>
      <c r="P78" s="1462"/>
      <c r="Q78" s="1462"/>
      <c r="R78" s="1462"/>
      <c r="S78" s="1462"/>
      <c r="T78" s="1462"/>
      <c r="U78" s="1462"/>
      <c r="V78" s="1462"/>
      <c r="W78" s="1462"/>
      <c r="X78" s="1462"/>
      <c r="Y78" s="1462"/>
      <c r="Z78" s="1462"/>
      <c r="AA78" s="1462"/>
      <c r="AB78" s="1462"/>
      <c r="AC78" s="1462"/>
      <c r="AD78" s="1462"/>
      <c r="AE78" s="1462"/>
      <c r="AF78" s="1462"/>
      <c r="AG78" s="1462"/>
      <c r="AH78" s="1462"/>
      <c r="AI78" s="1462"/>
      <c r="AJ78" s="1462"/>
      <c r="AK78" s="1462"/>
      <c r="AL78" s="1462"/>
      <c r="AM78" s="1462"/>
      <c r="AN78" s="1462"/>
      <c r="AO78" s="1462"/>
      <c r="AP78" s="1462"/>
      <c r="AQ78" s="1462"/>
      <c r="AR78" s="1462"/>
      <c r="AS78" s="1462"/>
      <c r="AT78" s="62"/>
    </row>
    <row r="79" spans="1:47" ht="3.75" customHeight="1">
      <c r="A79" s="7"/>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6"/>
    </row>
    <row r="80" spans="1:47" ht="25" customHeight="1">
      <c r="A80" s="1369" t="s">
        <v>85</v>
      </c>
      <c r="B80" s="1370"/>
      <c r="C80" s="1370"/>
      <c r="D80" s="1430" t="s">
        <v>262</v>
      </c>
      <c r="E80" s="1431"/>
      <c r="F80" s="1431"/>
      <c r="G80" s="1432"/>
      <c r="H80" s="1370" t="s">
        <v>64</v>
      </c>
      <c r="I80" s="1370"/>
      <c r="J80" s="1370"/>
      <c r="K80" s="1370"/>
      <c r="L80" s="1374"/>
      <c r="M80" s="1433"/>
      <c r="N80" s="1434"/>
      <c r="O80" s="1434"/>
      <c r="P80" s="1434"/>
      <c r="Q80" s="1434"/>
      <c r="R80" s="1434"/>
      <c r="S80" s="1434"/>
      <c r="T80" s="1434"/>
      <c r="U80" s="1434"/>
      <c r="V80" s="1434"/>
      <c r="W80" s="1434"/>
      <c r="X80" s="1434"/>
      <c r="Y80" s="1434"/>
      <c r="Z80" s="1434"/>
      <c r="AA80" s="1434"/>
      <c r="AB80" s="1434"/>
      <c r="AC80" s="1435"/>
      <c r="AD80" s="1378" t="s">
        <v>251</v>
      </c>
      <c r="AE80" s="1379"/>
      <c r="AF80" s="1379"/>
      <c r="AG80" s="1379"/>
      <c r="AH80" s="1440"/>
      <c r="AI80" s="1441"/>
      <c r="AJ80" s="1441"/>
      <c r="AK80" s="1441"/>
      <c r="AL80" s="1441"/>
      <c r="AM80" s="1441"/>
      <c r="AN80" s="1441"/>
      <c r="AO80" s="1441"/>
      <c r="AP80" s="1441"/>
      <c r="AQ80" s="1441"/>
      <c r="AR80" s="1441"/>
      <c r="AS80" s="1441"/>
      <c r="AT80" s="1442"/>
    </row>
    <row r="81" spans="1:82" ht="25" customHeight="1">
      <c r="A81" s="1387" t="s">
        <v>82</v>
      </c>
      <c r="B81" s="1370"/>
      <c r="C81" s="1370"/>
      <c r="D81" s="1370"/>
      <c r="E81" s="1370"/>
      <c r="F81" s="1370"/>
      <c r="G81" s="1370"/>
      <c r="H81" s="1370"/>
      <c r="I81" s="1370"/>
      <c r="J81" s="1370"/>
      <c r="K81" s="1370"/>
      <c r="L81" s="1374"/>
      <c r="M81" s="1433"/>
      <c r="N81" s="1434"/>
      <c r="O81" s="1434"/>
      <c r="P81" s="1434"/>
      <c r="Q81" s="1434"/>
      <c r="R81" s="1434"/>
      <c r="S81" s="1434"/>
      <c r="T81" s="1434"/>
      <c r="U81" s="1434"/>
      <c r="V81" s="1434"/>
      <c r="W81" s="1434"/>
      <c r="X81" s="1434"/>
      <c r="Y81" s="1434"/>
      <c r="Z81" s="1434"/>
      <c r="AA81" s="1434"/>
      <c r="AB81" s="1434"/>
      <c r="AC81" s="1435"/>
      <c r="AD81" s="1380"/>
      <c r="AE81" s="1380"/>
      <c r="AF81" s="1380"/>
      <c r="AG81" s="1380"/>
      <c r="AH81" s="1443"/>
      <c r="AI81" s="1444"/>
      <c r="AJ81" s="1444"/>
      <c r="AK81" s="1444"/>
      <c r="AL81" s="1444"/>
      <c r="AM81" s="1444"/>
      <c r="AN81" s="1444"/>
      <c r="AO81" s="1444"/>
      <c r="AP81" s="1444"/>
      <c r="AQ81" s="1444"/>
      <c r="AR81" s="1444"/>
      <c r="AS81" s="1444"/>
      <c r="AT81" s="1445"/>
    </row>
    <row r="82" spans="1:82" ht="25" customHeight="1">
      <c r="A82" s="1399" t="s">
        <v>252</v>
      </c>
      <c r="B82" s="1379"/>
      <c r="C82" s="1379"/>
      <c r="D82" s="1379"/>
      <c r="E82" s="1379"/>
      <c r="F82" s="1379"/>
      <c r="G82" s="1379"/>
      <c r="H82" s="1379"/>
      <c r="I82" s="1379"/>
      <c r="J82" s="1379"/>
      <c r="K82" s="1379"/>
      <c r="L82" s="1400"/>
      <c r="M82" s="1406" t="s">
        <v>20</v>
      </c>
      <c r="N82" s="1406"/>
      <c r="O82" s="1406"/>
      <c r="P82" s="1406"/>
      <c r="Q82" s="1437"/>
      <c r="R82" s="1438"/>
      <c r="S82" s="1438"/>
      <c r="T82" s="1438"/>
      <c r="U82" s="1438"/>
      <c r="V82" s="1438"/>
      <c r="W82" s="1438"/>
      <c r="X82" s="1438"/>
      <c r="Y82" s="1438"/>
      <c r="Z82" s="1438"/>
      <c r="AA82" s="1438"/>
      <c r="AB82" s="1438"/>
      <c r="AC82" s="1438"/>
      <c r="AD82" s="1438"/>
      <c r="AE82" s="1438"/>
      <c r="AF82" s="1438"/>
      <c r="AG82" s="1438"/>
      <c r="AH82" s="1438"/>
      <c r="AI82" s="1438"/>
      <c r="AJ82" s="1438"/>
      <c r="AK82" s="1438"/>
      <c r="AL82" s="1438"/>
      <c r="AM82" s="1438"/>
      <c r="AN82" s="1438"/>
      <c r="AO82" s="1438"/>
      <c r="AP82" s="1438"/>
      <c r="AQ82" s="1438"/>
      <c r="AR82" s="1438"/>
      <c r="AS82" s="1438"/>
      <c r="AT82" s="1439"/>
    </row>
    <row r="83" spans="1:82" ht="25" customHeight="1">
      <c r="A83" s="1401"/>
      <c r="B83" s="1402"/>
      <c r="C83" s="1402"/>
      <c r="D83" s="1402"/>
      <c r="E83" s="1402"/>
      <c r="F83" s="1402"/>
      <c r="G83" s="1402"/>
      <c r="H83" s="1402"/>
      <c r="I83" s="1402"/>
      <c r="J83" s="1402"/>
      <c r="K83" s="1402"/>
      <c r="L83" s="1403"/>
      <c r="M83" s="1406" t="s">
        <v>21</v>
      </c>
      <c r="N83" s="1406"/>
      <c r="O83" s="1406"/>
      <c r="P83" s="1406"/>
      <c r="Q83" s="1437"/>
      <c r="R83" s="1438"/>
      <c r="S83" s="1438"/>
      <c r="T83" s="1438"/>
      <c r="U83" s="1438"/>
      <c r="V83" s="1438"/>
      <c r="W83" s="1438"/>
      <c r="X83" s="1438"/>
      <c r="Y83" s="1438"/>
      <c r="Z83" s="1438"/>
      <c r="AA83" s="1438"/>
      <c r="AB83" s="1438"/>
      <c r="AC83" s="1439"/>
      <c r="AD83" s="1406" t="s">
        <v>22</v>
      </c>
      <c r="AE83" s="1406"/>
      <c r="AF83" s="1406"/>
      <c r="AG83" s="1406"/>
      <c r="AH83" s="1446"/>
      <c r="AI83" s="1447"/>
      <c r="AJ83" s="1447"/>
      <c r="AK83" s="1447"/>
      <c r="AL83" s="1447"/>
      <c r="AM83" s="1447"/>
      <c r="AN83" s="1447"/>
      <c r="AO83" s="1447"/>
      <c r="AP83" s="1447"/>
      <c r="AQ83" s="1447"/>
      <c r="AR83" s="1447"/>
      <c r="AS83" s="1447"/>
      <c r="AT83" s="1448"/>
    </row>
    <row r="84" spans="1:82" ht="25" customHeight="1">
      <c r="A84" s="1401"/>
      <c r="B84" s="1402"/>
      <c r="C84" s="1402"/>
      <c r="D84" s="1402"/>
      <c r="E84" s="1402"/>
      <c r="F84" s="1402"/>
      <c r="G84" s="1402"/>
      <c r="H84" s="1402"/>
      <c r="I84" s="1402"/>
      <c r="J84" s="1402"/>
      <c r="K84" s="1402"/>
      <c r="L84" s="1403"/>
      <c r="M84" s="1406" t="s">
        <v>23</v>
      </c>
      <c r="N84" s="1406"/>
      <c r="O84" s="1406"/>
      <c r="P84" s="1406"/>
      <c r="Q84" s="1437"/>
      <c r="R84" s="1438"/>
      <c r="S84" s="1438"/>
      <c r="T84" s="1438"/>
      <c r="U84" s="1438"/>
      <c r="V84" s="1438"/>
      <c r="W84" s="1438"/>
      <c r="X84" s="1438"/>
      <c r="Y84" s="1438"/>
      <c r="Z84" s="1438"/>
      <c r="AA84" s="1438"/>
      <c r="AB84" s="1438"/>
      <c r="AC84" s="1438"/>
      <c r="AD84" s="1438"/>
      <c r="AE84" s="1438"/>
      <c r="AF84" s="1438"/>
      <c r="AG84" s="1438"/>
      <c r="AH84" s="1438"/>
      <c r="AI84" s="1438"/>
      <c r="AJ84" s="1438"/>
      <c r="AK84" s="1438"/>
      <c r="AL84" s="1438"/>
      <c r="AM84" s="1438"/>
      <c r="AN84" s="1438"/>
      <c r="AO84" s="1438"/>
      <c r="AP84" s="1438"/>
      <c r="AQ84" s="1438"/>
      <c r="AR84" s="1438"/>
      <c r="AS84" s="1438"/>
      <c r="AT84" s="1439"/>
    </row>
    <row r="85" spans="1:82" ht="25" customHeight="1">
      <c r="A85" s="1404"/>
      <c r="B85" s="1380"/>
      <c r="C85" s="1380"/>
      <c r="D85" s="1380"/>
      <c r="E85" s="1380"/>
      <c r="F85" s="1380"/>
      <c r="G85" s="1380"/>
      <c r="H85" s="1380"/>
      <c r="I85" s="1380"/>
      <c r="J85" s="1380"/>
      <c r="K85" s="1380"/>
      <c r="L85" s="1405"/>
      <c r="M85" s="1392" t="s">
        <v>24</v>
      </c>
      <c r="N85" s="1392"/>
      <c r="O85" s="1392"/>
      <c r="P85" s="1392"/>
      <c r="Q85" s="1437"/>
      <c r="R85" s="1438"/>
      <c r="S85" s="1438"/>
      <c r="T85" s="1438"/>
      <c r="U85" s="1438"/>
      <c r="V85" s="1438"/>
      <c r="W85" s="1438"/>
      <c r="X85" s="1438"/>
      <c r="Y85" s="1438"/>
      <c r="Z85" s="1438"/>
      <c r="AA85" s="1438"/>
      <c r="AB85" s="1438"/>
      <c r="AC85" s="1439"/>
      <c r="AD85" s="1391" t="s">
        <v>25</v>
      </c>
      <c r="AE85" s="1391"/>
      <c r="AF85" s="1391"/>
      <c r="AG85" s="1391"/>
      <c r="AH85" s="1437"/>
      <c r="AI85" s="1438"/>
      <c r="AJ85" s="1438"/>
      <c r="AK85" s="1438"/>
      <c r="AL85" s="1438"/>
      <c r="AM85" s="1438"/>
      <c r="AN85" s="1438"/>
      <c r="AO85" s="1438"/>
      <c r="AP85" s="1438"/>
      <c r="AQ85" s="1438"/>
      <c r="AR85" s="1438"/>
      <c r="AS85" s="1438"/>
      <c r="AT85" s="1439"/>
    </row>
    <row r="86" spans="1:82" ht="25" customHeight="1">
      <c r="A86" s="1392" t="s">
        <v>253</v>
      </c>
      <c r="B86" s="1392"/>
      <c r="C86" s="1392"/>
      <c r="D86" s="1392"/>
      <c r="E86" s="1392"/>
      <c r="F86" s="1392"/>
      <c r="G86" s="1392"/>
      <c r="H86" s="1392"/>
      <c r="I86" s="1392"/>
      <c r="J86" s="1392"/>
      <c r="K86" s="1392"/>
      <c r="L86" s="1392"/>
      <c r="M86" s="1393" t="s">
        <v>89</v>
      </c>
      <c r="N86" s="1394"/>
      <c r="O86" s="1394"/>
      <c r="P86" s="1394"/>
      <c r="Q86" s="1454"/>
      <c r="R86" s="1454"/>
      <c r="S86" s="1454"/>
      <c r="T86" s="1454"/>
      <c r="U86" s="1370" t="s">
        <v>27</v>
      </c>
      <c r="V86" s="1370"/>
      <c r="W86" s="1370"/>
      <c r="X86" s="1431"/>
      <c r="Y86" s="1431"/>
      <c r="Z86" s="1431"/>
      <c r="AA86" s="1397" t="s">
        <v>28</v>
      </c>
      <c r="AB86" s="1397"/>
      <c r="AC86" s="1398"/>
      <c r="AD86" s="1410"/>
      <c r="AE86" s="1410"/>
      <c r="AF86" s="1410"/>
      <c r="AG86" s="1410"/>
      <c r="AH86" s="1410"/>
      <c r="AI86" s="1410"/>
      <c r="AJ86" s="1410"/>
      <c r="AK86" s="1410"/>
      <c r="AL86" s="1410"/>
      <c r="AM86" s="1410"/>
      <c r="AN86" s="1410"/>
      <c r="AO86" s="1410"/>
      <c r="AP86" s="1410"/>
      <c r="AQ86" s="1410"/>
      <c r="AR86" s="1410"/>
      <c r="AS86" s="1410"/>
      <c r="AT86" s="1410"/>
    </row>
    <row r="87" spans="1:82" ht="64.5" customHeight="1">
      <c r="A87" s="1411" t="s">
        <v>255</v>
      </c>
      <c r="B87" s="1412"/>
      <c r="C87" s="1412"/>
      <c r="D87" s="1412"/>
      <c r="E87" s="1412"/>
      <c r="F87" s="1412"/>
      <c r="G87" s="1412"/>
      <c r="H87" s="1412"/>
      <c r="I87" s="1412"/>
      <c r="J87" s="1412"/>
      <c r="K87" s="1412"/>
      <c r="L87" s="1413"/>
      <c r="M87" s="1449"/>
      <c r="N87" s="1450"/>
      <c r="O87" s="1450"/>
      <c r="P87" s="1450"/>
      <c r="Q87" s="1450"/>
      <c r="R87" s="1450"/>
      <c r="S87" s="1450"/>
      <c r="T87" s="1450"/>
      <c r="U87" s="1450"/>
      <c r="V87" s="1450"/>
      <c r="W87" s="1450"/>
      <c r="X87" s="1450"/>
      <c r="Y87" s="1450"/>
      <c r="Z87" s="1450"/>
      <c r="AA87" s="1450"/>
      <c r="AB87" s="1450"/>
      <c r="AC87" s="1450"/>
      <c r="AD87" s="1450"/>
      <c r="AE87" s="1450"/>
      <c r="AF87" s="1450"/>
      <c r="AG87" s="1450"/>
      <c r="AH87" s="1450"/>
      <c r="AI87" s="1450"/>
      <c r="AJ87" s="1450"/>
      <c r="AK87" s="1450"/>
      <c r="AL87" s="1450"/>
      <c r="AM87" s="1450"/>
      <c r="AN87" s="1450"/>
      <c r="AO87" s="1450"/>
      <c r="AP87" s="1450"/>
      <c r="AQ87" s="1450"/>
      <c r="AR87" s="1450"/>
      <c r="AS87" s="1450"/>
      <c r="AT87" s="1451"/>
    </row>
    <row r="88" spans="1:82" ht="25" customHeight="1">
      <c r="A88" s="1399" t="s">
        <v>41</v>
      </c>
      <c r="B88" s="1379"/>
      <c r="C88" s="1379"/>
      <c r="D88" s="1379"/>
      <c r="E88" s="1379"/>
      <c r="F88" s="1379"/>
      <c r="G88" s="1379"/>
      <c r="H88" s="1379"/>
      <c r="I88" s="1379"/>
      <c r="J88" s="1379"/>
      <c r="K88" s="1379"/>
      <c r="L88" s="1400"/>
      <c r="M88" s="1417" t="s">
        <v>42</v>
      </c>
      <c r="N88" s="1417"/>
      <c r="O88" s="1417"/>
      <c r="P88" s="1417"/>
      <c r="Q88" s="1452"/>
      <c r="R88" s="1453"/>
      <c r="S88" s="1453"/>
      <c r="T88" s="1453"/>
      <c r="U88" s="1453"/>
      <c r="V88" s="1453"/>
      <c r="W88" s="1453"/>
      <c r="X88" s="1420" t="s">
        <v>70</v>
      </c>
      <c r="Y88" s="1420"/>
      <c r="Z88" s="1420"/>
      <c r="AA88" s="1420"/>
      <c r="AB88" s="1420"/>
      <c r="AC88" s="1421"/>
      <c r="AD88" s="1417" t="s">
        <v>43</v>
      </c>
      <c r="AE88" s="1417"/>
      <c r="AF88" s="1417"/>
      <c r="AG88" s="1417"/>
      <c r="AH88" s="1455"/>
      <c r="AI88" s="1456"/>
      <c r="AJ88" s="1456"/>
      <c r="AK88" s="1456"/>
      <c r="AL88" s="1456"/>
      <c r="AM88" s="1456"/>
      <c r="AN88" s="1456"/>
      <c r="AO88" s="1420" t="s">
        <v>70</v>
      </c>
      <c r="AP88" s="1420"/>
      <c r="AQ88" s="1420"/>
      <c r="AR88" s="1420"/>
      <c r="AS88" s="1420"/>
      <c r="AT88" s="1421"/>
    </row>
    <row r="89" spans="1:82" ht="40.4" customHeight="1">
      <c r="A89" s="1404"/>
      <c r="B89" s="1380"/>
      <c r="C89" s="1380"/>
      <c r="D89" s="1380"/>
      <c r="E89" s="1380"/>
      <c r="F89" s="1380"/>
      <c r="G89" s="1380"/>
      <c r="H89" s="1380"/>
      <c r="I89" s="1380"/>
      <c r="J89" s="1380"/>
      <c r="K89" s="1380"/>
      <c r="L89" s="1405"/>
      <c r="M89" s="1422" t="s">
        <v>62</v>
      </c>
      <c r="N89" s="1412"/>
      <c r="O89" s="1412"/>
      <c r="P89" s="1413"/>
      <c r="Q89" s="1423"/>
      <c r="R89" s="1424"/>
      <c r="S89" s="1424"/>
      <c r="T89" s="1424"/>
      <c r="U89" s="1424"/>
      <c r="V89" s="1424"/>
      <c r="W89" s="1424"/>
      <c r="X89" s="1424"/>
      <c r="Y89" s="1424"/>
      <c r="Z89" s="1424"/>
      <c r="AA89" s="1424"/>
      <c r="AB89" s="1424"/>
      <c r="AC89" s="1424"/>
      <c r="AD89" s="1424"/>
      <c r="AE89" s="1424"/>
      <c r="AF89" s="1424"/>
      <c r="AG89" s="1424"/>
      <c r="AH89" s="1424"/>
      <c r="AI89" s="1424"/>
      <c r="AJ89" s="1424"/>
      <c r="AK89" s="1424"/>
      <c r="AL89" s="1424"/>
      <c r="AM89" s="1424"/>
      <c r="AN89" s="1424"/>
      <c r="AO89" s="1424"/>
      <c r="AP89" s="1424"/>
      <c r="AQ89" s="1424"/>
      <c r="AR89" s="1424"/>
      <c r="AS89" s="1424"/>
      <c r="AT89" s="1425"/>
    </row>
    <row r="90" spans="1:82" ht="25" customHeight="1">
      <c r="A90" s="1426" t="s">
        <v>88</v>
      </c>
      <c r="B90" s="1426"/>
      <c r="C90" s="1426"/>
      <c r="D90" s="1426"/>
      <c r="E90" s="1426"/>
      <c r="F90" s="1426"/>
      <c r="G90" s="1426"/>
      <c r="H90" s="1426"/>
      <c r="I90" s="1426"/>
      <c r="J90" s="1426"/>
      <c r="K90" s="1426"/>
      <c r="L90" s="1426"/>
      <c r="M90" s="1426"/>
      <c r="N90" s="1426"/>
      <c r="O90" s="1426"/>
      <c r="P90" s="1426"/>
      <c r="Q90" s="1426"/>
      <c r="R90" s="1426"/>
      <c r="S90" s="1426"/>
      <c r="T90" s="1426"/>
      <c r="U90" s="1426"/>
      <c r="V90" s="1426"/>
      <c r="W90" s="1426"/>
      <c r="X90" s="1426"/>
      <c r="Y90" s="1426"/>
      <c r="Z90" s="1426"/>
      <c r="AA90" s="1426"/>
      <c r="AB90" s="1426"/>
      <c r="AC90" s="1426"/>
      <c r="AD90" s="1426"/>
      <c r="AE90" s="1426"/>
      <c r="AF90" s="1426"/>
      <c r="AG90" s="1426"/>
      <c r="AH90" s="1426"/>
      <c r="AI90" s="1426"/>
      <c r="AJ90" s="1426"/>
      <c r="AK90" s="1426"/>
      <c r="AL90" s="1426"/>
      <c r="AM90" s="1457" t="s">
        <v>83</v>
      </c>
      <c r="AN90" s="1458"/>
      <c r="AO90" s="1458"/>
      <c r="AP90" s="1458"/>
      <c r="AQ90" s="1458"/>
      <c r="AR90" s="1458"/>
      <c r="AS90" s="1458"/>
      <c r="AT90" s="1459"/>
    </row>
    <row r="91" spans="1:82" ht="15" customHeight="1">
      <c r="A91" s="253"/>
      <c r="B91" s="253"/>
      <c r="C91" s="253"/>
      <c r="D91" s="253"/>
      <c r="E91" s="253"/>
      <c r="F91" s="253"/>
      <c r="G91" s="253"/>
      <c r="H91" s="253"/>
      <c r="I91" s="253"/>
      <c r="J91" s="253"/>
      <c r="K91" s="253"/>
      <c r="L91" s="253"/>
      <c r="M91" s="253"/>
      <c r="N91" s="253"/>
      <c r="O91" s="253"/>
      <c r="P91" s="253"/>
      <c r="Q91" s="253"/>
      <c r="R91" s="253"/>
      <c r="S91" s="253"/>
      <c r="T91" s="253"/>
      <c r="U91" s="253"/>
      <c r="V91" s="253"/>
      <c r="W91" s="253"/>
      <c r="X91" s="253"/>
      <c r="Y91" s="253"/>
      <c r="Z91" s="253"/>
      <c r="AA91" s="253"/>
      <c r="AB91" s="253"/>
      <c r="AC91" s="253"/>
      <c r="AD91" s="253"/>
      <c r="AE91" s="253"/>
      <c r="AF91" s="253"/>
      <c r="AG91" s="253"/>
      <c r="AH91" s="253"/>
      <c r="AI91" s="253"/>
      <c r="AJ91" s="253"/>
      <c r="AK91" s="253"/>
      <c r="AL91" s="253"/>
      <c r="AM91" s="253"/>
      <c r="AN91" s="253"/>
      <c r="AO91" s="253"/>
      <c r="AP91" s="253"/>
      <c r="AQ91" s="253"/>
      <c r="AR91" s="253"/>
      <c r="AS91" s="253"/>
      <c r="AT91" s="253"/>
    </row>
    <row r="92" spans="1:82" ht="25" customHeight="1">
      <c r="A92" s="1369" t="s">
        <v>85</v>
      </c>
      <c r="B92" s="1370"/>
      <c r="C92" s="1370"/>
      <c r="D92" s="1430" t="s">
        <v>263</v>
      </c>
      <c r="E92" s="1431"/>
      <c r="F92" s="1431"/>
      <c r="G92" s="1432"/>
      <c r="H92" s="1370" t="s">
        <v>64</v>
      </c>
      <c r="I92" s="1370"/>
      <c r="J92" s="1370"/>
      <c r="K92" s="1370"/>
      <c r="L92" s="1374"/>
      <c r="M92" s="1433"/>
      <c r="N92" s="1434"/>
      <c r="O92" s="1434"/>
      <c r="P92" s="1434"/>
      <c r="Q92" s="1434"/>
      <c r="R92" s="1434"/>
      <c r="S92" s="1434"/>
      <c r="T92" s="1434"/>
      <c r="U92" s="1434"/>
      <c r="V92" s="1434"/>
      <c r="W92" s="1434"/>
      <c r="X92" s="1434"/>
      <c r="Y92" s="1434"/>
      <c r="Z92" s="1434"/>
      <c r="AA92" s="1434"/>
      <c r="AB92" s="1434"/>
      <c r="AC92" s="1435"/>
      <c r="AD92" s="1378" t="s">
        <v>251</v>
      </c>
      <c r="AE92" s="1379"/>
      <c r="AF92" s="1379"/>
      <c r="AG92" s="1379"/>
      <c r="AH92" s="1440"/>
      <c r="AI92" s="1441"/>
      <c r="AJ92" s="1441"/>
      <c r="AK92" s="1441"/>
      <c r="AL92" s="1441"/>
      <c r="AM92" s="1441"/>
      <c r="AN92" s="1441"/>
      <c r="AO92" s="1441"/>
      <c r="AP92" s="1441"/>
      <c r="AQ92" s="1441"/>
      <c r="AR92" s="1441"/>
      <c r="AS92" s="1441"/>
      <c r="AT92" s="1442"/>
    </row>
    <row r="93" spans="1:82" ht="25" customHeight="1">
      <c r="A93" s="1387" t="s">
        <v>82</v>
      </c>
      <c r="B93" s="1370"/>
      <c r="C93" s="1370"/>
      <c r="D93" s="1370"/>
      <c r="E93" s="1370"/>
      <c r="F93" s="1370"/>
      <c r="G93" s="1370"/>
      <c r="H93" s="1370"/>
      <c r="I93" s="1370"/>
      <c r="J93" s="1370"/>
      <c r="K93" s="1370"/>
      <c r="L93" s="1374"/>
      <c r="M93" s="1433"/>
      <c r="N93" s="1434"/>
      <c r="O93" s="1434"/>
      <c r="P93" s="1434"/>
      <c r="Q93" s="1434"/>
      <c r="R93" s="1434"/>
      <c r="S93" s="1434"/>
      <c r="T93" s="1434"/>
      <c r="U93" s="1434"/>
      <c r="V93" s="1434"/>
      <c r="W93" s="1434"/>
      <c r="X93" s="1434"/>
      <c r="Y93" s="1434"/>
      <c r="Z93" s="1434"/>
      <c r="AA93" s="1434"/>
      <c r="AB93" s="1434"/>
      <c r="AC93" s="1435"/>
      <c r="AD93" s="1380"/>
      <c r="AE93" s="1380"/>
      <c r="AF93" s="1380"/>
      <c r="AG93" s="1380"/>
      <c r="AH93" s="1443"/>
      <c r="AI93" s="1444"/>
      <c r="AJ93" s="1444"/>
      <c r="AK93" s="1444"/>
      <c r="AL93" s="1444"/>
      <c r="AM93" s="1444"/>
      <c r="AN93" s="1444"/>
      <c r="AO93" s="1444"/>
      <c r="AP93" s="1444"/>
      <c r="AQ93" s="1444"/>
      <c r="AR93" s="1444"/>
      <c r="AS93" s="1444"/>
      <c r="AT93" s="1445"/>
    </row>
    <row r="94" spans="1:82" ht="25" customHeight="1">
      <c r="A94" s="1399" t="s">
        <v>252</v>
      </c>
      <c r="B94" s="1379"/>
      <c r="C94" s="1379"/>
      <c r="D94" s="1379"/>
      <c r="E94" s="1379"/>
      <c r="F94" s="1379"/>
      <c r="G94" s="1379"/>
      <c r="H94" s="1379"/>
      <c r="I94" s="1379"/>
      <c r="J94" s="1379"/>
      <c r="K94" s="1379"/>
      <c r="L94" s="1400"/>
      <c r="M94" s="1406" t="s">
        <v>20</v>
      </c>
      <c r="N94" s="1406"/>
      <c r="O94" s="1406"/>
      <c r="P94" s="1406"/>
      <c r="Q94" s="1437"/>
      <c r="R94" s="1438"/>
      <c r="S94" s="1438"/>
      <c r="T94" s="1438"/>
      <c r="U94" s="1438"/>
      <c r="V94" s="1438"/>
      <c r="W94" s="1438"/>
      <c r="X94" s="1438"/>
      <c r="Y94" s="1438"/>
      <c r="Z94" s="1438"/>
      <c r="AA94" s="1438"/>
      <c r="AB94" s="1438"/>
      <c r="AC94" s="1438"/>
      <c r="AD94" s="1438"/>
      <c r="AE94" s="1438"/>
      <c r="AF94" s="1438"/>
      <c r="AG94" s="1438"/>
      <c r="AH94" s="1438"/>
      <c r="AI94" s="1438"/>
      <c r="AJ94" s="1438"/>
      <c r="AK94" s="1438"/>
      <c r="AL94" s="1438"/>
      <c r="AM94" s="1438"/>
      <c r="AN94" s="1438"/>
      <c r="AO94" s="1438"/>
      <c r="AP94" s="1438"/>
      <c r="AQ94" s="1438"/>
      <c r="AR94" s="1438"/>
      <c r="AS94" s="1438"/>
      <c r="AT94" s="1439"/>
      <c r="BC94" s="63"/>
      <c r="BD94" s="63"/>
      <c r="BE94" s="63"/>
      <c r="BF94" s="63"/>
      <c r="BG94" s="63"/>
      <c r="BH94" s="63"/>
      <c r="BI94" s="63"/>
      <c r="BJ94" s="63"/>
      <c r="BK94" s="63"/>
      <c r="BL94" s="63"/>
      <c r="BM94" s="63"/>
      <c r="BN94" s="63"/>
      <c r="BO94" s="63"/>
      <c r="BP94" s="63"/>
      <c r="BQ94" s="63"/>
      <c r="BR94" s="63"/>
      <c r="BS94" s="63"/>
      <c r="BT94" s="63"/>
      <c r="BU94" s="63"/>
      <c r="BV94" s="63"/>
      <c r="BW94" s="63"/>
      <c r="BX94" s="63"/>
      <c r="BY94" s="63"/>
      <c r="BZ94" s="63"/>
      <c r="CA94" s="63"/>
      <c r="CB94" s="63"/>
      <c r="CC94" s="63"/>
      <c r="CD94" s="63"/>
    </row>
    <row r="95" spans="1:82" ht="25" customHeight="1">
      <c r="A95" s="1401"/>
      <c r="B95" s="1402"/>
      <c r="C95" s="1402"/>
      <c r="D95" s="1402"/>
      <c r="E95" s="1402"/>
      <c r="F95" s="1402"/>
      <c r="G95" s="1402"/>
      <c r="H95" s="1402"/>
      <c r="I95" s="1402"/>
      <c r="J95" s="1402"/>
      <c r="K95" s="1402"/>
      <c r="L95" s="1403"/>
      <c r="M95" s="1406" t="s">
        <v>21</v>
      </c>
      <c r="N95" s="1406"/>
      <c r="O95" s="1406"/>
      <c r="P95" s="1406"/>
      <c r="Q95" s="1437"/>
      <c r="R95" s="1438"/>
      <c r="S95" s="1438"/>
      <c r="T95" s="1438"/>
      <c r="U95" s="1438"/>
      <c r="V95" s="1438"/>
      <c r="W95" s="1438"/>
      <c r="X95" s="1438"/>
      <c r="Y95" s="1438"/>
      <c r="Z95" s="1438"/>
      <c r="AA95" s="1438"/>
      <c r="AB95" s="1438"/>
      <c r="AC95" s="1439"/>
      <c r="AD95" s="1406" t="s">
        <v>22</v>
      </c>
      <c r="AE95" s="1406"/>
      <c r="AF95" s="1406"/>
      <c r="AG95" s="1406"/>
      <c r="AH95" s="1446"/>
      <c r="AI95" s="1447"/>
      <c r="AJ95" s="1447"/>
      <c r="AK95" s="1447"/>
      <c r="AL95" s="1447"/>
      <c r="AM95" s="1447"/>
      <c r="AN95" s="1447"/>
      <c r="AO95" s="1447"/>
      <c r="AP95" s="1447"/>
      <c r="AQ95" s="1447"/>
      <c r="AR95" s="1447"/>
      <c r="AS95" s="1447"/>
      <c r="AT95" s="1448"/>
      <c r="BC95" s="1436"/>
      <c r="BD95" s="1436"/>
      <c r="BE95" s="1436"/>
      <c r="BF95" s="1436"/>
      <c r="BG95" s="1436"/>
      <c r="BH95" s="1436"/>
      <c r="BI95" s="1436"/>
      <c r="BJ95" s="1436"/>
      <c r="BK95" s="1436"/>
      <c r="BL95" s="1436"/>
      <c r="BM95" s="1436"/>
      <c r="BN95" s="1436"/>
      <c r="BO95" s="1436"/>
      <c r="BP95" s="1436"/>
      <c r="BQ95" s="1436"/>
      <c r="BR95" s="1436"/>
      <c r="BS95" s="1436"/>
      <c r="BT95" s="1436"/>
      <c r="BU95" s="1436"/>
      <c r="BV95" s="1436"/>
      <c r="BW95" s="1436"/>
      <c r="BX95" s="1436"/>
      <c r="BY95" s="1436"/>
      <c r="BZ95" s="1436"/>
      <c r="CA95" s="1436"/>
      <c r="CB95" s="1436"/>
      <c r="CC95" s="1436"/>
      <c r="CD95" s="1436"/>
    </row>
    <row r="96" spans="1:82" ht="25" customHeight="1">
      <c r="A96" s="1401"/>
      <c r="B96" s="1402"/>
      <c r="C96" s="1402"/>
      <c r="D96" s="1402"/>
      <c r="E96" s="1402"/>
      <c r="F96" s="1402"/>
      <c r="G96" s="1402"/>
      <c r="H96" s="1402"/>
      <c r="I96" s="1402"/>
      <c r="J96" s="1402"/>
      <c r="K96" s="1402"/>
      <c r="L96" s="1403"/>
      <c r="M96" s="1406" t="s">
        <v>23</v>
      </c>
      <c r="N96" s="1406"/>
      <c r="O96" s="1406"/>
      <c r="P96" s="1406"/>
      <c r="Q96" s="1437"/>
      <c r="R96" s="1438"/>
      <c r="S96" s="1438"/>
      <c r="T96" s="1438"/>
      <c r="U96" s="1438"/>
      <c r="V96" s="1438"/>
      <c r="W96" s="1438"/>
      <c r="X96" s="1438"/>
      <c r="Y96" s="1438"/>
      <c r="Z96" s="1438"/>
      <c r="AA96" s="1438"/>
      <c r="AB96" s="1438"/>
      <c r="AC96" s="1438"/>
      <c r="AD96" s="1438"/>
      <c r="AE96" s="1438"/>
      <c r="AF96" s="1438"/>
      <c r="AG96" s="1438"/>
      <c r="AH96" s="1438"/>
      <c r="AI96" s="1438"/>
      <c r="AJ96" s="1438"/>
      <c r="AK96" s="1438"/>
      <c r="AL96" s="1438"/>
      <c r="AM96" s="1438"/>
      <c r="AN96" s="1438"/>
      <c r="AO96" s="1438"/>
      <c r="AP96" s="1438"/>
      <c r="AQ96" s="1438"/>
      <c r="AR96" s="1438"/>
      <c r="AS96" s="1438"/>
      <c r="AT96" s="1439"/>
      <c r="BC96" s="1436"/>
      <c r="BD96" s="1436"/>
      <c r="BE96" s="1436"/>
      <c r="BF96" s="1436"/>
      <c r="BG96" s="1436"/>
      <c r="BH96" s="1436"/>
      <c r="BI96" s="1436"/>
      <c r="BJ96" s="1436"/>
      <c r="BK96" s="1436"/>
      <c r="BL96" s="1436"/>
      <c r="BM96" s="1436"/>
      <c r="BN96" s="1436"/>
      <c r="BO96" s="1436"/>
      <c r="BP96" s="1436"/>
      <c r="BQ96" s="1436"/>
      <c r="BR96" s="1436"/>
      <c r="BS96" s="1436"/>
      <c r="BT96" s="1436"/>
      <c r="BU96" s="1436"/>
      <c r="BV96" s="1436"/>
      <c r="BW96" s="1436"/>
      <c r="BX96" s="1436"/>
      <c r="BY96" s="1436"/>
      <c r="BZ96" s="1436"/>
      <c r="CA96" s="1436"/>
      <c r="CB96" s="1436"/>
      <c r="CC96" s="1436"/>
      <c r="CD96" s="1436"/>
    </row>
    <row r="97" spans="1:46" ht="25" customHeight="1">
      <c r="A97" s="1404"/>
      <c r="B97" s="1380"/>
      <c r="C97" s="1380"/>
      <c r="D97" s="1380"/>
      <c r="E97" s="1380"/>
      <c r="F97" s="1380"/>
      <c r="G97" s="1380"/>
      <c r="H97" s="1380"/>
      <c r="I97" s="1380"/>
      <c r="J97" s="1380"/>
      <c r="K97" s="1380"/>
      <c r="L97" s="1405"/>
      <c r="M97" s="1392" t="s">
        <v>24</v>
      </c>
      <c r="N97" s="1392"/>
      <c r="O97" s="1392"/>
      <c r="P97" s="1392"/>
      <c r="Q97" s="1437"/>
      <c r="R97" s="1438"/>
      <c r="S97" s="1438"/>
      <c r="T97" s="1438"/>
      <c r="U97" s="1438"/>
      <c r="V97" s="1438"/>
      <c r="W97" s="1438"/>
      <c r="X97" s="1438"/>
      <c r="Y97" s="1438"/>
      <c r="Z97" s="1438"/>
      <c r="AA97" s="1438"/>
      <c r="AB97" s="1438"/>
      <c r="AC97" s="1439"/>
      <c r="AD97" s="1391" t="s">
        <v>25</v>
      </c>
      <c r="AE97" s="1391"/>
      <c r="AF97" s="1391"/>
      <c r="AG97" s="1391"/>
      <c r="AH97" s="1437"/>
      <c r="AI97" s="1438"/>
      <c r="AJ97" s="1438"/>
      <c r="AK97" s="1438"/>
      <c r="AL97" s="1438"/>
      <c r="AM97" s="1438"/>
      <c r="AN97" s="1438"/>
      <c r="AO97" s="1438"/>
      <c r="AP97" s="1438"/>
      <c r="AQ97" s="1438"/>
      <c r="AR97" s="1438"/>
      <c r="AS97" s="1438"/>
      <c r="AT97" s="1439"/>
    </row>
    <row r="98" spans="1:46" ht="25" customHeight="1">
      <c r="A98" s="1392" t="s">
        <v>253</v>
      </c>
      <c r="B98" s="1392"/>
      <c r="C98" s="1392"/>
      <c r="D98" s="1392"/>
      <c r="E98" s="1392"/>
      <c r="F98" s="1392"/>
      <c r="G98" s="1392"/>
      <c r="H98" s="1392"/>
      <c r="I98" s="1392"/>
      <c r="J98" s="1392"/>
      <c r="K98" s="1392"/>
      <c r="L98" s="1392"/>
      <c r="M98" s="1393" t="s">
        <v>89</v>
      </c>
      <c r="N98" s="1394"/>
      <c r="O98" s="1394"/>
      <c r="P98" s="1394"/>
      <c r="Q98" s="1454"/>
      <c r="R98" s="1454"/>
      <c r="S98" s="1454"/>
      <c r="T98" s="1454"/>
      <c r="U98" s="1370" t="s">
        <v>27</v>
      </c>
      <c r="V98" s="1370"/>
      <c r="W98" s="1370"/>
      <c r="X98" s="1431"/>
      <c r="Y98" s="1431"/>
      <c r="Z98" s="1431"/>
      <c r="AA98" s="1397" t="s">
        <v>28</v>
      </c>
      <c r="AB98" s="1397"/>
      <c r="AC98" s="1398"/>
      <c r="AD98" s="1410"/>
      <c r="AE98" s="1410"/>
      <c r="AF98" s="1410"/>
      <c r="AG98" s="1410"/>
      <c r="AH98" s="1410"/>
      <c r="AI98" s="1410"/>
      <c r="AJ98" s="1410"/>
      <c r="AK98" s="1410"/>
      <c r="AL98" s="1410"/>
      <c r="AM98" s="1410"/>
      <c r="AN98" s="1410"/>
      <c r="AO98" s="1410"/>
      <c r="AP98" s="1410"/>
      <c r="AQ98" s="1410"/>
      <c r="AR98" s="1410"/>
      <c r="AS98" s="1410"/>
      <c r="AT98" s="1410"/>
    </row>
    <row r="99" spans="1:46" ht="64.5" customHeight="1">
      <c r="A99" s="1411" t="s">
        <v>255</v>
      </c>
      <c r="B99" s="1412"/>
      <c r="C99" s="1412"/>
      <c r="D99" s="1412"/>
      <c r="E99" s="1412"/>
      <c r="F99" s="1412"/>
      <c r="G99" s="1412"/>
      <c r="H99" s="1412"/>
      <c r="I99" s="1412"/>
      <c r="J99" s="1412"/>
      <c r="K99" s="1412"/>
      <c r="L99" s="1413"/>
      <c r="M99" s="1449"/>
      <c r="N99" s="1450"/>
      <c r="O99" s="1450"/>
      <c r="P99" s="1450"/>
      <c r="Q99" s="1450"/>
      <c r="R99" s="1450"/>
      <c r="S99" s="1450"/>
      <c r="T99" s="1450"/>
      <c r="U99" s="1450"/>
      <c r="V99" s="1450"/>
      <c r="W99" s="1450"/>
      <c r="X99" s="1450"/>
      <c r="Y99" s="1450"/>
      <c r="Z99" s="1450"/>
      <c r="AA99" s="1450"/>
      <c r="AB99" s="1450"/>
      <c r="AC99" s="1450"/>
      <c r="AD99" s="1450"/>
      <c r="AE99" s="1450"/>
      <c r="AF99" s="1450"/>
      <c r="AG99" s="1450"/>
      <c r="AH99" s="1450"/>
      <c r="AI99" s="1450"/>
      <c r="AJ99" s="1450"/>
      <c r="AK99" s="1450"/>
      <c r="AL99" s="1450"/>
      <c r="AM99" s="1450"/>
      <c r="AN99" s="1450"/>
      <c r="AO99" s="1450"/>
      <c r="AP99" s="1450"/>
      <c r="AQ99" s="1450"/>
      <c r="AR99" s="1450"/>
      <c r="AS99" s="1450"/>
      <c r="AT99" s="1451"/>
    </row>
    <row r="100" spans="1:46" ht="25" customHeight="1">
      <c r="A100" s="1399" t="s">
        <v>41</v>
      </c>
      <c r="B100" s="1379"/>
      <c r="C100" s="1379"/>
      <c r="D100" s="1379"/>
      <c r="E100" s="1379"/>
      <c r="F100" s="1379"/>
      <c r="G100" s="1379"/>
      <c r="H100" s="1379"/>
      <c r="I100" s="1379"/>
      <c r="J100" s="1379"/>
      <c r="K100" s="1379"/>
      <c r="L100" s="1400"/>
      <c r="M100" s="1417" t="s">
        <v>42</v>
      </c>
      <c r="N100" s="1417"/>
      <c r="O100" s="1417"/>
      <c r="P100" s="1417"/>
      <c r="Q100" s="1452"/>
      <c r="R100" s="1453"/>
      <c r="S100" s="1453"/>
      <c r="T100" s="1453"/>
      <c r="U100" s="1453"/>
      <c r="V100" s="1453"/>
      <c r="W100" s="1453"/>
      <c r="X100" s="1420" t="s">
        <v>70</v>
      </c>
      <c r="Y100" s="1420"/>
      <c r="Z100" s="1420"/>
      <c r="AA100" s="1420"/>
      <c r="AB100" s="1420"/>
      <c r="AC100" s="1421"/>
      <c r="AD100" s="1417" t="s">
        <v>43</v>
      </c>
      <c r="AE100" s="1417"/>
      <c r="AF100" s="1417"/>
      <c r="AG100" s="1417"/>
      <c r="AH100" s="1455"/>
      <c r="AI100" s="1456"/>
      <c r="AJ100" s="1456"/>
      <c r="AK100" s="1456"/>
      <c r="AL100" s="1456"/>
      <c r="AM100" s="1456"/>
      <c r="AN100" s="1456"/>
      <c r="AO100" s="1420" t="s">
        <v>70</v>
      </c>
      <c r="AP100" s="1420"/>
      <c r="AQ100" s="1420"/>
      <c r="AR100" s="1420"/>
      <c r="AS100" s="1420"/>
      <c r="AT100" s="1421"/>
    </row>
    <row r="101" spans="1:46" ht="40.4" customHeight="1">
      <c r="A101" s="1404"/>
      <c r="B101" s="1380"/>
      <c r="C101" s="1380"/>
      <c r="D101" s="1380"/>
      <c r="E101" s="1380"/>
      <c r="F101" s="1380"/>
      <c r="G101" s="1380"/>
      <c r="H101" s="1380"/>
      <c r="I101" s="1380"/>
      <c r="J101" s="1380"/>
      <c r="K101" s="1380"/>
      <c r="L101" s="1405"/>
      <c r="M101" s="1422" t="s">
        <v>62</v>
      </c>
      <c r="N101" s="1412"/>
      <c r="O101" s="1412"/>
      <c r="P101" s="1413"/>
      <c r="Q101" s="1423"/>
      <c r="R101" s="1424"/>
      <c r="S101" s="1424"/>
      <c r="T101" s="1424"/>
      <c r="U101" s="1424"/>
      <c r="V101" s="1424"/>
      <c r="W101" s="1424"/>
      <c r="X101" s="1424"/>
      <c r="Y101" s="1424"/>
      <c r="Z101" s="1424"/>
      <c r="AA101" s="1424"/>
      <c r="AB101" s="1424"/>
      <c r="AC101" s="1424"/>
      <c r="AD101" s="1424"/>
      <c r="AE101" s="1424"/>
      <c r="AF101" s="1424"/>
      <c r="AG101" s="1424"/>
      <c r="AH101" s="1424"/>
      <c r="AI101" s="1424"/>
      <c r="AJ101" s="1424"/>
      <c r="AK101" s="1424"/>
      <c r="AL101" s="1424"/>
      <c r="AM101" s="1424"/>
      <c r="AN101" s="1424"/>
      <c r="AO101" s="1424"/>
      <c r="AP101" s="1424"/>
      <c r="AQ101" s="1424"/>
      <c r="AR101" s="1424"/>
      <c r="AS101" s="1424"/>
      <c r="AT101" s="1425"/>
    </row>
    <row r="102" spans="1:46" ht="25" customHeight="1">
      <c r="A102" s="1426" t="s">
        <v>88</v>
      </c>
      <c r="B102" s="1426"/>
      <c r="C102" s="1426"/>
      <c r="D102" s="1426"/>
      <c r="E102" s="1426"/>
      <c r="F102" s="1426"/>
      <c r="G102" s="1426"/>
      <c r="H102" s="1426"/>
      <c r="I102" s="1426"/>
      <c r="J102" s="1426"/>
      <c r="K102" s="1426"/>
      <c r="L102" s="1426"/>
      <c r="M102" s="1426"/>
      <c r="N102" s="1426"/>
      <c r="O102" s="1426"/>
      <c r="P102" s="1426"/>
      <c r="Q102" s="1426"/>
      <c r="R102" s="1426"/>
      <c r="S102" s="1426"/>
      <c r="T102" s="1426"/>
      <c r="U102" s="1426"/>
      <c r="V102" s="1426"/>
      <c r="W102" s="1426"/>
      <c r="X102" s="1426"/>
      <c r="Y102" s="1426"/>
      <c r="Z102" s="1426"/>
      <c r="AA102" s="1426"/>
      <c r="AB102" s="1426"/>
      <c r="AC102" s="1426"/>
      <c r="AD102" s="1426"/>
      <c r="AE102" s="1426"/>
      <c r="AF102" s="1426"/>
      <c r="AG102" s="1426"/>
      <c r="AH102" s="1426"/>
      <c r="AI102" s="1426"/>
      <c r="AJ102" s="1426"/>
      <c r="AK102" s="1426"/>
      <c r="AL102" s="1426"/>
      <c r="AM102" s="1457" t="s">
        <v>83</v>
      </c>
      <c r="AN102" s="1458"/>
      <c r="AO102" s="1458"/>
      <c r="AP102" s="1458"/>
      <c r="AQ102" s="1458"/>
      <c r="AR102" s="1458"/>
      <c r="AS102" s="1458"/>
      <c r="AT102" s="1459"/>
    </row>
    <row r="103" spans="1:46" ht="15" customHeight="1">
      <c r="A103" s="254"/>
      <c r="B103" s="254"/>
      <c r="C103" s="254"/>
      <c r="D103" s="254"/>
      <c r="E103" s="254"/>
      <c r="F103" s="254"/>
      <c r="G103" s="254"/>
      <c r="H103" s="254"/>
      <c r="I103" s="254"/>
      <c r="J103" s="254"/>
      <c r="K103" s="25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254"/>
      <c r="AP103" s="254"/>
      <c r="AQ103" s="254"/>
      <c r="AR103" s="254"/>
      <c r="AS103" s="254"/>
      <c r="AT103" s="254"/>
    </row>
    <row r="104" spans="1:46" ht="25" customHeight="1">
      <c r="A104" s="1369" t="s">
        <v>85</v>
      </c>
      <c r="B104" s="1370"/>
      <c r="C104" s="1370"/>
      <c r="D104" s="1430" t="s">
        <v>264</v>
      </c>
      <c r="E104" s="1431"/>
      <c r="F104" s="1431"/>
      <c r="G104" s="1432"/>
      <c r="H104" s="1370" t="s">
        <v>64</v>
      </c>
      <c r="I104" s="1370"/>
      <c r="J104" s="1370"/>
      <c r="K104" s="1370"/>
      <c r="L104" s="1374"/>
      <c r="M104" s="1433"/>
      <c r="N104" s="1434"/>
      <c r="O104" s="1434"/>
      <c r="P104" s="1434"/>
      <c r="Q104" s="1434"/>
      <c r="R104" s="1434"/>
      <c r="S104" s="1434"/>
      <c r="T104" s="1434"/>
      <c r="U104" s="1434"/>
      <c r="V104" s="1434"/>
      <c r="W104" s="1434"/>
      <c r="X104" s="1434"/>
      <c r="Y104" s="1434"/>
      <c r="Z104" s="1434"/>
      <c r="AA104" s="1434"/>
      <c r="AB104" s="1434"/>
      <c r="AC104" s="1435"/>
      <c r="AD104" s="1378" t="s">
        <v>251</v>
      </c>
      <c r="AE104" s="1379"/>
      <c r="AF104" s="1379"/>
      <c r="AG104" s="1379"/>
      <c r="AH104" s="1440"/>
      <c r="AI104" s="1441"/>
      <c r="AJ104" s="1441"/>
      <c r="AK104" s="1441"/>
      <c r="AL104" s="1441"/>
      <c r="AM104" s="1441"/>
      <c r="AN104" s="1441"/>
      <c r="AO104" s="1441"/>
      <c r="AP104" s="1441"/>
      <c r="AQ104" s="1441"/>
      <c r="AR104" s="1441"/>
      <c r="AS104" s="1441"/>
      <c r="AT104" s="1442"/>
    </row>
    <row r="105" spans="1:46" ht="25" customHeight="1">
      <c r="A105" s="1387" t="s">
        <v>82</v>
      </c>
      <c r="B105" s="1370"/>
      <c r="C105" s="1370"/>
      <c r="D105" s="1370"/>
      <c r="E105" s="1370"/>
      <c r="F105" s="1370"/>
      <c r="G105" s="1370"/>
      <c r="H105" s="1370"/>
      <c r="I105" s="1370"/>
      <c r="J105" s="1370"/>
      <c r="K105" s="1370"/>
      <c r="L105" s="1374"/>
      <c r="M105" s="1433"/>
      <c r="N105" s="1434"/>
      <c r="O105" s="1434"/>
      <c r="P105" s="1434"/>
      <c r="Q105" s="1434"/>
      <c r="R105" s="1434"/>
      <c r="S105" s="1434"/>
      <c r="T105" s="1434"/>
      <c r="U105" s="1434"/>
      <c r="V105" s="1434"/>
      <c r="W105" s="1434"/>
      <c r="X105" s="1434"/>
      <c r="Y105" s="1434"/>
      <c r="Z105" s="1434"/>
      <c r="AA105" s="1434"/>
      <c r="AB105" s="1434"/>
      <c r="AC105" s="1435"/>
      <c r="AD105" s="1380"/>
      <c r="AE105" s="1380"/>
      <c r="AF105" s="1380"/>
      <c r="AG105" s="1380"/>
      <c r="AH105" s="1443"/>
      <c r="AI105" s="1444"/>
      <c r="AJ105" s="1444"/>
      <c r="AK105" s="1444"/>
      <c r="AL105" s="1444"/>
      <c r="AM105" s="1444"/>
      <c r="AN105" s="1444"/>
      <c r="AO105" s="1444"/>
      <c r="AP105" s="1444"/>
      <c r="AQ105" s="1444"/>
      <c r="AR105" s="1444"/>
      <c r="AS105" s="1444"/>
      <c r="AT105" s="1445"/>
    </row>
    <row r="106" spans="1:46" ht="25" customHeight="1">
      <c r="A106" s="1399" t="s">
        <v>252</v>
      </c>
      <c r="B106" s="1379"/>
      <c r="C106" s="1379"/>
      <c r="D106" s="1379"/>
      <c r="E106" s="1379"/>
      <c r="F106" s="1379"/>
      <c r="G106" s="1379"/>
      <c r="H106" s="1379"/>
      <c r="I106" s="1379"/>
      <c r="J106" s="1379"/>
      <c r="K106" s="1379"/>
      <c r="L106" s="1400"/>
      <c r="M106" s="1406" t="s">
        <v>20</v>
      </c>
      <c r="N106" s="1406"/>
      <c r="O106" s="1406"/>
      <c r="P106" s="1406"/>
      <c r="Q106" s="1437"/>
      <c r="R106" s="1438"/>
      <c r="S106" s="1438"/>
      <c r="T106" s="1438"/>
      <c r="U106" s="1438"/>
      <c r="V106" s="1438"/>
      <c r="W106" s="1438"/>
      <c r="X106" s="1438"/>
      <c r="Y106" s="1438"/>
      <c r="Z106" s="1438"/>
      <c r="AA106" s="1438"/>
      <c r="AB106" s="1438"/>
      <c r="AC106" s="1438"/>
      <c r="AD106" s="1438"/>
      <c r="AE106" s="1438"/>
      <c r="AF106" s="1438"/>
      <c r="AG106" s="1438"/>
      <c r="AH106" s="1438"/>
      <c r="AI106" s="1438"/>
      <c r="AJ106" s="1438"/>
      <c r="AK106" s="1438"/>
      <c r="AL106" s="1438"/>
      <c r="AM106" s="1438"/>
      <c r="AN106" s="1438"/>
      <c r="AO106" s="1438"/>
      <c r="AP106" s="1438"/>
      <c r="AQ106" s="1438"/>
      <c r="AR106" s="1438"/>
      <c r="AS106" s="1438"/>
      <c r="AT106" s="1439"/>
    </row>
    <row r="107" spans="1:46" ht="25" customHeight="1">
      <c r="A107" s="1401"/>
      <c r="B107" s="1402"/>
      <c r="C107" s="1402"/>
      <c r="D107" s="1402"/>
      <c r="E107" s="1402"/>
      <c r="F107" s="1402"/>
      <c r="G107" s="1402"/>
      <c r="H107" s="1402"/>
      <c r="I107" s="1402"/>
      <c r="J107" s="1402"/>
      <c r="K107" s="1402"/>
      <c r="L107" s="1403"/>
      <c r="M107" s="1406" t="s">
        <v>21</v>
      </c>
      <c r="N107" s="1406"/>
      <c r="O107" s="1406"/>
      <c r="P107" s="1406"/>
      <c r="Q107" s="1437"/>
      <c r="R107" s="1438"/>
      <c r="S107" s="1438"/>
      <c r="T107" s="1438"/>
      <c r="U107" s="1438"/>
      <c r="V107" s="1438"/>
      <c r="W107" s="1438"/>
      <c r="X107" s="1438"/>
      <c r="Y107" s="1438"/>
      <c r="Z107" s="1438"/>
      <c r="AA107" s="1438"/>
      <c r="AB107" s="1438"/>
      <c r="AC107" s="1439"/>
      <c r="AD107" s="1406" t="s">
        <v>22</v>
      </c>
      <c r="AE107" s="1406"/>
      <c r="AF107" s="1406"/>
      <c r="AG107" s="1406"/>
      <c r="AH107" s="1446"/>
      <c r="AI107" s="1447"/>
      <c r="AJ107" s="1447"/>
      <c r="AK107" s="1447"/>
      <c r="AL107" s="1447"/>
      <c r="AM107" s="1447"/>
      <c r="AN107" s="1447"/>
      <c r="AO107" s="1447"/>
      <c r="AP107" s="1447"/>
      <c r="AQ107" s="1447"/>
      <c r="AR107" s="1447"/>
      <c r="AS107" s="1447"/>
      <c r="AT107" s="1448"/>
    </row>
    <row r="108" spans="1:46" ht="25" customHeight="1">
      <c r="A108" s="1401"/>
      <c r="B108" s="1402"/>
      <c r="C108" s="1402"/>
      <c r="D108" s="1402"/>
      <c r="E108" s="1402"/>
      <c r="F108" s="1402"/>
      <c r="G108" s="1402"/>
      <c r="H108" s="1402"/>
      <c r="I108" s="1402"/>
      <c r="J108" s="1402"/>
      <c r="K108" s="1402"/>
      <c r="L108" s="1403"/>
      <c r="M108" s="1406" t="s">
        <v>23</v>
      </c>
      <c r="N108" s="1406"/>
      <c r="O108" s="1406"/>
      <c r="P108" s="1406"/>
      <c r="Q108" s="1437"/>
      <c r="R108" s="1438"/>
      <c r="S108" s="1438"/>
      <c r="T108" s="1438"/>
      <c r="U108" s="1438"/>
      <c r="V108" s="1438"/>
      <c r="W108" s="1438"/>
      <c r="X108" s="1438"/>
      <c r="Y108" s="1438"/>
      <c r="Z108" s="1438"/>
      <c r="AA108" s="1438"/>
      <c r="AB108" s="1438"/>
      <c r="AC108" s="1438"/>
      <c r="AD108" s="1438"/>
      <c r="AE108" s="1438"/>
      <c r="AF108" s="1438"/>
      <c r="AG108" s="1438"/>
      <c r="AH108" s="1438"/>
      <c r="AI108" s="1438"/>
      <c r="AJ108" s="1438"/>
      <c r="AK108" s="1438"/>
      <c r="AL108" s="1438"/>
      <c r="AM108" s="1438"/>
      <c r="AN108" s="1438"/>
      <c r="AO108" s="1438"/>
      <c r="AP108" s="1438"/>
      <c r="AQ108" s="1438"/>
      <c r="AR108" s="1438"/>
      <c r="AS108" s="1438"/>
      <c r="AT108" s="1439"/>
    </row>
    <row r="109" spans="1:46" ht="25" customHeight="1">
      <c r="A109" s="1404"/>
      <c r="B109" s="1380"/>
      <c r="C109" s="1380"/>
      <c r="D109" s="1380"/>
      <c r="E109" s="1380"/>
      <c r="F109" s="1380"/>
      <c r="G109" s="1380"/>
      <c r="H109" s="1380"/>
      <c r="I109" s="1380"/>
      <c r="J109" s="1380"/>
      <c r="K109" s="1380"/>
      <c r="L109" s="1405"/>
      <c r="M109" s="1392" t="s">
        <v>24</v>
      </c>
      <c r="N109" s="1392"/>
      <c r="O109" s="1392"/>
      <c r="P109" s="1392"/>
      <c r="Q109" s="1437"/>
      <c r="R109" s="1438"/>
      <c r="S109" s="1438"/>
      <c r="T109" s="1438"/>
      <c r="U109" s="1438"/>
      <c r="V109" s="1438"/>
      <c r="W109" s="1438"/>
      <c r="X109" s="1438"/>
      <c r="Y109" s="1438"/>
      <c r="Z109" s="1438"/>
      <c r="AA109" s="1438"/>
      <c r="AB109" s="1438"/>
      <c r="AC109" s="1439"/>
      <c r="AD109" s="1391" t="s">
        <v>25</v>
      </c>
      <c r="AE109" s="1391"/>
      <c r="AF109" s="1391"/>
      <c r="AG109" s="1391"/>
      <c r="AH109" s="1437"/>
      <c r="AI109" s="1438"/>
      <c r="AJ109" s="1438"/>
      <c r="AK109" s="1438"/>
      <c r="AL109" s="1438"/>
      <c r="AM109" s="1438"/>
      <c r="AN109" s="1438"/>
      <c r="AO109" s="1438"/>
      <c r="AP109" s="1438"/>
      <c r="AQ109" s="1438"/>
      <c r="AR109" s="1438"/>
      <c r="AS109" s="1438"/>
      <c r="AT109" s="1439"/>
    </row>
    <row r="110" spans="1:46" ht="25" customHeight="1">
      <c r="A110" s="1392" t="s">
        <v>253</v>
      </c>
      <c r="B110" s="1392"/>
      <c r="C110" s="1392"/>
      <c r="D110" s="1392"/>
      <c r="E110" s="1392"/>
      <c r="F110" s="1392"/>
      <c r="G110" s="1392"/>
      <c r="H110" s="1392"/>
      <c r="I110" s="1392"/>
      <c r="J110" s="1392"/>
      <c r="K110" s="1392"/>
      <c r="L110" s="1392"/>
      <c r="M110" s="1393" t="s">
        <v>89</v>
      </c>
      <c r="N110" s="1394"/>
      <c r="O110" s="1394"/>
      <c r="P110" s="1394"/>
      <c r="Q110" s="1454"/>
      <c r="R110" s="1454"/>
      <c r="S110" s="1454"/>
      <c r="T110" s="1454"/>
      <c r="U110" s="1370" t="s">
        <v>27</v>
      </c>
      <c r="V110" s="1370"/>
      <c r="W110" s="1370"/>
      <c r="X110" s="1431"/>
      <c r="Y110" s="1431"/>
      <c r="Z110" s="1431"/>
      <c r="AA110" s="1397" t="s">
        <v>28</v>
      </c>
      <c r="AB110" s="1397"/>
      <c r="AC110" s="1398"/>
      <c r="AD110" s="1369" t="s">
        <v>254</v>
      </c>
      <c r="AE110" s="1370"/>
      <c r="AF110" s="1370"/>
      <c r="AG110" s="1374"/>
      <c r="AH110" s="1463"/>
      <c r="AI110" s="1464"/>
      <c r="AJ110" s="1464"/>
      <c r="AK110" s="1464"/>
      <c r="AL110" s="1464"/>
      <c r="AM110" s="1464"/>
      <c r="AN110" s="1464"/>
      <c r="AO110" s="1465" t="s">
        <v>70</v>
      </c>
      <c r="AP110" s="1465"/>
      <c r="AQ110" s="1465"/>
      <c r="AR110" s="1465"/>
      <c r="AS110" s="1465"/>
      <c r="AT110" s="1466"/>
    </row>
    <row r="111" spans="1:46" ht="64.5" customHeight="1">
      <c r="A111" s="1411" t="s">
        <v>255</v>
      </c>
      <c r="B111" s="1412"/>
      <c r="C111" s="1412"/>
      <c r="D111" s="1412"/>
      <c r="E111" s="1412"/>
      <c r="F111" s="1412"/>
      <c r="G111" s="1412"/>
      <c r="H111" s="1412"/>
      <c r="I111" s="1412"/>
      <c r="J111" s="1412"/>
      <c r="K111" s="1412"/>
      <c r="L111" s="1413"/>
      <c r="M111" s="1449"/>
      <c r="N111" s="1450"/>
      <c r="O111" s="1450"/>
      <c r="P111" s="1450"/>
      <c r="Q111" s="1450"/>
      <c r="R111" s="1450"/>
      <c r="S111" s="1450"/>
      <c r="T111" s="1450"/>
      <c r="U111" s="1450"/>
      <c r="V111" s="1450"/>
      <c r="W111" s="1450"/>
      <c r="X111" s="1450"/>
      <c r="Y111" s="1450"/>
      <c r="Z111" s="1450"/>
      <c r="AA111" s="1450"/>
      <c r="AB111" s="1450"/>
      <c r="AC111" s="1450"/>
      <c r="AD111" s="1450"/>
      <c r="AE111" s="1450"/>
      <c r="AF111" s="1450"/>
      <c r="AG111" s="1450"/>
      <c r="AH111" s="1450"/>
      <c r="AI111" s="1450"/>
      <c r="AJ111" s="1450"/>
      <c r="AK111" s="1450"/>
      <c r="AL111" s="1450"/>
      <c r="AM111" s="1450"/>
      <c r="AN111" s="1450"/>
      <c r="AO111" s="1450"/>
      <c r="AP111" s="1450"/>
      <c r="AQ111" s="1450"/>
      <c r="AR111" s="1450"/>
      <c r="AS111" s="1450"/>
      <c r="AT111" s="1451"/>
    </row>
    <row r="112" spans="1:46" ht="25" customHeight="1">
      <c r="A112" s="1399" t="s">
        <v>41</v>
      </c>
      <c r="B112" s="1379"/>
      <c r="C112" s="1379"/>
      <c r="D112" s="1379"/>
      <c r="E112" s="1379"/>
      <c r="F112" s="1379"/>
      <c r="G112" s="1379"/>
      <c r="H112" s="1379"/>
      <c r="I112" s="1379"/>
      <c r="J112" s="1379"/>
      <c r="K112" s="1379"/>
      <c r="L112" s="1400"/>
      <c r="M112" s="1417" t="s">
        <v>42</v>
      </c>
      <c r="N112" s="1417"/>
      <c r="O112" s="1417"/>
      <c r="P112" s="1417"/>
      <c r="Q112" s="1452"/>
      <c r="R112" s="1453"/>
      <c r="S112" s="1453"/>
      <c r="T112" s="1453"/>
      <c r="U112" s="1453"/>
      <c r="V112" s="1453"/>
      <c r="W112" s="1453"/>
      <c r="X112" s="1420" t="s">
        <v>70</v>
      </c>
      <c r="Y112" s="1420"/>
      <c r="Z112" s="1420"/>
      <c r="AA112" s="1420"/>
      <c r="AB112" s="1420"/>
      <c r="AC112" s="1421"/>
      <c r="AD112" s="1417" t="s">
        <v>43</v>
      </c>
      <c r="AE112" s="1417"/>
      <c r="AF112" s="1417"/>
      <c r="AG112" s="1417"/>
      <c r="AH112" s="1455"/>
      <c r="AI112" s="1456"/>
      <c r="AJ112" s="1456"/>
      <c r="AK112" s="1456"/>
      <c r="AL112" s="1456"/>
      <c r="AM112" s="1456"/>
      <c r="AN112" s="1456"/>
      <c r="AO112" s="1420" t="s">
        <v>70</v>
      </c>
      <c r="AP112" s="1420"/>
      <c r="AQ112" s="1420"/>
      <c r="AR112" s="1420"/>
      <c r="AS112" s="1420"/>
      <c r="AT112" s="1421"/>
    </row>
    <row r="113" spans="1:47" ht="40.4" customHeight="1">
      <c r="A113" s="1404"/>
      <c r="B113" s="1380"/>
      <c r="C113" s="1380"/>
      <c r="D113" s="1380"/>
      <c r="E113" s="1380"/>
      <c r="F113" s="1380"/>
      <c r="G113" s="1380"/>
      <c r="H113" s="1380"/>
      <c r="I113" s="1380"/>
      <c r="J113" s="1380"/>
      <c r="K113" s="1380"/>
      <c r="L113" s="1405"/>
      <c r="M113" s="1422" t="s">
        <v>62</v>
      </c>
      <c r="N113" s="1412"/>
      <c r="O113" s="1412"/>
      <c r="P113" s="1413"/>
      <c r="Q113" s="1423"/>
      <c r="R113" s="1424"/>
      <c r="S113" s="1424"/>
      <c r="T113" s="1424"/>
      <c r="U113" s="1424"/>
      <c r="V113" s="1424"/>
      <c r="W113" s="1424"/>
      <c r="X113" s="1424"/>
      <c r="Y113" s="1424"/>
      <c r="Z113" s="1424"/>
      <c r="AA113" s="1424"/>
      <c r="AB113" s="1424"/>
      <c r="AC113" s="1424"/>
      <c r="AD113" s="1424"/>
      <c r="AE113" s="1424"/>
      <c r="AF113" s="1424"/>
      <c r="AG113" s="1424"/>
      <c r="AH113" s="1424"/>
      <c r="AI113" s="1424"/>
      <c r="AJ113" s="1424"/>
      <c r="AK113" s="1424"/>
      <c r="AL113" s="1424"/>
      <c r="AM113" s="1424"/>
      <c r="AN113" s="1424"/>
      <c r="AO113" s="1424"/>
      <c r="AP113" s="1424"/>
      <c r="AQ113" s="1424"/>
      <c r="AR113" s="1424"/>
      <c r="AS113" s="1424"/>
      <c r="AT113" s="1425"/>
    </row>
    <row r="114" spans="1:47" ht="25" customHeight="1">
      <c r="A114" s="1426" t="s">
        <v>88</v>
      </c>
      <c r="B114" s="1426"/>
      <c r="C114" s="1426"/>
      <c r="D114" s="1426"/>
      <c r="E114" s="1426"/>
      <c r="F114" s="1426"/>
      <c r="G114" s="1426"/>
      <c r="H114" s="1426"/>
      <c r="I114" s="1426"/>
      <c r="J114" s="1426"/>
      <c r="K114" s="1426"/>
      <c r="L114" s="1426"/>
      <c r="M114" s="1426"/>
      <c r="N114" s="1426"/>
      <c r="O114" s="1426"/>
      <c r="P114" s="1426"/>
      <c r="Q114" s="1426"/>
      <c r="R114" s="1426"/>
      <c r="S114" s="1426"/>
      <c r="T114" s="1426"/>
      <c r="U114" s="1426"/>
      <c r="V114" s="1426"/>
      <c r="W114" s="1426"/>
      <c r="X114" s="1426"/>
      <c r="Y114" s="1426"/>
      <c r="Z114" s="1426"/>
      <c r="AA114" s="1426"/>
      <c r="AB114" s="1426"/>
      <c r="AC114" s="1426"/>
      <c r="AD114" s="1426"/>
      <c r="AE114" s="1426"/>
      <c r="AF114" s="1426"/>
      <c r="AG114" s="1426"/>
      <c r="AH114" s="1426"/>
      <c r="AI114" s="1426"/>
      <c r="AJ114" s="1426"/>
      <c r="AK114" s="1426"/>
      <c r="AL114" s="1426"/>
      <c r="AM114" s="1457" t="s">
        <v>83</v>
      </c>
      <c r="AN114" s="1458"/>
      <c r="AO114" s="1458"/>
      <c r="AP114" s="1458"/>
      <c r="AQ114" s="1458"/>
      <c r="AR114" s="1458"/>
      <c r="AS114" s="1458"/>
      <c r="AT114" s="1459"/>
    </row>
    <row r="115" spans="1:47" ht="30" customHeight="1">
      <c r="A115" s="19" t="s">
        <v>258</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1461" t="s">
        <v>265</v>
      </c>
      <c r="AQ115" s="1461"/>
      <c r="AR115" s="1461"/>
      <c r="AS115" s="1461"/>
      <c r="AT115" s="1461"/>
      <c r="AU115" s="1461"/>
    </row>
    <row r="116" spans="1:47" ht="40.5" customHeight="1">
      <c r="A116" s="3"/>
      <c r="B116" s="1462" t="s">
        <v>662</v>
      </c>
      <c r="C116" s="1462"/>
      <c r="D116" s="1462"/>
      <c r="E116" s="1462"/>
      <c r="F116" s="1462"/>
      <c r="G116" s="1462"/>
      <c r="H116" s="1462"/>
      <c r="I116" s="1462"/>
      <c r="J116" s="1462"/>
      <c r="K116" s="1462"/>
      <c r="L116" s="1462"/>
      <c r="M116" s="1462"/>
      <c r="N116" s="1462"/>
      <c r="O116" s="1462"/>
      <c r="P116" s="1462"/>
      <c r="Q116" s="1462"/>
      <c r="R116" s="1462"/>
      <c r="S116" s="1462"/>
      <c r="T116" s="1462"/>
      <c r="U116" s="1462"/>
      <c r="V116" s="1462"/>
      <c r="W116" s="1462"/>
      <c r="X116" s="1462"/>
      <c r="Y116" s="1462"/>
      <c r="Z116" s="1462"/>
      <c r="AA116" s="1462"/>
      <c r="AB116" s="1462"/>
      <c r="AC116" s="1462"/>
      <c r="AD116" s="1462"/>
      <c r="AE116" s="1462"/>
      <c r="AF116" s="1462"/>
      <c r="AG116" s="1462"/>
      <c r="AH116" s="1462"/>
      <c r="AI116" s="1462"/>
      <c r="AJ116" s="1462"/>
      <c r="AK116" s="1462"/>
      <c r="AL116" s="1462"/>
      <c r="AM116" s="1462"/>
      <c r="AN116" s="1462"/>
      <c r="AO116" s="1462"/>
      <c r="AP116" s="1462"/>
      <c r="AQ116" s="1462"/>
      <c r="AR116" s="1462"/>
      <c r="AS116" s="1462"/>
      <c r="AT116" s="62"/>
    </row>
    <row r="117" spans="1:47" ht="3.75" customHeight="1">
      <c r="A117" s="7"/>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6"/>
    </row>
    <row r="118" spans="1:47" ht="25" customHeight="1">
      <c r="A118" s="1369" t="s">
        <v>85</v>
      </c>
      <c r="B118" s="1370"/>
      <c r="C118" s="1370"/>
      <c r="D118" s="1430" t="s">
        <v>266</v>
      </c>
      <c r="E118" s="1431"/>
      <c r="F118" s="1431"/>
      <c r="G118" s="1432"/>
      <c r="H118" s="1370" t="s">
        <v>64</v>
      </c>
      <c r="I118" s="1370"/>
      <c r="J118" s="1370"/>
      <c r="K118" s="1370"/>
      <c r="L118" s="1374"/>
      <c r="M118" s="1433"/>
      <c r="N118" s="1434"/>
      <c r="O118" s="1434"/>
      <c r="P118" s="1434"/>
      <c r="Q118" s="1434"/>
      <c r="R118" s="1434"/>
      <c r="S118" s="1434"/>
      <c r="T118" s="1434"/>
      <c r="U118" s="1434"/>
      <c r="V118" s="1434"/>
      <c r="W118" s="1434"/>
      <c r="X118" s="1434"/>
      <c r="Y118" s="1434"/>
      <c r="Z118" s="1434"/>
      <c r="AA118" s="1434"/>
      <c r="AB118" s="1434"/>
      <c r="AC118" s="1435"/>
      <c r="AD118" s="1378" t="s">
        <v>251</v>
      </c>
      <c r="AE118" s="1379"/>
      <c r="AF118" s="1379"/>
      <c r="AG118" s="1379"/>
      <c r="AH118" s="1440"/>
      <c r="AI118" s="1441"/>
      <c r="AJ118" s="1441"/>
      <c r="AK118" s="1441"/>
      <c r="AL118" s="1441"/>
      <c r="AM118" s="1441"/>
      <c r="AN118" s="1441"/>
      <c r="AO118" s="1441"/>
      <c r="AP118" s="1441"/>
      <c r="AQ118" s="1441"/>
      <c r="AR118" s="1441"/>
      <c r="AS118" s="1441"/>
      <c r="AT118" s="1442"/>
      <c r="AU118" s="253"/>
    </row>
    <row r="119" spans="1:47" ht="25" customHeight="1">
      <c r="A119" s="1387" t="s">
        <v>82</v>
      </c>
      <c r="B119" s="1370"/>
      <c r="C119" s="1370"/>
      <c r="D119" s="1370"/>
      <c r="E119" s="1370"/>
      <c r="F119" s="1370"/>
      <c r="G119" s="1370"/>
      <c r="H119" s="1370"/>
      <c r="I119" s="1370"/>
      <c r="J119" s="1370"/>
      <c r="K119" s="1370"/>
      <c r="L119" s="1374"/>
      <c r="M119" s="1433"/>
      <c r="N119" s="1434"/>
      <c r="O119" s="1434"/>
      <c r="P119" s="1434"/>
      <c r="Q119" s="1434"/>
      <c r="R119" s="1434"/>
      <c r="S119" s="1434"/>
      <c r="T119" s="1434"/>
      <c r="U119" s="1434"/>
      <c r="V119" s="1434"/>
      <c r="W119" s="1434"/>
      <c r="X119" s="1434"/>
      <c r="Y119" s="1434"/>
      <c r="Z119" s="1434"/>
      <c r="AA119" s="1434"/>
      <c r="AB119" s="1434"/>
      <c r="AC119" s="1435"/>
      <c r="AD119" s="1380"/>
      <c r="AE119" s="1380"/>
      <c r="AF119" s="1380"/>
      <c r="AG119" s="1380"/>
      <c r="AH119" s="1443"/>
      <c r="AI119" s="1444"/>
      <c r="AJ119" s="1444"/>
      <c r="AK119" s="1444"/>
      <c r="AL119" s="1444"/>
      <c r="AM119" s="1444"/>
      <c r="AN119" s="1444"/>
      <c r="AO119" s="1444"/>
      <c r="AP119" s="1444"/>
      <c r="AQ119" s="1444"/>
      <c r="AR119" s="1444"/>
      <c r="AS119" s="1444"/>
      <c r="AT119" s="1445"/>
      <c r="AU119" s="253"/>
    </row>
    <row r="120" spans="1:47" ht="25" customHeight="1">
      <c r="A120" s="1399" t="s">
        <v>252</v>
      </c>
      <c r="B120" s="1379"/>
      <c r="C120" s="1379"/>
      <c r="D120" s="1379"/>
      <c r="E120" s="1379"/>
      <c r="F120" s="1379"/>
      <c r="G120" s="1379"/>
      <c r="H120" s="1379"/>
      <c r="I120" s="1379"/>
      <c r="J120" s="1379"/>
      <c r="K120" s="1379"/>
      <c r="L120" s="1400"/>
      <c r="M120" s="1406" t="s">
        <v>20</v>
      </c>
      <c r="N120" s="1406"/>
      <c r="O120" s="1406"/>
      <c r="P120" s="1406"/>
      <c r="Q120" s="1437"/>
      <c r="R120" s="1438"/>
      <c r="S120" s="1438"/>
      <c r="T120" s="1438"/>
      <c r="U120" s="1438"/>
      <c r="V120" s="1438"/>
      <c r="W120" s="1438"/>
      <c r="X120" s="1438"/>
      <c r="Y120" s="1438"/>
      <c r="Z120" s="1438"/>
      <c r="AA120" s="1438"/>
      <c r="AB120" s="1438"/>
      <c r="AC120" s="1438"/>
      <c r="AD120" s="1438"/>
      <c r="AE120" s="1438"/>
      <c r="AF120" s="1438"/>
      <c r="AG120" s="1438"/>
      <c r="AH120" s="1438"/>
      <c r="AI120" s="1438"/>
      <c r="AJ120" s="1438"/>
      <c r="AK120" s="1438"/>
      <c r="AL120" s="1438"/>
      <c r="AM120" s="1438"/>
      <c r="AN120" s="1438"/>
      <c r="AO120" s="1438"/>
      <c r="AP120" s="1438"/>
      <c r="AQ120" s="1438"/>
      <c r="AR120" s="1438"/>
      <c r="AS120" s="1438"/>
      <c r="AT120" s="1439"/>
      <c r="AU120" s="253"/>
    </row>
    <row r="121" spans="1:47" ht="25" customHeight="1">
      <c r="A121" s="1401"/>
      <c r="B121" s="1402"/>
      <c r="C121" s="1402"/>
      <c r="D121" s="1402"/>
      <c r="E121" s="1402"/>
      <c r="F121" s="1402"/>
      <c r="G121" s="1402"/>
      <c r="H121" s="1402"/>
      <c r="I121" s="1402"/>
      <c r="J121" s="1402"/>
      <c r="K121" s="1402"/>
      <c r="L121" s="1403"/>
      <c r="M121" s="1406" t="s">
        <v>21</v>
      </c>
      <c r="N121" s="1406"/>
      <c r="O121" s="1406"/>
      <c r="P121" s="1406"/>
      <c r="Q121" s="1437"/>
      <c r="R121" s="1438"/>
      <c r="S121" s="1438"/>
      <c r="T121" s="1438"/>
      <c r="U121" s="1438"/>
      <c r="V121" s="1438"/>
      <c r="W121" s="1438"/>
      <c r="X121" s="1438"/>
      <c r="Y121" s="1438"/>
      <c r="Z121" s="1438"/>
      <c r="AA121" s="1438"/>
      <c r="AB121" s="1438"/>
      <c r="AC121" s="1439"/>
      <c r="AD121" s="1406" t="s">
        <v>22</v>
      </c>
      <c r="AE121" s="1406"/>
      <c r="AF121" s="1406"/>
      <c r="AG121" s="1406"/>
      <c r="AH121" s="1446"/>
      <c r="AI121" s="1447"/>
      <c r="AJ121" s="1447"/>
      <c r="AK121" s="1447"/>
      <c r="AL121" s="1447"/>
      <c r="AM121" s="1447"/>
      <c r="AN121" s="1447"/>
      <c r="AO121" s="1447"/>
      <c r="AP121" s="1447"/>
      <c r="AQ121" s="1447"/>
      <c r="AR121" s="1447"/>
      <c r="AS121" s="1447"/>
      <c r="AT121" s="1448"/>
      <c r="AU121" s="253"/>
    </row>
    <row r="122" spans="1:47" ht="25" customHeight="1">
      <c r="A122" s="1401"/>
      <c r="B122" s="1402"/>
      <c r="C122" s="1402"/>
      <c r="D122" s="1402"/>
      <c r="E122" s="1402"/>
      <c r="F122" s="1402"/>
      <c r="G122" s="1402"/>
      <c r="H122" s="1402"/>
      <c r="I122" s="1402"/>
      <c r="J122" s="1402"/>
      <c r="K122" s="1402"/>
      <c r="L122" s="1403"/>
      <c r="M122" s="1406" t="s">
        <v>23</v>
      </c>
      <c r="N122" s="1406"/>
      <c r="O122" s="1406"/>
      <c r="P122" s="1406"/>
      <c r="Q122" s="1437"/>
      <c r="R122" s="1438"/>
      <c r="S122" s="1438"/>
      <c r="T122" s="1438"/>
      <c r="U122" s="1438"/>
      <c r="V122" s="1438"/>
      <c r="W122" s="1438"/>
      <c r="X122" s="1438"/>
      <c r="Y122" s="1438"/>
      <c r="Z122" s="1438"/>
      <c r="AA122" s="1438"/>
      <c r="AB122" s="1438"/>
      <c r="AC122" s="1438"/>
      <c r="AD122" s="1438"/>
      <c r="AE122" s="1438"/>
      <c r="AF122" s="1438"/>
      <c r="AG122" s="1438"/>
      <c r="AH122" s="1438"/>
      <c r="AI122" s="1438"/>
      <c r="AJ122" s="1438"/>
      <c r="AK122" s="1438"/>
      <c r="AL122" s="1438"/>
      <c r="AM122" s="1438"/>
      <c r="AN122" s="1438"/>
      <c r="AO122" s="1438"/>
      <c r="AP122" s="1438"/>
      <c r="AQ122" s="1438"/>
      <c r="AR122" s="1438"/>
      <c r="AS122" s="1438"/>
      <c r="AT122" s="1439"/>
      <c r="AU122" s="253"/>
    </row>
    <row r="123" spans="1:47" ht="25" customHeight="1">
      <c r="A123" s="1404"/>
      <c r="B123" s="1380"/>
      <c r="C123" s="1380"/>
      <c r="D123" s="1380"/>
      <c r="E123" s="1380"/>
      <c r="F123" s="1380"/>
      <c r="G123" s="1380"/>
      <c r="H123" s="1380"/>
      <c r="I123" s="1380"/>
      <c r="J123" s="1380"/>
      <c r="K123" s="1380"/>
      <c r="L123" s="1405"/>
      <c r="M123" s="1392" t="s">
        <v>24</v>
      </c>
      <c r="N123" s="1392"/>
      <c r="O123" s="1392"/>
      <c r="P123" s="1392"/>
      <c r="Q123" s="1437"/>
      <c r="R123" s="1438"/>
      <c r="S123" s="1438"/>
      <c r="T123" s="1438"/>
      <c r="U123" s="1438"/>
      <c r="V123" s="1438"/>
      <c r="W123" s="1438"/>
      <c r="X123" s="1438"/>
      <c r="Y123" s="1438"/>
      <c r="Z123" s="1438"/>
      <c r="AA123" s="1438"/>
      <c r="AB123" s="1438"/>
      <c r="AC123" s="1439"/>
      <c r="AD123" s="1391" t="s">
        <v>25</v>
      </c>
      <c r="AE123" s="1391"/>
      <c r="AF123" s="1391"/>
      <c r="AG123" s="1391"/>
      <c r="AH123" s="1437"/>
      <c r="AI123" s="1438"/>
      <c r="AJ123" s="1438"/>
      <c r="AK123" s="1438"/>
      <c r="AL123" s="1438"/>
      <c r="AM123" s="1438"/>
      <c r="AN123" s="1438"/>
      <c r="AO123" s="1438"/>
      <c r="AP123" s="1438"/>
      <c r="AQ123" s="1438"/>
      <c r="AR123" s="1438"/>
      <c r="AS123" s="1438"/>
      <c r="AT123" s="1439"/>
      <c r="AU123" s="253"/>
    </row>
    <row r="124" spans="1:47" ht="25" customHeight="1">
      <c r="A124" s="1392" t="s">
        <v>253</v>
      </c>
      <c r="B124" s="1392"/>
      <c r="C124" s="1392"/>
      <c r="D124" s="1392"/>
      <c r="E124" s="1392"/>
      <c r="F124" s="1392"/>
      <c r="G124" s="1392"/>
      <c r="H124" s="1392"/>
      <c r="I124" s="1392"/>
      <c r="J124" s="1392"/>
      <c r="K124" s="1392"/>
      <c r="L124" s="1392"/>
      <c r="M124" s="1393" t="s">
        <v>89</v>
      </c>
      <c r="N124" s="1394"/>
      <c r="O124" s="1394"/>
      <c r="P124" s="1394"/>
      <c r="Q124" s="1454"/>
      <c r="R124" s="1454"/>
      <c r="S124" s="1454"/>
      <c r="T124" s="1454"/>
      <c r="U124" s="1370" t="s">
        <v>27</v>
      </c>
      <c r="V124" s="1370"/>
      <c r="W124" s="1370"/>
      <c r="X124" s="1431"/>
      <c r="Y124" s="1431"/>
      <c r="Z124" s="1431"/>
      <c r="AA124" s="1397" t="s">
        <v>28</v>
      </c>
      <c r="AB124" s="1397"/>
      <c r="AC124" s="1398"/>
      <c r="AD124" s="1410"/>
      <c r="AE124" s="1410"/>
      <c r="AF124" s="1410"/>
      <c r="AG124" s="1410"/>
      <c r="AH124" s="1410"/>
      <c r="AI124" s="1410"/>
      <c r="AJ124" s="1410"/>
      <c r="AK124" s="1410"/>
      <c r="AL124" s="1410"/>
      <c r="AM124" s="1410"/>
      <c r="AN124" s="1410"/>
      <c r="AO124" s="1410"/>
      <c r="AP124" s="1410"/>
      <c r="AQ124" s="1410"/>
      <c r="AR124" s="1410"/>
      <c r="AS124" s="1410"/>
      <c r="AT124" s="1410"/>
      <c r="AU124" s="253"/>
    </row>
    <row r="125" spans="1:47" ht="64.5" customHeight="1">
      <c r="A125" s="1411" t="s">
        <v>255</v>
      </c>
      <c r="B125" s="1412"/>
      <c r="C125" s="1412"/>
      <c r="D125" s="1412"/>
      <c r="E125" s="1412"/>
      <c r="F125" s="1412"/>
      <c r="G125" s="1412"/>
      <c r="H125" s="1412"/>
      <c r="I125" s="1412"/>
      <c r="J125" s="1412"/>
      <c r="K125" s="1412"/>
      <c r="L125" s="1413"/>
      <c r="M125" s="1449"/>
      <c r="N125" s="1450"/>
      <c r="O125" s="1450"/>
      <c r="P125" s="1450"/>
      <c r="Q125" s="1450"/>
      <c r="R125" s="1450"/>
      <c r="S125" s="1450"/>
      <c r="T125" s="1450"/>
      <c r="U125" s="1450"/>
      <c r="V125" s="1450"/>
      <c r="W125" s="1450"/>
      <c r="X125" s="1450"/>
      <c r="Y125" s="1450"/>
      <c r="Z125" s="1450"/>
      <c r="AA125" s="1450"/>
      <c r="AB125" s="1450"/>
      <c r="AC125" s="1450"/>
      <c r="AD125" s="1450"/>
      <c r="AE125" s="1450"/>
      <c r="AF125" s="1450"/>
      <c r="AG125" s="1450"/>
      <c r="AH125" s="1450"/>
      <c r="AI125" s="1450"/>
      <c r="AJ125" s="1450"/>
      <c r="AK125" s="1450"/>
      <c r="AL125" s="1450"/>
      <c r="AM125" s="1450"/>
      <c r="AN125" s="1450"/>
      <c r="AO125" s="1450"/>
      <c r="AP125" s="1450"/>
      <c r="AQ125" s="1450"/>
      <c r="AR125" s="1450"/>
      <c r="AS125" s="1450"/>
      <c r="AT125" s="1451"/>
      <c r="AU125" s="253"/>
    </row>
    <row r="126" spans="1:47" ht="25" customHeight="1">
      <c r="A126" s="1399" t="s">
        <v>41</v>
      </c>
      <c r="B126" s="1379"/>
      <c r="C126" s="1379"/>
      <c r="D126" s="1379"/>
      <c r="E126" s="1379"/>
      <c r="F126" s="1379"/>
      <c r="G126" s="1379"/>
      <c r="H126" s="1379"/>
      <c r="I126" s="1379"/>
      <c r="J126" s="1379"/>
      <c r="K126" s="1379"/>
      <c r="L126" s="1400"/>
      <c r="M126" s="1417" t="s">
        <v>42</v>
      </c>
      <c r="N126" s="1417"/>
      <c r="O126" s="1417"/>
      <c r="P126" s="1417"/>
      <c r="Q126" s="1452"/>
      <c r="R126" s="1453"/>
      <c r="S126" s="1453"/>
      <c r="T126" s="1453"/>
      <c r="U126" s="1453"/>
      <c r="V126" s="1453"/>
      <c r="W126" s="1453"/>
      <c r="X126" s="1420" t="s">
        <v>70</v>
      </c>
      <c r="Y126" s="1420"/>
      <c r="Z126" s="1420"/>
      <c r="AA126" s="1420"/>
      <c r="AB126" s="1420"/>
      <c r="AC126" s="1421"/>
      <c r="AD126" s="1417" t="s">
        <v>43</v>
      </c>
      <c r="AE126" s="1417"/>
      <c r="AF126" s="1417"/>
      <c r="AG126" s="1417"/>
      <c r="AH126" s="1455"/>
      <c r="AI126" s="1456"/>
      <c r="AJ126" s="1456"/>
      <c r="AK126" s="1456"/>
      <c r="AL126" s="1456"/>
      <c r="AM126" s="1456"/>
      <c r="AN126" s="1456"/>
      <c r="AO126" s="1420" t="s">
        <v>70</v>
      </c>
      <c r="AP126" s="1420"/>
      <c r="AQ126" s="1420"/>
      <c r="AR126" s="1420"/>
      <c r="AS126" s="1420"/>
      <c r="AT126" s="1421"/>
      <c r="AU126" s="253"/>
    </row>
    <row r="127" spans="1:47" ht="40.4" customHeight="1">
      <c r="A127" s="1404"/>
      <c r="B127" s="1380"/>
      <c r="C127" s="1380"/>
      <c r="D127" s="1380"/>
      <c r="E127" s="1380"/>
      <c r="F127" s="1380"/>
      <c r="G127" s="1380"/>
      <c r="H127" s="1380"/>
      <c r="I127" s="1380"/>
      <c r="J127" s="1380"/>
      <c r="K127" s="1380"/>
      <c r="L127" s="1405"/>
      <c r="M127" s="1422" t="s">
        <v>62</v>
      </c>
      <c r="N127" s="1412"/>
      <c r="O127" s="1412"/>
      <c r="P127" s="1413"/>
      <c r="Q127" s="1423"/>
      <c r="R127" s="1424"/>
      <c r="S127" s="1424"/>
      <c r="T127" s="1424"/>
      <c r="U127" s="1424"/>
      <c r="V127" s="1424"/>
      <c r="W127" s="1424"/>
      <c r="X127" s="1424"/>
      <c r="Y127" s="1424"/>
      <c r="Z127" s="1424"/>
      <c r="AA127" s="1424"/>
      <c r="AB127" s="1424"/>
      <c r="AC127" s="1424"/>
      <c r="AD127" s="1424"/>
      <c r="AE127" s="1424"/>
      <c r="AF127" s="1424"/>
      <c r="AG127" s="1424"/>
      <c r="AH127" s="1424"/>
      <c r="AI127" s="1424"/>
      <c r="AJ127" s="1424"/>
      <c r="AK127" s="1424"/>
      <c r="AL127" s="1424"/>
      <c r="AM127" s="1424"/>
      <c r="AN127" s="1424"/>
      <c r="AO127" s="1424"/>
      <c r="AP127" s="1424"/>
      <c r="AQ127" s="1424"/>
      <c r="AR127" s="1424"/>
      <c r="AS127" s="1424"/>
      <c r="AT127" s="1425"/>
      <c r="AU127" s="253"/>
    </row>
    <row r="128" spans="1:47" ht="25" customHeight="1">
      <c r="A128" s="1426" t="s">
        <v>88</v>
      </c>
      <c r="B128" s="1426"/>
      <c r="C128" s="1426"/>
      <c r="D128" s="1426"/>
      <c r="E128" s="1426"/>
      <c r="F128" s="1426"/>
      <c r="G128" s="1426"/>
      <c r="H128" s="1426"/>
      <c r="I128" s="1426"/>
      <c r="J128" s="1426"/>
      <c r="K128" s="1426"/>
      <c r="L128" s="1426"/>
      <c r="M128" s="1426"/>
      <c r="N128" s="1426"/>
      <c r="O128" s="1426"/>
      <c r="P128" s="1426"/>
      <c r="Q128" s="1426"/>
      <c r="R128" s="1426"/>
      <c r="S128" s="1426"/>
      <c r="T128" s="1426"/>
      <c r="U128" s="1426"/>
      <c r="V128" s="1426"/>
      <c r="W128" s="1426"/>
      <c r="X128" s="1426"/>
      <c r="Y128" s="1426"/>
      <c r="Z128" s="1426"/>
      <c r="AA128" s="1426"/>
      <c r="AB128" s="1426"/>
      <c r="AC128" s="1426"/>
      <c r="AD128" s="1426"/>
      <c r="AE128" s="1426"/>
      <c r="AF128" s="1426"/>
      <c r="AG128" s="1426"/>
      <c r="AH128" s="1426"/>
      <c r="AI128" s="1426"/>
      <c r="AJ128" s="1426"/>
      <c r="AK128" s="1426"/>
      <c r="AL128" s="1426"/>
      <c r="AM128" s="1457" t="s">
        <v>83</v>
      </c>
      <c r="AN128" s="1458"/>
      <c r="AO128" s="1458"/>
      <c r="AP128" s="1458"/>
      <c r="AQ128" s="1458"/>
      <c r="AR128" s="1458"/>
      <c r="AS128" s="1458"/>
      <c r="AT128" s="1459"/>
      <c r="AU128" s="253"/>
    </row>
    <row r="129" spans="1:82" ht="15" customHeight="1">
      <c r="A129" s="253"/>
      <c r="B129" s="253"/>
      <c r="C129" s="253"/>
      <c r="D129" s="253"/>
      <c r="E129" s="253"/>
      <c r="F129" s="253"/>
      <c r="G129" s="253"/>
      <c r="H129" s="253"/>
      <c r="I129" s="253"/>
      <c r="J129" s="253"/>
      <c r="K129" s="253"/>
      <c r="L129" s="253"/>
      <c r="M129" s="253"/>
      <c r="N129" s="253"/>
      <c r="O129" s="253"/>
      <c r="P129" s="253"/>
      <c r="Q129" s="253"/>
      <c r="R129" s="253"/>
      <c r="S129" s="253"/>
      <c r="T129" s="253"/>
      <c r="U129" s="253"/>
      <c r="V129" s="253"/>
      <c r="W129" s="253"/>
      <c r="X129" s="253"/>
      <c r="Y129" s="253"/>
      <c r="Z129" s="253"/>
      <c r="AA129" s="253"/>
      <c r="AB129" s="253"/>
      <c r="AC129" s="253"/>
      <c r="AD129" s="253"/>
      <c r="AE129" s="253"/>
      <c r="AF129" s="253"/>
      <c r="AG129" s="253"/>
      <c r="AH129" s="253"/>
      <c r="AI129" s="253"/>
      <c r="AJ129" s="253"/>
      <c r="AK129" s="253"/>
      <c r="AL129" s="253"/>
      <c r="AM129" s="253"/>
      <c r="AN129" s="253"/>
      <c r="AO129" s="253"/>
      <c r="AP129" s="253"/>
      <c r="AQ129" s="253"/>
      <c r="AR129" s="253"/>
      <c r="AS129" s="253"/>
      <c r="AT129" s="253"/>
      <c r="AU129" s="253"/>
    </row>
    <row r="130" spans="1:82" ht="25" customHeight="1">
      <c r="A130" s="1369" t="s">
        <v>85</v>
      </c>
      <c r="B130" s="1370"/>
      <c r="C130" s="1370"/>
      <c r="D130" s="1430" t="s">
        <v>267</v>
      </c>
      <c r="E130" s="1431"/>
      <c r="F130" s="1431"/>
      <c r="G130" s="1432"/>
      <c r="H130" s="1370" t="s">
        <v>64</v>
      </c>
      <c r="I130" s="1370"/>
      <c r="J130" s="1370"/>
      <c r="K130" s="1370"/>
      <c r="L130" s="1374"/>
      <c r="M130" s="1433"/>
      <c r="N130" s="1434"/>
      <c r="O130" s="1434"/>
      <c r="P130" s="1434"/>
      <c r="Q130" s="1434"/>
      <c r="R130" s="1434"/>
      <c r="S130" s="1434"/>
      <c r="T130" s="1434"/>
      <c r="U130" s="1434"/>
      <c r="V130" s="1434"/>
      <c r="W130" s="1434"/>
      <c r="X130" s="1434"/>
      <c r="Y130" s="1434"/>
      <c r="Z130" s="1434"/>
      <c r="AA130" s="1434"/>
      <c r="AB130" s="1434"/>
      <c r="AC130" s="1435"/>
      <c r="AD130" s="1378" t="s">
        <v>251</v>
      </c>
      <c r="AE130" s="1379"/>
      <c r="AF130" s="1379"/>
      <c r="AG130" s="1379"/>
      <c r="AH130" s="1440"/>
      <c r="AI130" s="1441"/>
      <c r="AJ130" s="1441"/>
      <c r="AK130" s="1441"/>
      <c r="AL130" s="1441"/>
      <c r="AM130" s="1441"/>
      <c r="AN130" s="1441"/>
      <c r="AO130" s="1441"/>
      <c r="AP130" s="1441"/>
      <c r="AQ130" s="1441"/>
      <c r="AR130" s="1441"/>
      <c r="AS130" s="1441"/>
      <c r="AT130" s="1442"/>
      <c r="AU130" s="253"/>
    </row>
    <row r="131" spans="1:82" ht="25" customHeight="1">
      <c r="A131" s="1387" t="s">
        <v>82</v>
      </c>
      <c r="B131" s="1370"/>
      <c r="C131" s="1370"/>
      <c r="D131" s="1370"/>
      <c r="E131" s="1370"/>
      <c r="F131" s="1370"/>
      <c r="G131" s="1370"/>
      <c r="H131" s="1370"/>
      <c r="I131" s="1370"/>
      <c r="J131" s="1370"/>
      <c r="K131" s="1370"/>
      <c r="L131" s="1374"/>
      <c r="M131" s="1433"/>
      <c r="N131" s="1434"/>
      <c r="O131" s="1434"/>
      <c r="P131" s="1434"/>
      <c r="Q131" s="1434"/>
      <c r="R131" s="1434"/>
      <c r="S131" s="1434"/>
      <c r="T131" s="1434"/>
      <c r="U131" s="1434"/>
      <c r="V131" s="1434"/>
      <c r="W131" s="1434"/>
      <c r="X131" s="1434"/>
      <c r="Y131" s="1434"/>
      <c r="Z131" s="1434"/>
      <c r="AA131" s="1434"/>
      <c r="AB131" s="1434"/>
      <c r="AC131" s="1435"/>
      <c r="AD131" s="1380"/>
      <c r="AE131" s="1380"/>
      <c r="AF131" s="1380"/>
      <c r="AG131" s="1380"/>
      <c r="AH131" s="1443"/>
      <c r="AI131" s="1444"/>
      <c r="AJ131" s="1444"/>
      <c r="AK131" s="1444"/>
      <c r="AL131" s="1444"/>
      <c r="AM131" s="1444"/>
      <c r="AN131" s="1444"/>
      <c r="AO131" s="1444"/>
      <c r="AP131" s="1444"/>
      <c r="AQ131" s="1444"/>
      <c r="AR131" s="1444"/>
      <c r="AS131" s="1444"/>
      <c r="AT131" s="1445"/>
      <c r="AU131" s="253"/>
    </row>
    <row r="132" spans="1:82" ht="25" customHeight="1">
      <c r="A132" s="1399" t="s">
        <v>252</v>
      </c>
      <c r="B132" s="1379"/>
      <c r="C132" s="1379"/>
      <c r="D132" s="1379"/>
      <c r="E132" s="1379"/>
      <c r="F132" s="1379"/>
      <c r="G132" s="1379"/>
      <c r="H132" s="1379"/>
      <c r="I132" s="1379"/>
      <c r="J132" s="1379"/>
      <c r="K132" s="1379"/>
      <c r="L132" s="1400"/>
      <c r="M132" s="1406" t="s">
        <v>20</v>
      </c>
      <c r="N132" s="1406"/>
      <c r="O132" s="1406"/>
      <c r="P132" s="1406"/>
      <c r="Q132" s="1437"/>
      <c r="R132" s="1438"/>
      <c r="S132" s="1438"/>
      <c r="T132" s="1438"/>
      <c r="U132" s="1438"/>
      <c r="V132" s="1438"/>
      <c r="W132" s="1438"/>
      <c r="X132" s="1438"/>
      <c r="Y132" s="1438"/>
      <c r="Z132" s="1438"/>
      <c r="AA132" s="1438"/>
      <c r="AB132" s="1438"/>
      <c r="AC132" s="1438"/>
      <c r="AD132" s="1438"/>
      <c r="AE132" s="1438"/>
      <c r="AF132" s="1438"/>
      <c r="AG132" s="1438"/>
      <c r="AH132" s="1438"/>
      <c r="AI132" s="1438"/>
      <c r="AJ132" s="1438"/>
      <c r="AK132" s="1438"/>
      <c r="AL132" s="1438"/>
      <c r="AM132" s="1438"/>
      <c r="AN132" s="1438"/>
      <c r="AO132" s="1438"/>
      <c r="AP132" s="1438"/>
      <c r="AQ132" s="1438"/>
      <c r="AR132" s="1438"/>
      <c r="AS132" s="1438"/>
      <c r="AT132" s="1439"/>
      <c r="AU132" s="253"/>
      <c r="BC132" s="63"/>
      <c r="BD132" s="63"/>
      <c r="BE132" s="63"/>
      <c r="BF132" s="63"/>
      <c r="BG132" s="63"/>
      <c r="BH132" s="63"/>
      <c r="BI132" s="63"/>
      <c r="BJ132" s="63"/>
      <c r="BK132" s="63"/>
      <c r="BL132" s="63"/>
      <c r="BM132" s="63"/>
      <c r="BN132" s="63"/>
      <c r="BO132" s="63"/>
      <c r="BP132" s="63"/>
      <c r="BQ132" s="63"/>
      <c r="BR132" s="63"/>
      <c r="BS132" s="63"/>
      <c r="BT132" s="63"/>
      <c r="BU132" s="63"/>
      <c r="BV132" s="63"/>
      <c r="BW132" s="63"/>
      <c r="BX132" s="63"/>
      <c r="BY132" s="63"/>
      <c r="BZ132" s="63"/>
      <c r="CA132" s="63"/>
      <c r="CB132" s="63"/>
      <c r="CC132" s="63"/>
      <c r="CD132" s="63"/>
    </row>
    <row r="133" spans="1:82" ht="25" customHeight="1">
      <c r="A133" s="1401"/>
      <c r="B133" s="1402"/>
      <c r="C133" s="1402"/>
      <c r="D133" s="1402"/>
      <c r="E133" s="1402"/>
      <c r="F133" s="1402"/>
      <c r="G133" s="1402"/>
      <c r="H133" s="1402"/>
      <c r="I133" s="1402"/>
      <c r="J133" s="1402"/>
      <c r="K133" s="1402"/>
      <c r="L133" s="1403"/>
      <c r="M133" s="1406" t="s">
        <v>21</v>
      </c>
      <c r="N133" s="1406"/>
      <c r="O133" s="1406"/>
      <c r="P133" s="1406"/>
      <c r="Q133" s="1437"/>
      <c r="R133" s="1438"/>
      <c r="S133" s="1438"/>
      <c r="T133" s="1438"/>
      <c r="U133" s="1438"/>
      <c r="V133" s="1438"/>
      <c r="W133" s="1438"/>
      <c r="X133" s="1438"/>
      <c r="Y133" s="1438"/>
      <c r="Z133" s="1438"/>
      <c r="AA133" s="1438"/>
      <c r="AB133" s="1438"/>
      <c r="AC133" s="1439"/>
      <c r="AD133" s="1406" t="s">
        <v>22</v>
      </c>
      <c r="AE133" s="1406"/>
      <c r="AF133" s="1406"/>
      <c r="AG133" s="1406"/>
      <c r="AH133" s="1446"/>
      <c r="AI133" s="1447"/>
      <c r="AJ133" s="1447"/>
      <c r="AK133" s="1447"/>
      <c r="AL133" s="1447"/>
      <c r="AM133" s="1447"/>
      <c r="AN133" s="1447"/>
      <c r="AO133" s="1447"/>
      <c r="AP133" s="1447"/>
      <c r="AQ133" s="1447"/>
      <c r="AR133" s="1447"/>
      <c r="AS133" s="1447"/>
      <c r="AT133" s="1448"/>
      <c r="AU133" s="253"/>
      <c r="BC133" s="1436"/>
      <c r="BD133" s="1436"/>
      <c r="BE133" s="1436"/>
      <c r="BF133" s="1436"/>
      <c r="BG133" s="1436"/>
      <c r="BH133" s="1436"/>
      <c r="BI133" s="1436"/>
      <c r="BJ133" s="1436"/>
      <c r="BK133" s="1436"/>
      <c r="BL133" s="1436"/>
      <c r="BM133" s="1436"/>
      <c r="BN133" s="1436"/>
      <c r="BO133" s="1436"/>
      <c r="BP133" s="1436"/>
      <c r="BQ133" s="1436"/>
      <c r="BR133" s="1436"/>
      <c r="BS133" s="1436"/>
      <c r="BT133" s="1436"/>
      <c r="BU133" s="1436"/>
      <c r="BV133" s="1436"/>
      <c r="BW133" s="1436"/>
      <c r="BX133" s="1436"/>
      <c r="BY133" s="1436"/>
      <c r="BZ133" s="1436"/>
      <c r="CA133" s="1436"/>
      <c r="CB133" s="1436"/>
      <c r="CC133" s="1436"/>
      <c r="CD133" s="1436"/>
    </row>
    <row r="134" spans="1:82" ht="25" customHeight="1">
      <c r="A134" s="1401"/>
      <c r="B134" s="1402"/>
      <c r="C134" s="1402"/>
      <c r="D134" s="1402"/>
      <c r="E134" s="1402"/>
      <c r="F134" s="1402"/>
      <c r="G134" s="1402"/>
      <c r="H134" s="1402"/>
      <c r="I134" s="1402"/>
      <c r="J134" s="1402"/>
      <c r="K134" s="1402"/>
      <c r="L134" s="1403"/>
      <c r="M134" s="1406" t="s">
        <v>23</v>
      </c>
      <c r="N134" s="1406"/>
      <c r="O134" s="1406"/>
      <c r="P134" s="1406"/>
      <c r="Q134" s="1437"/>
      <c r="R134" s="1438"/>
      <c r="S134" s="1438"/>
      <c r="T134" s="1438"/>
      <c r="U134" s="1438"/>
      <c r="V134" s="1438"/>
      <c r="W134" s="1438"/>
      <c r="X134" s="1438"/>
      <c r="Y134" s="1438"/>
      <c r="Z134" s="1438"/>
      <c r="AA134" s="1438"/>
      <c r="AB134" s="1438"/>
      <c r="AC134" s="1438"/>
      <c r="AD134" s="1438"/>
      <c r="AE134" s="1438"/>
      <c r="AF134" s="1438"/>
      <c r="AG134" s="1438"/>
      <c r="AH134" s="1438"/>
      <c r="AI134" s="1438"/>
      <c r="AJ134" s="1438"/>
      <c r="AK134" s="1438"/>
      <c r="AL134" s="1438"/>
      <c r="AM134" s="1438"/>
      <c r="AN134" s="1438"/>
      <c r="AO134" s="1438"/>
      <c r="AP134" s="1438"/>
      <c r="AQ134" s="1438"/>
      <c r="AR134" s="1438"/>
      <c r="AS134" s="1438"/>
      <c r="AT134" s="1439"/>
      <c r="AU134" s="253"/>
      <c r="BC134" s="1436"/>
      <c r="BD134" s="1436"/>
      <c r="BE134" s="1436"/>
      <c r="BF134" s="1436"/>
      <c r="BG134" s="1436"/>
      <c r="BH134" s="1436"/>
      <c r="BI134" s="1436"/>
      <c r="BJ134" s="1436"/>
      <c r="BK134" s="1436"/>
      <c r="BL134" s="1436"/>
      <c r="BM134" s="1436"/>
      <c r="BN134" s="1436"/>
      <c r="BO134" s="1436"/>
      <c r="BP134" s="1436"/>
      <c r="BQ134" s="1436"/>
      <c r="BR134" s="1436"/>
      <c r="BS134" s="1436"/>
      <c r="BT134" s="1436"/>
      <c r="BU134" s="1436"/>
      <c r="BV134" s="1436"/>
      <c r="BW134" s="1436"/>
      <c r="BX134" s="1436"/>
      <c r="BY134" s="1436"/>
      <c r="BZ134" s="1436"/>
      <c r="CA134" s="1436"/>
      <c r="CB134" s="1436"/>
      <c r="CC134" s="1436"/>
      <c r="CD134" s="1436"/>
    </row>
    <row r="135" spans="1:82" ht="25" customHeight="1">
      <c r="A135" s="1404"/>
      <c r="B135" s="1380"/>
      <c r="C135" s="1380"/>
      <c r="D135" s="1380"/>
      <c r="E135" s="1380"/>
      <c r="F135" s="1380"/>
      <c r="G135" s="1380"/>
      <c r="H135" s="1380"/>
      <c r="I135" s="1380"/>
      <c r="J135" s="1380"/>
      <c r="K135" s="1380"/>
      <c r="L135" s="1405"/>
      <c r="M135" s="1392" t="s">
        <v>24</v>
      </c>
      <c r="N135" s="1392"/>
      <c r="O135" s="1392"/>
      <c r="P135" s="1392"/>
      <c r="Q135" s="1437"/>
      <c r="R135" s="1438"/>
      <c r="S135" s="1438"/>
      <c r="T135" s="1438"/>
      <c r="U135" s="1438"/>
      <c r="V135" s="1438"/>
      <c r="W135" s="1438"/>
      <c r="X135" s="1438"/>
      <c r="Y135" s="1438"/>
      <c r="Z135" s="1438"/>
      <c r="AA135" s="1438"/>
      <c r="AB135" s="1438"/>
      <c r="AC135" s="1439"/>
      <c r="AD135" s="1391" t="s">
        <v>25</v>
      </c>
      <c r="AE135" s="1391"/>
      <c r="AF135" s="1391"/>
      <c r="AG135" s="1391"/>
      <c r="AH135" s="1437"/>
      <c r="AI135" s="1438"/>
      <c r="AJ135" s="1438"/>
      <c r="AK135" s="1438"/>
      <c r="AL135" s="1438"/>
      <c r="AM135" s="1438"/>
      <c r="AN135" s="1438"/>
      <c r="AO135" s="1438"/>
      <c r="AP135" s="1438"/>
      <c r="AQ135" s="1438"/>
      <c r="AR135" s="1438"/>
      <c r="AS135" s="1438"/>
      <c r="AT135" s="1439"/>
      <c r="AU135" s="253"/>
    </row>
    <row r="136" spans="1:82" ht="25" customHeight="1">
      <c r="A136" s="1392" t="s">
        <v>253</v>
      </c>
      <c r="B136" s="1392"/>
      <c r="C136" s="1392"/>
      <c r="D136" s="1392"/>
      <c r="E136" s="1392"/>
      <c r="F136" s="1392"/>
      <c r="G136" s="1392"/>
      <c r="H136" s="1392"/>
      <c r="I136" s="1392"/>
      <c r="J136" s="1392"/>
      <c r="K136" s="1392"/>
      <c r="L136" s="1392"/>
      <c r="M136" s="1393" t="s">
        <v>89</v>
      </c>
      <c r="N136" s="1394"/>
      <c r="O136" s="1394"/>
      <c r="P136" s="1394"/>
      <c r="Q136" s="1454"/>
      <c r="R136" s="1454"/>
      <c r="S136" s="1454"/>
      <c r="T136" s="1454"/>
      <c r="U136" s="1370" t="s">
        <v>27</v>
      </c>
      <c r="V136" s="1370"/>
      <c r="W136" s="1370"/>
      <c r="X136" s="1431"/>
      <c r="Y136" s="1431"/>
      <c r="Z136" s="1431"/>
      <c r="AA136" s="1397" t="s">
        <v>28</v>
      </c>
      <c r="AB136" s="1397"/>
      <c r="AC136" s="1398"/>
      <c r="AD136" s="1410"/>
      <c r="AE136" s="1410"/>
      <c r="AF136" s="1410"/>
      <c r="AG136" s="1410"/>
      <c r="AH136" s="1410"/>
      <c r="AI136" s="1410"/>
      <c r="AJ136" s="1410"/>
      <c r="AK136" s="1410"/>
      <c r="AL136" s="1410"/>
      <c r="AM136" s="1410"/>
      <c r="AN136" s="1410"/>
      <c r="AO136" s="1410"/>
      <c r="AP136" s="1410"/>
      <c r="AQ136" s="1410"/>
      <c r="AR136" s="1410"/>
      <c r="AS136" s="1410"/>
      <c r="AT136" s="1410"/>
      <c r="AU136" s="253"/>
    </row>
    <row r="137" spans="1:82" ht="64.5" customHeight="1">
      <c r="A137" s="1411" t="s">
        <v>255</v>
      </c>
      <c r="B137" s="1412"/>
      <c r="C137" s="1412"/>
      <c r="D137" s="1412"/>
      <c r="E137" s="1412"/>
      <c r="F137" s="1412"/>
      <c r="G137" s="1412"/>
      <c r="H137" s="1412"/>
      <c r="I137" s="1412"/>
      <c r="J137" s="1412"/>
      <c r="K137" s="1412"/>
      <c r="L137" s="1413"/>
      <c r="M137" s="1449"/>
      <c r="N137" s="1450"/>
      <c r="O137" s="1450"/>
      <c r="P137" s="1450"/>
      <c r="Q137" s="1450"/>
      <c r="R137" s="1450"/>
      <c r="S137" s="1450"/>
      <c r="T137" s="1450"/>
      <c r="U137" s="1450"/>
      <c r="V137" s="1450"/>
      <c r="W137" s="1450"/>
      <c r="X137" s="1450"/>
      <c r="Y137" s="1450"/>
      <c r="Z137" s="1450"/>
      <c r="AA137" s="1450"/>
      <c r="AB137" s="1450"/>
      <c r="AC137" s="1450"/>
      <c r="AD137" s="1450"/>
      <c r="AE137" s="1450"/>
      <c r="AF137" s="1450"/>
      <c r="AG137" s="1450"/>
      <c r="AH137" s="1450"/>
      <c r="AI137" s="1450"/>
      <c r="AJ137" s="1450"/>
      <c r="AK137" s="1450"/>
      <c r="AL137" s="1450"/>
      <c r="AM137" s="1450"/>
      <c r="AN137" s="1450"/>
      <c r="AO137" s="1450"/>
      <c r="AP137" s="1450"/>
      <c r="AQ137" s="1450"/>
      <c r="AR137" s="1450"/>
      <c r="AS137" s="1450"/>
      <c r="AT137" s="1451"/>
      <c r="AU137" s="253"/>
    </row>
    <row r="138" spans="1:82" ht="25" customHeight="1">
      <c r="A138" s="1399" t="s">
        <v>41</v>
      </c>
      <c r="B138" s="1379"/>
      <c r="C138" s="1379"/>
      <c r="D138" s="1379"/>
      <c r="E138" s="1379"/>
      <c r="F138" s="1379"/>
      <c r="G138" s="1379"/>
      <c r="H138" s="1379"/>
      <c r="I138" s="1379"/>
      <c r="J138" s="1379"/>
      <c r="K138" s="1379"/>
      <c r="L138" s="1400"/>
      <c r="M138" s="1417" t="s">
        <v>42</v>
      </c>
      <c r="N138" s="1417"/>
      <c r="O138" s="1417"/>
      <c r="P138" s="1417"/>
      <c r="Q138" s="1452"/>
      <c r="R138" s="1453"/>
      <c r="S138" s="1453"/>
      <c r="T138" s="1453"/>
      <c r="U138" s="1453"/>
      <c r="V138" s="1453"/>
      <c r="W138" s="1453"/>
      <c r="X138" s="1420" t="s">
        <v>70</v>
      </c>
      <c r="Y138" s="1420"/>
      <c r="Z138" s="1420"/>
      <c r="AA138" s="1420"/>
      <c r="AB138" s="1420"/>
      <c r="AC138" s="1421"/>
      <c r="AD138" s="1417" t="s">
        <v>43</v>
      </c>
      <c r="AE138" s="1417"/>
      <c r="AF138" s="1417"/>
      <c r="AG138" s="1417"/>
      <c r="AH138" s="1455"/>
      <c r="AI138" s="1456"/>
      <c r="AJ138" s="1456"/>
      <c r="AK138" s="1456"/>
      <c r="AL138" s="1456"/>
      <c r="AM138" s="1456"/>
      <c r="AN138" s="1456"/>
      <c r="AO138" s="1420" t="s">
        <v>70</v>
      </c>
      <c r="AP138" s="1420"/>
      <c r="AQ138" s="1420"/>
      <c r="AR138" s="1420"/>
      <c r="AS138" s="1420"/>
      <c r="AT138" s="1421"/>
      <c r="AU138" s="253"/>
    </row>
    <row r="139" spans="1:82" ht="40.4" customHeight="1">
      <c r="A139" s="1404"/>
      <c r="B139" s="1380"/>
      <c r="C139" s="1380"/>
      <c r="D139" s="1380"/>
      <c r="E139" s="1380"/>
      <c r="F139" s="1380"/>
      <c r="G139" s="1380"/>
      <c r="H139" s="1380"/>
      <c r="I139" s="1380"/>
      <c r="J139" s="1380"/>
      <c r="K139" s="1380"/>
      <c r="L139" s="1405"/>
      <c r="M139" s="1422" t="s">
        <v>62</v>
      </c>
      <c r="N139" s="1412"/>
      <c r="O139" s="1412"/>
      <c r="P139" s="1413"/>
      <c r="Q139" s="1423"/>
      <c r="R139" s="1424"/>
      <c r="S139" s="1424"/>
      <c r="T139" s="1424"/>
      <c r="U139" s="1424"/>
      <c r="V139" s="1424"/>
      <c r="W139" s="1424"/>
      <c r="X139" s="1424"/>
      <c r="Y139" s="1424"/>
      <c r="Z139" s="1424"/>
      <c r="AA139" s="1424"/>
      <c r="AB139" s="1424"/>
      <c r="AC139" s="1424"/>
      <c r="AD139" s="1424"/>
      <c r="AE139" s="1424"/>
      <c r="AF139" s="1424"/>
      <c r="AG139" s="1424"/>
      <c r="AH139" s="1424"/>
      <c r="AI139" s="1424"/>
      <c r="AJ139" s="1424"/>
      <c r="AK139" s="1424"/>
      <c r="AL139" s="1424"/>
      <c r="AM139" s="1424"/>
      <c r="AN139" s="1424"/>
      <c r="AO139" s="1424"/>
      <c r="AP139" s="1424"/>
      <c r="AQ139" s="1424"/>
      <c r="AR139" s="1424"/>
      <c r="AS139" s="1424"/>
      <c r="AT139" s="1425"/>
      <c r="AU139" s="253"/>
    </row>
    <row r="140" spans="1:82" ht="25" customHeight="1">
      <c r="A140" s="1426" t="s">
        <v>88</v>
      </c>
      <c r="B140" s="1426"/>
      <c r="C140" s="1426"/>
      <c r="D140" s="1426"/>
      <c r="E140" s="1426"/>
      <c r="F140" s="1426"/>
      <c r="G140" s="1426"/>
      <c r="H140" s="1426"/>
      <c r="I140" s="1426"/>
      <c r="J140" s="1426"/>
      <c r="K140" s="1426"/>
      <c r="L140" s="1426"/>
      <c r="M140" s="1426"/>
      <c r="N140" s="1426"/>
      <c r="O140" s="1426"/>
      <c r="P140" s="1426"/>
      <c r="Q140" s="1426"/>
      <c r="R140" s="1426"/>
      <c r="S140" s="1426"/>
      <c r="T140" s="1426"/>
      <c r="U140" s="1426"/>
      <c r="V140" s="1426"/>
      <c r="W140" s="1426"/>
      <c r="X140" s="1426"/>
      <c r="Y140" s="1426"/>
      <c r="Z140" s="1426"/>
      <c r="AA140" s="1426"/>
      <c r="AB140" s="1426"/>
      <c r="AC140" s="1426"/>
      <c r="AD140" s="1426"/>
      <c r="AE140" s="1426"/>
      <c r="AF140" s="1426"/>
      <c r="AG140" s="1426"/>
      <c r="AH140" s="1426"/>
      <c r="AI140" s="1426"/>
      <c r="AJ140" s="1426"/>
      <c r="AK140" s="1426"/>
      <c r="AL140" s="1426"/>
      <c r="AM140" s="1457" t="s">
        <v>83</v>
      </c>
      <c r="AN140" s="1458"/>
      <c r="AO140" s="1458"/>
      <c r="AP140" s="1458"/>
      <c r="AQ140" s="1458"/>
      <c r="AR140" s="1458"/>
      <c r="AS140" s="1458"/>
      <c r="AT140" s="1459"/>
      <c r="AU140" s="253"/>
    </row>
    <row r="141" spans="1:82" ht="15" customHeight="1">
      <c r="A141" s="254"/>
      <c r="B141" s="254"/>
      <c r="C141" s="254"/>
      <c r="D141" s="254"/>
      <c r="E141" s="254"/>
      <c r="F141" s="254"/>
      <c r="G141" s="254"/>
      <c r="H141" s="254"/>
      <c r="I141" s="254"/>
      <c r="J141" s="254"/>
      <c r="K141" s="254"/>
      <c r="L141" s="254"/>
      <c r="M141" s="254"/>
      <c r="N141" s="254"/>
      <c r="O141" s="254"/>
      <c r="P141" s="254"/>
      <c r="Q141" s="254"/>
      <c r="R141" s="254"/>
      <c r="S141" s="254"/>
      <c r="T141" s="254"/>
      <c r="U141" s="254"/>
      <c r="V141" s="254"/>
      <c r="W141" s="254"/>
      <c r="X141" s="254"/>
      <c r="Y141" s="254"/>
      <c r="Z141" s="254"/>
      <c r="AA141" s="254"/>
      <c r="AB141" s="254"/>
      <c r="AC141" s="254"/>
      <c r="AD141" s="254"/>
      <c r="AE141" s="254"/>
      <c r="AF141" s="254"/>
      <c r="AG141" s="254"/>
      <c r="AH141" s="254"/>
      <c r="AI141" s="254"/>
      <c r="AJ141" s="254"/>
      <c r="AK141" s="254"/>
      <c r="AL141" s="254"/>
      <c r="AM141" s="254"/>
      <c r="AN141" s="254"/>
      <c r="AO141" s="254"/>
      <c r="AP141" s="254"/>
      <c r="AQ141" s="254"/>
      <c r="AR141" s="254"/>
      <c r="AS141" s="254"/>
      <c r="AT141" s="254"/>
      <c r="AU141" s="253"/>
    </row>
    <row r="142" spans="1:82" ht="25" customHeight="1">
      <c r="A142" s="1369" t="s">
        <v>85</v>
      </c>
      <c r="B142" s="1370"/>
      <c r="C142" s="1370"/>
      <c r="D142" s="1430" t="s">
        <v>268</v>
      </c>
      <c r="E142" s="1431"/>
      <c r="F142" s="1431"/>
      <c r="G142" s="1432"/>
      <c r="H142" s="1370" t="s">
        <v>64</v>
      </c>
      <c r="I142" s="1370"/>
      <c r="J142" s="1370"/>
      <c r="K142" s="1370"/>
      <c r="L142" s="1374"/>
      <c r="M142" s="1433"/>
      <c r="N142" s="1434"/>
      <c r="O142" s="1434"/>
      <c r="P142" s="1434"/>
      <c r="Q142" s="1434"/>
      <c r="R142" s="1434"/>
      <c r="S142" s="1434"/>
      <c r="T142" s="1434"/>
      <c r="U142" s="1434"/>
      <c r="V142" s="1434"/>
      <c r="W142" s="1434"/>
      <c r="X142" s="1434"/>
      <c r="Y142" s="1434"/>
      <c r="Z142" s="1434"/>
      <c r="AA142" s="1434"/>
      <c r="AB142" s="1434"/>
      <c r="AC142" s="1435"/>
      <c r="AD142" s="1378" t="s">
        <v>251</v>
      </c>
      <c r="AE142" s="1379"/>
      <c r="AF142" s="1379"/>
      <c r="AG142" s="1379"/>
      <c r="AH142" s="1440"/>
      <c r="AI142" s="1441"/>
      <c r="AJ142" s="1441"/>
      <c r="AK142" s="1441"/>
      <c r="AL142" s="1441"/>
      <c r="AM142" s="1441"/>
      <c r="AN142" s="1441"/>
      <c r="AO142" s="1441"/>
      <c r="AP142" s="1441"/>
      <c r="AQ142" s="1441"/>
      <c r="AR142" s="1441"/>
      <c r="AS142" s="1441"/>
      <c r="AT142" s="1442"/>
      <c r="AU142" s="253"/>
    </row>
    <row r="143" spans="1:82" ht="25" customHeight="1">
      <c r="A143" s="1387" t="s">
        <v>82</v>
      </c>
      <c r="B143" s="1370"/>
      <c r="C143" s="1370"/>
      <c r="D143" s="1370"/>
      <c r="E143" s="1370"/>
      <c r="F143" s="1370"/>
      <c r="G143" s="1370"/>
      <c r="H143" s="1370"/>
      <c r="I143" s="1370"/>
      <c r="J143" s="1370"/>
      <c r="K143" s="1370"/>
      <c r="L143" s="1374"/>
      <c r="M143" s="1433"/>
      <c r="N143" s="1434"/>
      <c r="O143" s="1434"/>
      <c r="P143" s="1434"/>
      <c r="Q143" s="1434"/>
      <c r="R143" s="1434"/>
      <c r="S143" s="1434"/>
      <c r="T143" s="1434"/>
      <c r="U143" s="1434"/>
      <c r="V143" s="1434"/>
      <c r="W143" s="1434"/>
      <c r="X143" s="1434"/>
      <c r="Y143" s="1434"/>
      <c r="Z143" s="1434"/>
      <c r="AA143" s="1434"/>
      <c r="AB143" s="1434"/>
      <c r="AC143" s="1435"/>
      <c r="AD143" s="1380"/>
      <c r="AE143" s="1380"/>
      <c r="AF143" s="1380"/>
      <c r="AG143" s="1380"/>
      <c r="AH143" s="1443"/>
      <c r="AI143" s="1444"/>
      <c r="AJ143" s="1444"/>
      <c r="AK143" s="1444"/>
      <c r="AL143" s="1444"/>
      <c r="AM143" s="1444"/>
      <c r="AN143" s="1444"/>
      <c r="AO143" s="1444"/>
      <c r="AP143" s="1444"/>
      <c r="AQ143" s="1444"/>
      <c r="AR143" s="1444"/>
      <c r="AS143" s="1444"/>
      <c r="AT143" s="1445"/>
      <c r="AU143" s="253"/>
    </row>
    <row r="144" spans="1:82" ht="25" customHeight="1">
      <c r="A144" s="1399" t="s">
        <v>252</v>
      </c>
      <c r="B144" s="1379"/>
      <c r="C144" s="1379"/>
      <c r="D144" s="1379"/>
      <c r="E144" s="1379"/>
      <c r="F144" s="1379"/>
      <c r="G144" s="1379"/>
      <c r="H144" s="1379"/>
      <c r="I144" s="1379"/>
      <c r="J144" s="1379"/>
      <c r="K144" s="1379"/>
      <c r="L144" s="1400"/>
      <c r="M144" s="1406" t="s">
        <v>20</v>
      </c>
      <c r="N144" s="1406"/>
      <c r="O144" s="1406"/>
      <c r="P144" s="1406"/>
      <c r="Q144" s="1437"/>
      <c r="R144" s="1438"/>
      <c r="S144" s="1438"/>
      <c r="T144" s="1438"/>
      <c r="U144" s="1438"/>
      <c r="V144" s="1438"/>
      <c r="W144" s="1438"/>
      <c r="X144" s="1438"/>
      <c r="Y144" s="1438"/>
      <c r="Z144" s="1438"/>
      <c r="AA144" s="1438"/>
      <c r="AB144" s="1438"/>
      <c r="AC144" s="1438"/>
      <c r="AD144" s="1438"/>
      <c r="AE144" s="1438"/>
      <c r="AF144" s="1438"/>
      <c r="AG144" s="1438"/>
      <c r="AH144" s="1438"/>
      <c r="AI144" s="1438"/>
      <c r="AJ144" s="1438"/>
      <c r="AK144" s="1438"/>
      <c r="AL144" s="1438"/>
      <c r="AM144" s="1438"/>
      <c r="AN144" s="1438"/>
      <c r="AO144" s="1438"/>
      <c r="AP144" s="1438"/>
      <c r="AQ144" s="1438"/>
      <c r="AR144" s="1438"/>
      <c r="AS144" s="1438"/>
      <c r="AT144" s="1439"/>
      <c r="AU144" s="253"/>
    </row>
    <row r="145" spans="1:47" ht="25" customHeight="1">
      <c r="A145" s="1401"/>
      <c r="B145" s="1402"/>
      <c r="C145" s="1402"/>
      <c r="D145" s="1402"/>
      <c r="E145" s="1402"/>
      <c r="F145" s="1402"/>
      <c r="G145" s="1402"/>
      <c r="H145" s="1402"/>
      <c r="I145" s="1402"/>
      <c r="J145" s="1402"/>
      <c r="K145" s="1402"/>
      <c r="L145" s="1403"/>
      <c r="M145" s="1406" t="s">
        <v>21</v>
      </c>
      <c r="N145" s="1406"/>
      <c r="O145" s="1406"/>
      <c r="P145" s="1406"/>
      <c r="Q145" s="1437"/>
      <c r="R145" s="1438"/>
      <c r="S145" s="1438"/>
      <c r="T145" s="1438"/>
      <c r="U145" s="1438"/>
      <c r="V145" s="1438"/>
      <c r="W145" s="1438"/>
      <c r="X145" s="1438"/>
      <c r="Y145" s="1438"/>
      <c r="Z145" s="1438"/>
      <c r="AA145" s="1438"/>
      <c r="AB145" s="1438"/>
      <c r="AC145" s="1439"/>
      <c r="AD145" s="1406" t="s">
        <v>22</v>
      </c>
      <c r="AE145" s="1406"/>
      <c r="AF145" s="1406"/>
      <c r="AG145" s="1406"/>
      <c r="AH145" s="1446"/>
      <c r="AI145" s="1447"/>
      <c r="AJ145" s="1447"/>
      <c r="AK145" s="1447"/>
      <c r="AL145" s="1447"/>
      <c r="AM145" s="1447"/>
      <c r="AN145" s="1447"/>
      <c r="AO145" s="1447"/>
      <c r="AP145" s="1447"/>
      <c r="AQ145" s="1447"/>
      <c r="AR145" s="1447"/>
      <c r="AS145" s="1447"/>
      <c r="AT145" s="1448"/>
      <c r="AU145" s="253"/>
    </row>
    <row r="146" spans="1:47" ht="25" customHeight="1">
      <c r="A146" s="1401"/>
      <c r="B146" s="1402"/>
      <c r="C146" s="1402"/>
      <c r="D146" s="1402"/>
      <c r="E146" s="1402"/>
      <c r="F146" s="1402"/>
      <c r="G146" s="1402"/>
      <c r="H146" s="1402"/>
      <c r="I146" s="1402"/>
      <c r="J146" s="1402"/>
      <c r="K146" s="1402"/>
      <c r="L146" s="1403"/>
      <c r="M146" s="1406" t="s">
        <v>23</v>
      </c>
      <c r="N146" s="1406"/>
      <c r="O146" s="1406"/>
      <c r="P146" s="1406"/>
      <c r="Q146" s="1437"/>
      <c r="R146" s="1438"/>
      <c r="S146" s="1438"/>
      <c r="T146" s="1438"/>
      <c r="U146" s="1438"/>
      <c r="V146" s="1438"/>
      <c r="W146" s="1438"/>
      <c r="X146" s="1438"/>
      <c r="Y146" s="1438"/>
      <c r="Z146" s="1438"/>
      <c r="AA146" s="1438"/>
      <c r="AB146" s="1438"/>
      <c r="AC146" s="1438"/>
      <c r="AD146" s="1438"/>
      <c r="AE146" s="1438"/>
      <c r="AF146" s="1438"/>
      <c r="AG146" s="1438"/>
      <c r="AH146" s="1438"/>
      <c r="AI146" s="1438"/>
      <c r="AJ146" s="1438"/>
      <c r="AK146" s="1438"/>
      <c r="AL146" s="1438"/>
      <c r="AM146" s="1438"/>
      <c r="AN146" s="1438"/>
      <c r="AO146" s="1438"/>
      <c r="AP146" s="1438"/>
      <c r="AQ146" s="1438"/>
      <c r="AR146" s="1438"/>
      <c r="AS146" s="1438"/>
      <c r="AT146" s="1439"/>
      <c r="AU146" s="253"/>
    </row>
    <row r="147" spans="1:47" ht="25" customHeight="1">
      <c r="A147" s="1404"/>
      <c r="B147" s="1380"/>
      <c r="C147" s="1380"/>
      <c r="D147" s="1380"/>
      <c r="E147" s="1380"/>
      <c r="F147" s="1380"/>
      <c r="G147" s="1380"/>
      <c r="H147" s="1380"/>
      <c r="I147" s="1380"/>
      <c r="J147" s="1380"/>
      <c r="K147" s="1380"/>
      <c r="L147" s="1405"/>
      <c r="M147" s="1392" t="s">
        <v>24</v>
      </c>
      <c r="N147" s="1392"/>
      <c r="O147" s="1392"/>
      <c r="P147" s="1392"/>
      <c r="Q147" s="1437"/>
      <c r="R147" s="1438"/>
      <c r="S147" s="1438"/>
      <c r="T147" s="1438"/>
      <c r="U147" s="1438"/>
      <c r="V147" s="1438"/>
      <c r="W147" s="1438"/>
      <c r="X147" s="1438"/>
      <c r="Y147" s="1438"/>
      <c r="Z147" s="1438"/>
      <c r="AA147" s="1438"/>
      <c r="AB147" s="1438"/>
      <c r="AC147" s="1439"/>
      <c r="AD147" s="1391" t="s">
        <v>25</v>
      </c>
      <c r="AE147" s="1391"/>
      <c r="AF147" s="1391"/>
      <c r="AG147" s="1391"/>
      <c r="AH147" s="1437"/>
      <c r="AI147" s="1438"/>
      <c r="AJ147" s="1438"/>
      <c r="AK147" s="1438"/>
      <c r="AL147" s="1438"/>
      <c r="AM147" s="1438"/>
      <c r="AN147" s="1438"/>
      <c r="AO147" s="1438"/>
      <c r="AP147" s="1438"/>
      <c r="AQ147" s="1438"/>
      <c r="AR147" s="1438"/>
      <c r="AS147" s="1438"/>
      <c r="AT147" s="1439"/>
      <c r="AU147" s="253"/>
    </row>
    <row r="148" spans="1:47" ht="25" customHeight="1">
      <c r="A148" s="1392" t="s">
        <v>253</v>
      </c>
      <c r="B148" s="1392"/>
      <c r="C148" s="1392"/>
      <c r="D148" s="1392"/>
      <c r="E148" s="1392"/>
      <c r="F148" s="1392"/>
      <c r="G148" s="1392"/>
      <c r="H148" s="1392"/>
      <c r="I148" s="1392"/>
      <c r="J148" s="1392"/>
      <c r="K148" s="1392"/>
      <c r="L148" s="1392"/>
      <c r="M148" s="1393" t="s">
        <v>89</v>
      </c>
      <c r="N148" s="1394"/>
      <c r="O148" s="1394"/>
      <c r="P148" s="1394"/>
      <c r="Q148" s="1454"/>
      <c r="R148" s="1454"/>
      <c r="S148" s="1454"/>
      <c r="T148" s="1454"/>
      <c r="U148" s="1370" t="s">
        <v>27</v>
      </c>
      <c r="V148" s="1370"/>
      <c r="W148" s="1370"/>
      <c r="X148" s="1431"/>
      <c r="Y148" s="1431"/>
      <c r="Z148" s="1431"/>
      <c r="AA148" s="1397" t="s">
        <v>28</v>
      </c>
      <c r="AB148" s="1397"/>
      <c r="AC148" s="1398"/>
      <c r="AD148" s="1410"/>
      <c r="AE148" s="1410"/>
      <c r="AF148" s="1410"/>
      <c r="AG148" s="1410"/>
      <c r="AH148" s="1410"/>
      <c r="AI148" s="1410"/>
      <c r="AJ148" s="1410"/>
      <c r="AK148" s="1410"/>
      <c r="AL148" s="1410"/>
      <c r="AM148" s="1410"/>
      <c r="AN148" s="1410"/>
      <c r="AO148" s="1410"/>
      <c r="AP148" s="1410"/>
      <c r="AQ148" s="1410"/>
      <c r="AR148" s="1410"/>
      <c r="AS148" s="1410"/>
      <c r="AT148" s="1410"/>
      <c r="AU148" s="253"/>
    </row>
    <row r="149" spans="1:47" ht="64.5" customHeight="1">
      <c r="A149" s="1411" t="s">
        <v>255</v>
      </c>
      <c r="B149" s="1412"/>
      <c r="C149" s="1412"/>
      <c r="D149" s="1412"/>
      <c r="E149" s="1412"/>
      <c r="F149" s="1412"/>
      <c r="G149" s="1412"/>
      <c r="H149" s="1412"/>
      <c r="I149" s="1412"/>
      <c r="J149" s="1412"/>
      <c r="K149" s="1412"/>
      <c r="L149" s="1413"/>
      <c r="M149" s="1449"/>
      <c r="N149" s="1450"/>
      <c r="O149" s="1450"/>
      <c r="P149" s="1450"/>
      <c r="Q149" s="1450"/>
      <c r="R149" s="1450"/>
      <c r="S149" s="1450"/>
      <c r="T149" s="1450"/>
      <c r="U149" s="1450"/>
      <c r="V149" s="1450"/>
      <c r="W149" s="1450"/>
      <c r="X149" s="1450"/>
      <c r="Y149" s="1450"/>
      <c r="Z149" s="1450"/>
      <c r="AA149" s="1450"/>
      <c r="AB149" s="1450"/>
      <c r="AC149" s="1450"/>
      <c r="AD149" s="1450"/>
      <c r="AE149" s="1450"/>
      <c r="AF149" s="1450"/>
      <c r="AG149" s="1450"/>
      <c r="AH149" s="1450"/>
      <c r="AI149" s="1450"/>
      <c r="AJ149" s="1450"/>
      <c r="AK149" s="1450"/>
      <c r="AL149" s="1450"/>
      <c r="AM149" s="1450"/>
      <c r="AN149" s="1450"/>
      <c r="AO149" s="1450"/>
      <c r="AP149" s="1450"/>
      <c r="AQ149" s="1450"/>
      <c r="AR149" s="1450"/>
      <c r="AS149" s="1450"/>
      <c r="AT149" s="1451"/>
      <c r="AU149" s="253"/>
    </row>
    <row r="150" spans="1:47" ht="25" customHeight="1">
      <c r="A150" s="1399" t="s">
        <v>41</v>
      </c>
      <c r="B150" s="1379"/>
      <c r="C150" s="1379"/>
      <c r="D150" s="1379"/>
      <c r="E150" s="1379"/>
      <c r="F150" s="1379"/>
      <c r="G150" s="1379"/>
      <c r="H150" s="1379"/>
      <c r="I150" s="1379"/>
      <c r="J150" s="1379"/>
      <c r="K150" s="1379"/>
      <c r="L150" s="1400"/>
      <c r="M150" s="1417" t="s">
        <v>42</v>
      </c>
      <c r="N150" s="1417"/>
      <c r="O150" s="1417"/>
      <c r="P150" s="1417"/>
      <c r="Q150" s="1452"/>
      <c r="R150" s="1453"/>
      <c r="S150" s="1453"/>
      <c r="T150" s="1453"/>
      <c r="U150" s="1453"/>
      <c r="V150" s="1453"/>
      <c r="W150" s="1453"/>
      <c r="X150" s="1420" t="s">
        <v>70</v>
      </c>
      <c r="Y150" s="1420"/>
      <c r="Z150" s="1420"/>
      <c r="AA150" s="1420"/>
      <c r="AB150" s="1420"/>
      <c r="AC150" s="1421"/>
      <c r="AD150" s="1417" t="s">
        <v>43</v>
      </c>
      <c r="AE150" s="1417"/>
      <c r="AF150" s="1417"/>
      <c r="AG150" s="1417"/>
      <c r="AH150" s="1455"/>
      <c r="AI150" s="1456"/>
      <c r="AJ150" s="1456"/>
      <c r="AK150" s="1456"/>
      <c r="AL150" s="1456"/>
      <c r="AM150" s="1456"/>
      <c r="AN150" s="1456"/>
      <c r="AO150" s="1420" t="s">
        <v>70</v>
      </c>
      <c r="AP150" s="1420"/>
      <c r="AQ150" s="1420"/>
      <c r="AR150" s="1420"/>
      <c r="AS150" s="1420"/>
      <c r="AT150" s="1421"/>
      <c r="AU150" s="253"/>
    </row>
    <row r="151" spans="1:47" ht="40.4" customHeight="1">
      <c r="A151" s="1404"/>
      <c r="B151" s="1380"/>
      <c r="C151" s="1380"/>
      <c r="D151" s="1380"/>
      <c r="E151" s="1380"/>
      <c r="F151" s="1380"/>
      <c r="G151" s="1380"/>
      <c r="H151" s="1380"/>
      <c r="I151" s="1380"/>
      <c r="J151" s="1380"/>
      <c r="K151" s="1380"/>
      <c r="L151" s="1405"/>
      <c r="M151" s="1422" t="s">
        <v>62</v>
      </c>
      <c r="N151" s="1412"/>
      <c r="O151" s="1412"/>
      <c r="P151" s="1413"/>
      <c r="Q151" s="1423"/>
      <c r="R151" s="1424"/>
      <c r="S151" s="1424"/>
      <c r="T151" s="1424"/>
      <c r="U151" s="1424"/>
      <c r="V151" s="1424"/>
      <c r="W151" s="1424"/>
      <c r="X151" s="1424"/>
      <c r="Y151" s="1424"/>
      <c r="Z151" s="1424"/>
      <c r="AA151" s="1424"/>
      <c r="AB151" s="1424"/>
      <c r="AC151" s="1424"/>
      <c r="AD151" s="1424"/>
      <c r="AE151" s="1424"/>
      <c r="AF151" s="1424"/>
      <c r="AG151" s="1424"/>
      <c r="AH151" s="1424"/>
      <c r="AI151" s="1424"/>
      <c r="AJ151" s="1424"/>
      <c r="AK151" s="1424"/>
      <c r="AL151" s="1424"/>
      <c r="AM151" s="1424"/>
      <c r="AN151" s="1424"/>
      <c r="AO151" s="1424"/>
      <c r="AP151" s="1424"/>
      <c r="AQ151" s="1424"/>
      <c r="AR151" s="1424"/>
      <c r="AS151" s="1424"/>
      <c r="AT151" s="1425"/>
      <c r="AU151" s="253"/>
    </row>
    <row r="152" spans="1:47" ht="25" customHeight="1">
      <c r="A152" s="1426" t="s">
        <v>88</v>
      </c>
      <c r="B152" s="1426"/>
      <c r="C152" s="1426"/>
      <c r="D152" s="1426"/>
      <c r="E152" s="1426"/>
      <c r="F152" s="1426"/>
      <c r="G152" s="1426"/>
      <c r="H152" s="1426"/>
      <c r="I152" s="1426"/>
      <c r="J152" s="1426"/>
      <c r="K152" s="1426"/>
      <c r="L152" s="1426"/>
      <c r="M152" s="1426"/>
      <c r="N152" s="1426"/>
      <c r="O152" s="1426"/>
      <c r="P152" s="1426"/>
      <c r="Q152" s="1426"/>
      <c r="R152" s="1426"/>
      <c r="S152" s="1426"/>
      <c r="T152" s="1426"/>
      <c r="U152" s="1426"/>
      <c r="V152" s="1426"/>
      <c r="W152" s="1426"/>
      <c r="X152" s="1426"/>
      <c r="Y152" s="1426"/>
      <c r="Z152" s="1426"/>
      <c r="AA152" s="1426"/>
      <c r="AB152" s="1426"/>
      <c r="AC152" s="1426"/>
      <c r="AD152" s="1426"/>
      <c r="AE152" s="1426"/>
      <c r="AF152" s="1426"/>
      <c r="AG152" s="1426"/>
      <c r="AH152" s="1426"/>
      <c r="AI152" s="1426"/>
      <c r="AJ152" s="1426"/>
      <c r="AK152" s="1426"/>
      <c r="AL152" s="1426"/>
      <c r="AM152" s="1457" t="s">
        <v>83</v>
      </c>
      <c r="AN152" s="1458"/>
      <c r="AO152" s="1458"/>
      <c r="AP152" s="1458"/>
      <c r="AQ152" s="1458"/>
      <c r="AR152" s="1458"/>
      <c r="AS152" s="1458"/>
      <c r="AT152" s="1459"/>
      <c r="AU152" s="253"/>
    </row>
    <row r="153" spans="1:47" ht="30" customHeight="1">
      <c r="A153" s="255" t="s">
        <v>258</v>
      </c>
      <c r="B153" s="256"/>
      <c r="C153" s="256"/>
      <c r="D153" s="256"/>
      <c r="E153" s="256"/>
      <c r="F153" s="256"/>
      <c r="G153" s="256"/>
      <c r="H153" s="256"/>
      <c r="I153" s="256"/>
      <c r="J153" s="256"/>
      <c r="K153" s="256"/>
      <c r="L153" s="256"/>
      <c r="M153" s="256"/>
      <c r="N153" s="256"/>
      <c r="O153" s="256"/>
      <c r="P153" s="256"/>
      <c r="Q153" s="256"/>
      <c r="R153" s="256"/>
      <c r="S153" s="256"/>
      <c r="T153" s="256"/>
      <c r="U153" s="256"/>
      <c r="V153" s="256"/>
      <c r="W153" s="256"/>
      <c r="X153" s="256"/>
      <c r="Y153" s="256"/>
      <c r="Z153" s="256"/>
      <c r="AA153" s="256"/>
      <c r="AB153" s="256"/>
      <c r="AC153" s="256"/>
      <c r="AD153" s="256"/>
      <c r="AE153" s="256"/>
      <c r="AF153" s="256"/>
      <c r="AG153" s="256"/>
      <c r="AH153" s="256"/>
      <c r="AI153" s="256"/>
      <c r="AJ153" s="256"/>
      <c r="AK153" s="256"/>
      <c r="AL153" s="256"/>
      <c r="AM153" s="256"/>
      <c r="AN153" s="256"/>
      <c r="AO153" s="256"/>
      <c r="AP153" s="1467" t="s">
        <v>269</v>
      </c>
      <c r="AQ153" s="1467"/>
      <c r="AR153" s="1467"/>
      <c r="AS153" s="1467"/>
      <c r="AT153" s="1467"/>
      <c r="AU153" s="1467"/>
    </row>
    <row r="154" spans="1:47" ht="40.5" customHeight="1">
      <c r="A154" s="256"/>
      <c r="B154" s="1468" t="s">
        <v>663</v>
      </c>
      <c r="C154" s="1468"/>
      <c r="D154" s="1468"/>
      <c r="E154" s="1468"/>
      <c r="F154" s="1468"/>
      <c r="G154" s="1468"/>
      <c r="H154" s="1468"/>
      <c r="I154" s="1468"/>
      <c r="J154" s="1468"/>
      <c r="K154" s="1468"/>
      <c r="L154" s="1468"/>
      <c r="M154" s="1468"/>
      <c r="N154" s="1468"/>
      <c r="O154" s="1468"/>
      <c r="P154" s="1468"/>
      <c r="Q154" s="1468"/>
      <c r="R154" s="1468"/>
      <c r="S154" s="1468"/>
      <c r="T154" s="1468"/>
      <c r="U154" s="1468"/>
      <c r="V154" s="1468"/>
      <c r="W154" s="1468"/>
      <c r="X154" s="1468"/>
      <c r="Y154" s="1468"/>
      <c r="Z154" s="1468"/>
      <c r="AA154" s="1468"/>
      <c r="AB154" s="1468"/>
      <c r="AC154" s="1468"/>
      <c r="AD154" s="1468"/>
      <c r="AE154" s="1468"/>
      <c r="AF154" s="1468"/>
      <c r="AG154" s="1468"/>
      <c r="AH154" s="1468"/>
      <c r="AI154" s="1468"/>
      <c r="AJ154" s="1468"/>
      <c r="AK154" s="1468"/>
      <c r="AL154" s="1468"/>
      <c r="AM154" s="1468"/>
      <c r="AN154" s="1468"/>
      <c r="AO154" s="1468"/>
      <c r="AP154" s="1468"/>
      <c r="AQ154" s="1468"/>
      <c r="AR154" s="1468"/>
      <c r="AS154" s="1468"/>
      <c r="AT154" s="257"/>
      <c r="AU154" s="253"/>
    </row>
    <row r="155" spans="1:47" ht="3.75" customHeight="1">
      <c r="A155" s="256"/>
      <c r="B155" s="258"/>
      <c r="C155" s="258"/>
      <c r="D155" s="258"/>
      <c r="E155" s="258"/>
      <c r="F155" s="258"/>
      <c r="G155" s="258"/>
      <c r="H155" s="258"/>
      <c r="I155" s="258"/>
      <c r="J155" s="258"/>
      <c r="K155" s="258"/>
      <c r="L155" s="258"/>
      <c r="M155" s="258"/>
      <c r="N155" s="258"/>
      <c r="O155" s="258"/>
      <c r="P155" s="258"/>
      <c r="Q155" s="258"/>
      <c r="R155" s="258"/>
      <c r="S155" s="258"/>
      <c r="T155" s="258"/>
      <c r="U155" s="258"/>
      <c r="V155" s="258"/>
      <c r="W155" s="258"/>
      <c r="X155" s="258"/>
      <c r="Y155" s="258"/>
      <c r="Z155" s="258"/>
      <c r="AA155" s="258"/>
      <c r="AB155" s="258"/>
      <c r="AC155" s="258"/>
      <c r="AD155" s="258"/>
      <c r="AE155" s="258"/>
      <c r="AF155" s="258"/>
      <c r="AG155" s="258"/>
      <c r="AH155" s="258"/>
      <c r="AI155" s="258"/>
      <c r="AJ155" s="258"/>
      <c r="AK155" s="258"/>
      <c r="AL155" s="258"/>
      <c r="AM155" s="258"/>
      <c r="AN155" s="258"/>
      <c r="AO155" s="258"/>
      <c r="AP155" s="258"/>
      <c r="AQ155" s="258"/>
      <c r="AR155" s="258"/>
      <c r="AS155" s="258"/>
      <c r="AT155" s="259"/>
      <c r="AU155" s="253"/>
    </row>
    <row r="156" spans="1:47" ht="25" customHeight="1">
      <c r="A156" s="1369" t="s">
        <v>85</v>
      </c>
      <c r="B156" s="1370"/>
      <c r="C156" s="1370"/>
      <c r="D156" s="1430" t="s">
        <v>270</v>
      </c>
      <c r="E156" s="1431"/>
      <c r="F156" s="1431"/>
      <c r="G156" s="1432"/>
      <c r="H156" s="1370" t="s">
        <v>64</v>
      </c>
      <c r="I156" s="1370"/>
      <c r="J156" s="1370"/>
      <c r="K156" s="1370"/>
      <c r="L156" s="1374"/>
      <c r="M156" s="1433"/>
      <c r="N156" s="1434"/>
      <c r="O156" s="1434"/>
      <c r="P156" s="1434"/>
      <c r="Q156" s="1434"/>
      <c r="R156" s="1434"/>
      <c r="S156" s="1434"/>
      <c r="T156" s="1434"/>
      <c r="U156" s="1434"/>
      <c r="V156" s="1434"/>
      <c r="W156" s="1434"/>
      <c r="X156" s="1434"/>
      <c r="Y156" s="1434"/>
      <c r="Z156" s="1434"/>
      <c r="AA156" s="1434"/>
      <c r="AB156" s="1434"/>
      <c r="AC156" s="1435"/>
      <c r="AD156" s="1378" t="s">
        <v>251</v>
      </c>
      <c r="AE156" s="1379"/>
      <c r="AF156" s="1379"/>
      <c r="AG156" s="1379"/>
      <c r="AH156" s="1440"/>
      <c r="AI156" s="1441"/>
      <c r="AJ156" s="1441"/>
      <c r="AK156" s="1441"/>
      <c r="AL156" s="1441"/>
      <c r="AM156" s="1441"/>
      <c r="AN156" s="1441"/>
      <c r="AO156" s="1441"/>
      <c r="AP156" s="1441"/>
      <c r="AQ156" s="1441"/>
      <c r="AR156" s="1441"/>
      <c r="AS156" s="1441"/>
      <c r="AT156" s="1442"/>
      <c r="AU156" s="253"/>
    </row>
    <row r="157" spans="1:47" ht="25" customHeight="1">
      <c r="A157" s="1387" t="s">
        <v>82</v>
      </c>
      <c r="B157" s="1370"/>
      <c r="C157" s="1370"/>
      <c r="D157" s="1370"/>
      <c r="E157" s="1370"/>
      <c r="F157" s="1370"/>
      <c r="G157" s="1370"/>
      <c r="H157" s="1370"/>
      <c r="I157" s="1370"/>
      <c r="J157" s="1370"/>
      <c r="K157" s="1370"/>
      <c r="L157" s="1374"/>
      <c r="M157" s="1433"/>
      <c r="N157" s="1434"/>
      <c r="O157" s="1434"/>
      <c r="P157" s="1434"/>
      <c r="Q157" s="1434"/>
      <c r="R157" s="1434"/>
      <c r="S157" s="1434"/>
      <c r="T157" s="1434"/>
      <c r="U157" s="1434"/>
      <c r="V157" s="1434"/>
      <c r="W157" s="1434"/>
      <c r="X157" s="1434"/>
      <c r="Y157" s="1434"/>
      <c r="Z157" s="1434"/>
      <c r="AA157" s="1434"/>
      <c r="AB157" s="1434"/>
      <c r="AC157" s="1435"/>
      <c r="AD157" s="1380"/>
      <c r="AE157" s="1380"/>
      <c r="AF157" s="1380"/>
      <c r="AG157" s="1380"/>
      <c r="AH157" s="1443"/>
      <c r="AI157" s="1444"/>
      <c r="AJ157" s="1444"/>
      <c r="AK157" s="1444"/>
      <c r="AL157" s="1444"/>
      <c r="AM157" s="1444"/>
      <c r="AN157" s="1444"/>
      <c r="AO157" s="1444"/>
      <c r="AP157" s="1444"/>
      <c r="AQ157" s="1444"/>
      <c r="AR157" s="1444"/>
      <c r="AS157" s="1444"/>
      <c r="AT157" s="1445"/>
      <c r="AU157" s="253"/>
    </row>
    <row r="158" spans="1:47" ht="25" customHeight="1">
      <c r="A158" s="1399" t="s">
        <v>252</v>
      </c>
      <c r="B158" s="1379"/>
      <c r="C158" s="1379"/>
      <c r="D158" s="1379"/>
      <c r="E158" s="1379"/>
      <c r="F158" s="1379"/>
      <c r="G158" s="1379"/>
      <c r="H158" s="1379"/>
      <c r="I158" s="1379"/>
      <c r="J158" s="1379"/>
      <c r="K158" s="1379"/>
      <c r="L158" s="1400"/>
      <c r="M158" s="1406" t="s">
        <v>20</v>
      </c>
      <c r="N158" s="1406"/>
      <c r="O158" s="1406"/>
      <c r="P158" s="1406"/>
      <c r="Q158" s="1437"/>
      <c r="R158" s="1438"/>
      <c r="S158" s="1438"/>
      <c r="T158" s="1438"/>
      <c r="U158" s="1438"/>
      <c r="V158" s="1438"/>
      <c r="W158" s="1438"/>
      <c r="X158" s="1438"/>
      <c r="Y158" s="1438"/>
      <c r="Z158" s="1438"/>
      <c r="AA158" s="1438"/>
      <c r="AB158" s="1438"/>
      <c r="AC158" s="1438"/>
      <c r="AD158" s="1438"/>
      <c r="AE158" s="1438"/>
      <c r="AF158" s="1438"/>
      <c r="AG158" s="1438"/>
      <c r="AH158" s="1438"/>
      <c r="AI158" s="1438"/>
      <c r="AJ158" s="1438"/>
      <c r="AK158" s="1438"/>
      <c r="AL158" s="1438"/>
      <c r="AM158" s="1438"/>
      <c r="AN158" s="1438"/>
      <c r="AO158" s="1438"/>
      <c r="AP158" s="1438"/>
      <c r="AQ158" s="1438"/>
      <c r="AR158" s="1438"/>
      <c r="AS158" s="1438"/>
      <c r="AT158" s="1439"/>
      <c r="AU158" s="253"/>
    </row>
    <row r="159" spans="1:47" ht="25" customHeight="1">
      <c r="A159" s="1401"/>
      <c r="B159" s="1402"/>
      <c r="C159" s="1402"/>
      <c r="D159" s="1402"/>
      <c r="E159" s="1402"/>
      <c r="F159" s="1402"/>
      <c r="G159" s="1402"/>
      <c r="H159" s="1402"/>
      <c r="I159" s="1402"/>
      <c r="J159" s="1402"/>
      <c r="K159" s="1402"/>
      <c r="L159" s="1403"/>
      <c r="M159" s="1406" t="s">
        <v>21</v>
      </c>
      <c r="N159" s="1406"/>
      <c r="O159" s="1406"/>
      <c r="P159" s="1406"/>
      <c r="Q159" s="1437"/>
      <c r="R159" s="1438"/>
      <c r="S159" s="1438"/>
      <c r="T159" s="1438"/>
      <c r="U159" s="1438"/>
      <c r="V159" s="1438"/>
      <c r="W159" s="1438"/>
      <c r="X159" s="1438"/>
      <c r="Y159" s="1438"/>
      <c r="Z159" s="1438"/>
      <c r="AA159" s="1438"/>
      <c r="AB159" s="1438"/>
      <c r="AC159" s="1439"/>
      <c r="AD159" s="1406" t="s">
        <v>22</v>
      </c>
      <c r="AE159" s="1406"/>
      <c r="AF159" s="1406"/>
      <c r="AG159" s="1406"/>
      <c r="AH159" s="1446"/>
      <c r="AI159" s="1447"/>
      <c r="AJ159" s="1447"/>
      <c r="AK159" s="1447"/>
      <c r="AL159" s="1447"/>
      <c r="AM159" s="1447"/>
      <c r="AN159" s="1447"/>
      <c r="AO159" s="1447"/>
      <c r="AP159" s="1447"/>
      <c r="AQ159" s="1447"/>
      <c r="AR159" s="1447"/>
      <c r="AS159" s="1447"/>
      <c r="AT159" s="1448"/>
      <c r="AU159" s="253"/>
    </row>
    <row r="160" spans="1:47" ht="25" customHeight="1">
      <c r="A160" s="1401"/>
      <c r="B160" s="1402"/>
      <c r="C160" s="1402"/>
      <c r="D160" s="1402"/>
      <c r="E160" s="1402"/>
      <c r="F160" s="1402"/>
      <c r="G160" s="1402"/>
      <c r="H160" s="1402"/>
      <c r="I160" s="1402"/>
      <c r="J160" s="1402"/>
      <c r="K160" s="1402"/>
      <c r="L160" s="1403"/>
      <c r="M160" s="1406" t="s">
        <v>23</v>
      </c>
      <c r="N160" s="1406"/>
      <c r="O160" s="1406"/>
      <c r="P160" s="1406"/>
      <c r="Q160" s="1437"/>
      <c r="R160" s="1438"/>
      <c r="S160" s="1438"/>
      <c r="T160" s="1438"/>
      <c r="U160" s="1438"/>
      <c r="V160" s="1438"/>
      <c r="W160" s="1438"/>
      <c r="X160" s="1438"/>
      <c r="Y160" s="1438"/>
      <c r="Z160" s="1438"/>
      <c r="AA160" s="1438"/>
      <c r="AB160" s="1438"/>
      <c r="AC160" s="1438"/>
      <c r="AD160" s="1438"/>
      <c r="AE160" s="1438"/>
      <c r="AF160" s="1438"/>
      <c r="AG160" s="1438"/>
      <c r="AH160" s="1438"/>
      <c r="AI160" s="1438"/>
      <c r="AJ160" s="1438"/>
      <c r="AK160" s="1438"/>
      <c r="AL160" s="1438"/>
      <c r="AM160" s="1438"/>
      <c r="AN160" s="1438"/>
      <c r="AO160" s="1438"/>
      <c r="AP160" s="1438"/>
      <c r="AQ160" s="1438"/>
      <c r="AR160" s="1438"/>
      <c r="AS160" s="1438"/>
      <c r="AT160" s="1439"/>
      <c r="AU160" s="253"/>
    </row>
    <row r="161" spans="1:82" ht="25" customHeight="1">
      <c r="A161" s="1404"/>
      <c r="B161" s="1380"/>
      <c r="C161" s="1380"/>
      <c r="D161" s="1380"/>
      <c r="E161" s="1380"/>
      <c r="F161" s="1380"/>
      <c r="G161" s="1380"/>
      <c r="H161" s="1380"/>
      <c r="I161" s="1380"/>
      <c r="J161" s="1380"/>
      <c r="K161" s="1380"/>
      <c r="L161" s="1405"/>
      <c r="M161" s="1392" t="s">
        <v>24</v>
      </c>
      <c r="N161" s="1392"/>
      <c r="O161" s="1392"/>
      <c r="P161" s="1392"/>
      <c r="Q161" s="1437"/>
      <c r="R161" s="1438"/>
      <c r="S161" s="1438"/>
      <c r="T161" s="1438"/>
      <c r="U161" s="1438"/>
      <c r="V161" s="1438"/>
      <c r="W161" s="1438"/>
      <c r="X161" s="1438"/>
      <c r="Y161" s="1438"/>
      <c r="Z161" s="1438"/>
      <c r="AA161" s="1438"/>
      <c r="AB161" s="1438"/>
      <c r="AC161" s="1439"/>
      <c r="AD161" s="1391" t="s">
        <v>25</v>
      </c>
      <c r="AE161" s="1391"/>
      <c r="AF161" s="1391"/>
      <c r="AG161" s="1391"/>
      <c r="AH161" s="1437"/>
      <c r="AI161" s="1438"/>
      <c r="AJ161" s="1438"/>
      <c r="AK161" s="1438"/>
      <c r="AL161" s="1438"/>
      <c r="AM161" s="1438"/>
      <c r="AN161" s="1438"/>
      <c r="AO161" s="1438"/>
      <c r="AP161" s="1438"/>
      <c r="AQ161" s="1438"/>
      <c r="AR161" s="1438"/>
      <c r="AS161" s="1438"/>
      <c r="AT161" s="1439"/>
      <c r="AU161" s="253"/>
    </row>
    <row r="162" spans="1:82" ht="25" customHeight="1">
      <c r="A162" s="1392" t="s">
        <v>253</v>
      </c>
      <c r="B162" s="1392"/>
      <c r="C162" s="1392"/>
      <c r="D162" s="1392"/>
      <c r="E162" s="1392"/>
      <c r="F162" s="1392"/>
      <c r="G162" s="1392"/>
      <c r="H162" s="1392"/>
      <c r="I162" s="1392"/>
      <c r="J162" s="1392"/>
      <c r="K162" s="1392"/>
      <c r="L162" s="1392"/>
      <c r="M162" s="1393" t="s">
        <v>89</v>
      </c>
      <c r="N162" s="1394"/>
      <c r="O162" s="1394"/>
      <c r="P162" s="1394"/>
      <c r="Q162" s="1454"/>
      <c r="R162" s="1454"/>
      <c r="S162" s="1454"/>
      <c r="T162" s="1454"/>
      <c r="U162" s="1370" t="s">
        <v>27</v>
      </c>
      <c r="V162" s="1370"/>
      <c r="W162" s="1370"/>
      <c r="X162" s="1431"/>
      <c r="Y162" s="1431"/>
      <c r="Z162" s="1431"/>
      <c r="AA162" s="1397" t="s">
        <v>28</v>
      </c>
      <c r="AB162" s="1397"/>
      <c r="AC162" s="1398"/>
      <c r="AD162" s="1410"/>
      <c r="AE162" s="1410"/>
      <c r="AF162" s="1410"/>
      <c r="AG162" s="1410"/>
      <c r="AH162" s="1410"/>
      <c r="AI162" s="1410"/>
      <c r="AJ162" s="1410"/>
      <c r="AK162" s="1410"/>
      <c r="AL162" s="1410"/>
      <c r="AM162" s="1410"/>
      <c r="AN162" s="1410"/>
      <c r="AO162" s="1410"/>
      <c r="AP162" s="1410"/>
      <c r="AQ162" s="1410"/>
      <c r="AR162" s="1410"/>
      <c r="AS162" s="1410"/>
      <c r="AT162" s="1410"/>
      <c r="AU162" s="253"/>
    </row>
    <row r="163" spans="1:82" ht="64.5" customHeight="1">
      <c r="A163" s="1411" t="s">
        <v>255</v>
      </c>
      <c r="B163" s="1412"/>
      <c r="C163" s="1412"/>
      <c r="D163" s="1412"/>
      <c r="E163" s="1412"/>
      <c r="F163" s="1412"/>
      <c r="G163" s="1412"/>
      <c r="H163" s="1412"/>
      <c r="I163" s="1412"/>
      <c r="J163" s="1412"/>
      <c r="K163" s="1412"/>
      <c r="L163" s="1413"/>
      <c r="M163" s="1449"/>
      <c r="N163" s="1450"/>
      <c r="O163" s="1450"/>
      <c r="P163" s="1450"/>
      <c r="Q163" s="1450"/>
      <c r="R163" s="1450"/>
      <c r="S163" s="1450"/>
      <c r="T163" s="1450"/>
      <c r="U163" s="1450"/>
      <c r="V163" s="1450"/>
      <c r="W163" s="1450"/>
      <c r="X163" s="1450"/>
      <c r="Y163" s="1450"/>
      <c r="Z163" s="1450"/>
      <c r="AA163" s="1450"/>
      <c r="AB163" s="1450"/>
      <c r="AC163" s="1450"/>
      <c r="AD163" s="1450"/>
      <c r="AE163" s="1450"/>
      <c r="AF163" s="1450"/>
      <c r="AG163" s="1450"/>
      <c r="AH163" s="1450"/>
      <c r="AI163" s="1450"/>
      <c r="AJ163" s="1450"/>
      <c r="AK163" s="1450"/>
      <c r="AL163" s="1450"/>
      <c r="AM163" s="1450"/>
      <c r="AN163" s="1450"/>
      <c r="AO163" s="1450"/>
      <c r="AP163" s="1450"/>
      <c r="AQ163" s="1450"/>
      <c r="AR163" s="1450"/>
      <c r="AS163" s="1450"/>
      <c r="AT163" s="1451"/>
      <c r="AU163" s="253"/>
    </row>
    <row r="164" spans="1:82" ht="25" customHeight="1">
      <c r="A164" s="1399" t="s">
        <v>41</v>
      </c>
      <c r="B164" s="1379"/>
      <c r="C164" s="1379"/>
      <c r="D164" s="1379"/>
      <c r="E164" s="1379"/>
      <c r="F164" s="1379"/>
      <c r="G164" s="1379"/>
      <c r="H164" s="1379"/>
      <c r="I164" s="1379"/>
      <c r="J164" s="1379"/>
      <c r="K164" s="1379"/>
      <c r="L164" s="1400"/>
      <c r="M164" s="1417" t="s">
        <v>42</v>
      </c>
      <c r="N164" s="1417"/>
      <c r="O164" s="1417"/>
      <c r="P164" s="1417"/>
      <c r="Q164" s="1452"/>
      <c r="R164" s="1453"/>
      <c r="S164" s="1453"/>
      <c r="T164" s="1453"/>
      <c r="U164" s="1453"/>
      <c r="V164" s="1453"/>
      <c r="W164" s="1453"/>
      <c r="X164" s="1420" t="s">
        <v>70</v>
      </c>
      <c r="Y164" s="1420"/>
      <c r="Z164" s="1420"/>
      <c r="AA164" s="1420"/>
      <c r="AB164" s="1420"/>
      <c r="AC164" s="1421"/>
      <c r="AD164" s="1417" t="s">
        <v>43</v>
      </c>
      <c r="AE164" s="1417"/>
      <c r="AF164" s="1417"/>
      <c r="AG164" s="1417"/>
      <c r="AH164" s="1455"/>
      <c r="AI164" s="1456"/>
      <c r="AJ164" s="1456"/>
      <c r="AK164" s="1456"/>
      <c r="AL164" s="1456"/>
      <c r="AM164" s="1456"/>
      <c r="AN164" s="1456"/>
      <c r="AO164" s="1420" t="s">
        <v>70</v>
      </c>
      <c r="AP164" s="1420"/>
      <c r="AQ164" s="1420"/>
      <c r="AR164" s="1420"/>
      <c r="AS164" s="1420"/>
      <c r="AT164" s="1421"/>
      <c r="AU164" s="253"/>
    </row>
    <row r="165" spans="1:82" ht="40.4" customHeight="1">
      <c r="A165" s="1404"/>
      <c r="B165" s="1380"/>
      <c r="C165" s="1380"/>
      <c r="D165" s="1380"/>
      <c r="E165" s="1380"/>
      <c r="F165" s="1380"/>
      <c r="G165" s="1380"/>
      <c r="H165" s="1380"/>
      <c r="I165" s="1380"/>
      <c r="J165" s="1380"/>
      <c r="K165" s="1380"/>
      <c r="L165" s="1405"/>
      <c r="M165" s="1422" t="s">
        <v>62</v>
      </c>
      <c r="N165" s="1412"/>
      <c r="O165" s="1412"/>
      <c r="P165" s="1413"/>
      <c r="Q165" s="1423"/>
      <c r="R165" s="1424"/>
      <c r="S165" s="1424"/>
      <c r="T165" s="1424"/>
      <c r="U165" s="1424"/>
      <c r="V165" s="1424"/>
      <c r="W165" s="1424"/>
      <c r="X165" s="1424"/>
      <c r="Y165" s="1424"/>
      <c r="Z165" s="1424"/>
      <c r="AA165" s="1424"/>
      <c r="AB165" s="1424"/>
      <c r="AC165" s="1424"/>
      <c r="AD165" s="1424"/>
      <c r="AE165" s="1424"/>
      <c r="AF165" s="1424"/>
      <c r="AG165" s="1424"/>
      <c r="AH165" s="1424"/>
      <c r="AI165" s="1424"/>
      <c r="AJ165" s="1424"/>
      <c r="AK165" s="1424"/>
      <c r="AL165" s="1424"/>
      <c r="AM165" s="1424"/>
      <c r="AN165" s="1424"/>
      <c r="AO165" s="1424"/>
      <c r="AP165" s="1424"/>
      <c r="AQ165" s="1424"/>
      <c r="AR165" s="1424"/>
      <c r="AS165" s="1424"/>
      <c r="AT165" s="1425"/>
      <c r="AU165" s="253"/>
    </row>
    <row r="166" spans="1:82" ht="25" customHeight="1">
      <c r="A166" s="1426" t="s">
        <v>88</v>
      </c>
      <c r="B166" s="1426"/>
      <c r="C166" s="1426"/>
      <c r="D166" s="1426"/>
      <c r="E166" s="1426"/>
      <c r="F166" s="1426"/>
      <c r="G166" s="1426"/>
      <c r="H166" s="1426"/>
      <c r="I166" s="1426"/>
      <c r="J166" s="1426"/>
      <c r="K166" s="1426"/>
      <c r="L166" s="1426"/>
      <c r="M166" s="1426"/>
      <c r="N166" s="1426"/>
      <c r="O166" s="1426"/>
      <c r="P166" s="1426"/>
      <c r="Q166" s="1426"/>
      <c r="R166" s="1426"/>
      <c r="S166" s="1426"/>
      <c r="T166" s="1426"/>
      <c r="U166" s="1426"/>
      <c r="V166" s="1426"/>
      <c r="W166" s="1426"/>
      <c r="X166" s="1426"/>
      <c r="Y166" s="1426"/>
      <c r="Z166" s="1426"/>
      <c r="AA166" s="1426"/>
      <c r="AB166" s="1426"/>
      <c r="AC166" s="1426"/>
      <c r="AD166" s="1426"/>
      <c r="AE166" s="1426"/>
      <c r="AF166" s="1426"/>
      <c r="AG166" s="1426"/>
      <c r="AH166" s="1426"/>
      <c r="AI166" s="1426"/>
      <c r="AJ166" s="1426"/>
      <c r="AK166" s="1426"/>
      <c r="AL166" s="1426"/>
      <c r="AM166" s="1457" t="s">
        <v>83</v>
      </c>
      <c r="AN166" s="1458"/>
      <c r="AO166" s="1458"/>
      <c r="AP166" s="1458"/>
      <c r="AQ166" s="1458"/>
      <c r="AR166" s="1458"/>
      <c r="AS166" s="1458"/>
      <c r="AT166" s="1459"/>
      <c r="AU166" s="253"/>
    </row>
    <row r="167" spans="1:82" ht="15" customHeight="1">
      <c r="A167" s="253"/>
      <c r="B167" s="253"/>
      <c r="C167" s="253"/>
      <c r="D167" s="253"/>
      <c r="E167" s="253"/>
      <c r="F167" s="253"/>
      <c r="G167" s="253"/>
      <c r="H167" s="253"/>
      <c r="I167" s="253"/>
      <c r="J167" s="253"/>
      <c r="K167" s="253"/>
      <c r="L167" s="253"/>
      <c r="M167" s="253"/>
      <c r="N167" s="253"/>
      <c r="O167" s="253"/>
      <c r="P167" s="253"/>
      <c r="Q167" s="253"/>
      <c r="R167" s="253"/>
      <c r="S167" s="253"/>
      <c r="T167" s="253"/>
      <c r="U167" s="253"/>
      <c r="V167" s="253"/>
      <c r="W167" s="253"/>
      <c r="X167" s="253"/>
      <c r="Y167" s="253"/>
      <c r="Z167" s="253"/>
      <c r="AA167" s="253"/>
      <c r="AB167" s="253"/>
      <c r="AC167" s="253"/>
      <c r="AD167" s="253"/>
      <c r="AE167" s="253"/>
      <c r="AF167" s="253"/>
      <c r="AG167" s="253"/>
      <c r="AH167" s="253"/>
      <c r="AI167" s="253"/>
      <c r="AJ167" s="253"/>
      <c r="AK167" s="253"/>
      <c r="AL167" s="253"/>
      <c r="AM167" s="253"/>
      <c r="AN167" s="253"/>
      <c r="AO167" s="253"/>
      <c r="AP167" s="253"/>
      <c r="AQ167" s="253"/>
      <c r="AR167" s="253"/>
      <c r="AS167" s="253"/>
      <c r="AT167" s="253"/>
      <c r="AU167" s="253"/>
    </row>
    <row r="168" spans="1:82" ht="25" customHeight="1">
      <c r="A168" s="1369" t="s">
        <v>85</v>
      </c>
      <c r="B168" s="1370"/>
      <c r="C168" s="1370"/>
      <c r="D168" s="1430" t="s">
        <v>271</v>
      </c>
      <c r="E168" s="1431"/>
      <c r="F168" s="1431"/>
      <c r="G168" s="1432"/>
      <c r="H168" s="1370" t="s">
        <v>64</v>
      </c>
      <c r="I168" s="1370"/>
      <c r="J168" s="1370"/>
      <c r="K168" s="1370"/>
      <c r="L168" s="1374"/>
      <c r="M168" s="1433"/>
      <c r="N168" s="1434"/>
      <c r="O168" s="1434"/>
      <c r="P168" s="1434"/>
      <c r="Q168" s="1434"/>
      <c r="R168" s="1434"/>
      <c r="S168" s="1434"/>
      <c r="T168" s="1434"/>
      <c r="U168" s="1434"/>
      <c r="V168" s="1434"/>
      <c r="W168" s="1434"/>
      <c r="X168" s="1434"/>
      <c r="Y168" s="1434"/>
      <c r="Z168" s="1434"/>
      <c r="AA168" s="1434"/>
      <c r="AB168" s="1434"/>
      <c r="AC168" s="1435"/>
      <c r="AD168" s="1378" t="s">
        <v>251</v>
      </c>
      <c r="AE168" s="1379"/>
      <c r="AF168" s="1379"/>
      <c r="AG168" s="1379"/>
      <c r="AH168" s="1440"/>
      <c r="AI168" s="1441"/>
      <c r="AJ168" s="1441"/>
      <c r="AK168" s="1441"/>
      <c r="AL168" s="1441"/>
      <c r="AM168" s="1441"/>
      <c r="AN168" s="1441"/>
      <c r="AO168" s="1441"/>
      <c r="AP168" s="1441"/>
      <c r="AQ168" s="1441"/>
      <c r="AR168" s="1441"/>
      <c r="AS168" s="1441"/>
      <c r="AT168" s="1442"/>
      <c r="AU168" s="253"/>
    </row>
    <row r="169" spans="1:82" ht="25" customHeight="1">
      <c r="A169" s="1387" t="s">
        <v>82</v>
      </c>
      <c r="B169" s="1370"/>
      <c r="C169" s="1370"/>
      <c r="D169" s="1370"/>
      <c r="E169" s="1370"/>
      <c r="F169" s="1370"/>
      <c r="G169" s="1370"/>
      <c r="H169" s="1370"/>
      <c r="I169" s="1370"/>
      <c r="J169" s="1370"/>
      <c r="K169" s="1370"/>
      <c r="L169" s="1374"/>
      <c r="M169" s="1433"/>
      <c r="N169" s="1434"/>
      <c r="O169" s="1434"/>
      <c r="P169" s="1434"/>
      <c r="Q169" s="1434"/>
      <c r="R169" s="1434"/>
      <c r="S169" s="1434"/>
      <c r="T169" s="1434"/>
      <c r="U169" s="1434"/>
      <c r="V169" s="1434"/>
      <c r="W169" s="1434"/>
      <c r="X169" s="1434"/>
      <c r="Y169" s="1434"/>
      <c r="Z169" s="1434"/>
      <c r="AA169" s="1434"/>
      <c r="AB169" s="1434"/>
      <c r="AC169" s="1435"/>
      <c r="AD169" s="1380"/>
      <c r="AE169" s="1380"/>
      <c r="AF169" s="1380"/>
      <c r="AG169" s="1380"/>
      <c r="AH169" s="1443"/>
      <c r="AI169" s="1444"/>
      <c r="AJ169" s="1444"/>
      <c r="AK169" s="1444"/>
      <c r="AL169" s="1444"/>
      <c r="AM169" s="1444"/>
      <c r="AN169" s="1444"/>
      <c r="AO169" s="1444"/>
      <c r="AP169" s="1444"/>
      <c r="AQ169" s="1444"/>
      <c r="AR169" s="1444"/>
      <c r="AS169" s="1444"/>
      <c r="AT169" s="1445"/>
      <c r="AU169" s="253"/>
    </row>
    <row r="170" spans="1:82" ht="25" customHeight="1">
      <c r="A170" s="1399" t="s">
        <v>252</v>
      </c>
      <c r="B170" s="1379"/>
      <c r="C170" s="1379"/>
      <c r="D170" s="1379"/>
      <c r="E170" s="1379"/>
      <c r="F170" s="1379"/>
      <c r="G170" s="1379"/>
      <c r="H170" s="1379"/>
      <c r="I170" s="1379"/>
      <c r="J170" s="1379"/>
      <c r="K170" s="1379"/>
      <c r="L170" s="1400"/>
      <c r="M170" s="1406" t="s">
        <v>20</v>
      </c>
      <c r="N170" s="1406"/>
      <c r="O170" s="1406"/>
      <c r="P170" s="1406"/>
      <c r="Q170" s="1437"/>
      <c r="R170" s="1438"/>
      <c r="S170" s="1438"/>
      <c r="T170" s="1438"/>
      <c r="U170" s="1438"/>
      <c r="V170" s="1438"/>
      <c r="W170" s="1438"/>
      <c r="X170" s="1438"/>
      <c r="Y170" s="1438"/>
      <c r="Z170" s="1438"/>
      <c r="AA170" s="1438"/>
      <c r="AB170" s="1438"/>
      <c r="AC170" s="1438"/>
      <c r="AD170" s="1438"/>
      <c r="AE170" s="1438"/>
      <c r="AF170" s="1438"/>
      <c r="AG170" s="1438"/>
      <c r="AH170" s="1438"/>
      <c r="AI170" s="1438"/>
      <c r="AJ170" s="1438"/>
      <c r="AK170" s="1438"/>
      <c r="AL170" s="1438"/>
      <c r="AM170" s="1438"/>
      <c r="AN170" s="1438"/>
      <c r="AO170" s="1438"/>
      <c r="AP170" s="1438"/>
      <c r="AQ170" s="1438"/>
      <c r="AR170" s="1438"/>
      <c r="AS170" s="1438"/>
      <c r="AT170" s="1439"/>
      <c r="AU170" s="253"/>
      <c r="BC170" s="63"/>
      <c r="BD170" s="63"/>
      <c r="BE170" s="63"/>
      <c r="BF170" s="63"/>
      <c r="BG170" s="63"/>
      <c r="BH170" s="63"/>
      <c r="BI170" s="63"/>
      <c r="BJ170" s="63"/>
      <c r="BK170" s="63"/>
      <c r="BL170" s="63"/>
      <c r="BM170" s="63"/>
      <c r="BN170" s="63"/>
      <c r="BO170" s="63"/>
      <c r="BP170" s="63"/>
      <c r="BQ170" s="63"/>
      <c r="BR170" s="63"/>
      <c r="BS170" s="63"/>
      <c r="BT170" s="63"/>
      <c r="BU170" s="63"/>
      <c r="BV170" s="63"/>
      <c r="BW170" s="63"/>
      <c r="BX170" s="63"/>
      <c r="BY170" s="63"/>
      <c r="BZ170" s="63"/>
      <c r="CA170" s="63"/>
      <c r="CB170" s="63"/>
      <c r="CC170" s="63"/>
      <c r="CD170" s="63"/>
    </row>
    <row r="171" spans="1:82" ht="25" customHeight="1">
      <c r="A171" s="1401"/>
      <c r="B171" s="1402"/>
      <c r="C171" s="1402"/>
      <c r="D171" s="1402"/>
      <c r="E171" s="1402"/>
      <c r="F171" s="1402"/>
      <c r="G171" s="1402"/>
      <c r="H171" s="1402"/>
      <c r="I171" s="1402"/>
      <c r="J171" s="1402"/>
      <c r="K171" s="1402"/>
      <c r="L171" s="1403"/>
      <c r="M171" s="1406" t="s">
        <v>21</v>
      </c>
      <c r="N171" s="1406"/>
      <c r="O171" s="1406"/>
      <c r="P171" s="1406"/>
      <c r="Q171" s="1437"/>
      <c r="R171" s="1438"/>
      <c r="S171" s="1438"/>
      <c r="T171" s="1438"/>
      <c r="U171" s="1438"/>
      <c r="V171" s="1438"/>
      <c r="W171" s="1438"/>
      <c r="X171" s="1438"/>
      <c r="Y171" s="1438"/>
      <c r="Z171" s="1438"/>
      <c r="AA171" s="1438"/>
      <c r="AB171" s="1438"/>
      <c r="AC171" s="1439"/>
      <c r="AD171" s="1406" t="s">
        <v>22</v>
      </c>
      <c r="AE171" s="1406"/>
      <c r="AF171" s="1406"/>
      <c r="AG171" s="1406"/>
      <c r="AH171" s="1446"/>
      <c r="AI171" s="1447"/>
      <c r="AJ171" s="1447"/>
      <c r="AK171" s="1447"/>
      <c r="AL171" s="1447"/>
      <c r="AM171" s="1447"/>
      <c r="AN171" s="1447"/>
      <c r="AO171" s="1447"/>
      <c r="AP171" s="1447"/>
      <c r="AQ171" s="1447"/>
      <c r="AR171" s="1447"/>
      <c r="AS171" s="1447"/>
      <c r="AT171" s="1448"/>
      <c r="AU171" s="253"/>
      <c r="BC171" s="1436"/>
      <c r="BD171" s="1436"/>
      <c r="BE171" s="1436"/>
      <c r="BF171" s="1436"/>
      <c r="BG171" s="1436"/>
      <c r="BH171" s="1436"/>
      <c r="BI171" s="1436"/>
      <c r="BJ171" s="1436"/>
      <c r="BK171" s="1436"/>
      <c r="BL171" s="1436"/>
      <c r="BM171" s="1436"/>
      <c r="BN171" s="1436"/>
      <c r="BO171" s="1436"/>
      <c r="BP171" s="1436"/>
      <c r="BQ171" s="1436"/>
      <c r="BR171" s="1436"/>
      <c r="BS171" s="1436"/>
      <c r="BT171" s="1436"/>
      <c r="BU171" s="1436"/>
      <c r="BV171" s="1436"/>
      <c r="BW171" s="1436"/>
      <c r="BX171" s="1436"/>
      <c r="BY171" s="1436"/>
      <c r="BZ171" s="1436"/>
      <c r="CA171" s="1436"/>
      <c r="CB171" s="1436"/>
      <c r="CC171" s="1436"/>
      <c r="CD171" s="1436"/>
    </row>
    <row r="172" spans="1:82" ht="25" customHeight="1">
      <c r="A172" s="1401"/>
      <c r="B172" s="1402"/>
      <c r="C172" s="1402"/>
      <c r="D172" s="1402"/>
      <c r="E172" s="1402"/>
      <c r="F172" s="1402"/>
      <c r="G172" s="1402"/>
      <c r="H172" s="1402"/>
      <c r="I172" s="1402"/>
      <c r="J172" s="1402"/>
      <c r="K172" s="1402"/>
      <c r="L172" s="1403"/>
      <c r="M172" s="1406" t="s">
        <v>23</v>
      </c>
      <c r="N172" s="1406"/>
      <c r="O172" s="1406"/>
      <c r="P172" s="1406"/>
      <c r="Q172" s="1437"/>
      <c r="R172" s="1438"/>
      <c r="S172" s="1438"/>
      <c r="T172" s="1438"/>
      <c r="U172" s="1438"/>
      <c r="V172" s="1438"/>
      <c r="W172" s="1438"/>
      <c r="X172" s="1438"/>
      <c r="Y172" s="1438"/>
      <c r="Z172" s="1438"/>
      <c r="AA172" s="1438"/>
      <c r="AB172" s="1438"/>
      <c r="AC172" s="1438"/>
      <c r="AD172" s="1438"/>
      <c r="AE172" s="1438"/>
      <c r="AF172" s="1438"/>
      <c r="AG172" s="1438"/>
      <c r="AH172" s="1438"/>
      <c r="AI172" s="1438"/>
      <c r="AJ172" s="1438"/>
      <c r="AK172" s="1438"/>
      <c r="AL172" s="1438"/>
      <c r="AM172" s="1438"/>
      <c r="AN172" s="1438"/>
      <c r="AO172" s="1438"/>
      <c r="AP172" s="1438"/>
      <c r="AQ172" s="1438"/>
      <c r="AR172" s="1438"/>
      <c r="AS172" s="1438"/>
      <c r="AT172" s="1439"/>
      <c r="AU172" s="253"/>
      <c r="BC172" s="1436"/>
      <c r="BD172" s="1436"/>
      <c r="BE172" s="1436"/>
      <c r="BF172" s="1436"/>
      <c r="BG172" s="1436"/>
      <c r="BH172" s="1436"/>
      <c r="BI172" s="1436"/>
      <c r="BJ172" s="1436"/>
      <c r="BK172" s="1436"/>
      <c r="BL172" s="1436"/>
      <c r="BM172" s="1436"/>
      <c r="BN172" s="1436"/>
      <c r="BO172" s="1436"/>
      <c r="BP172" s="1436"/>
      <c r="BQ172" s="1436"/>
      <c r="BR172" s="1436"/>
      <c r="BS172" s="1436"/>
      <c r="BT172" s="1436"/>
      <c r="BU172" s="1436"/>
      <c r="BV172" s="1436"/>
      <c r="BW172" s="1436"/>
      <c r="BX172" s="1436"/>
      <c r="BY172" s="1436"/>
      <c r="BZ172" s="1436"/>
      <c r="CA172" s="1436"/>
      <c r="CB172" s="1436"/>
      <c r="CC172" s="1436"/>
      <c r="CD172" s="1436"/>
    </row>
    <row r="173" spans="1:82" ht="25" customHeight="1">
      <c r="A173" s="1404"/>
      <c r="B173" s="1380"/>
      <c r="C173" s="1380"/>
      <c r="D173" s="1380"/>
      <c r="E173" s="1380"/>
      <c r="F173" s="1380"/>
      <c r="G173" s="1380"/>
      <c r="H173" s="1380"/>
      <c r="I173" s="1380"/>
      <c r="J173" s="1380"/>
      <c r="K173" s="1380"/>
      <c r="L173" s="1405"/>
      <c r="M173" s="1392" t="s">
        <v>24</v>
      </c>
      <c r="N173" s="1392"/>
      <c r="O173" s="1392"/>
      <c r="P173" s="1392"/>
      <c r="Q173" s="1437"/>
      <c r="R173" s="1438"/>
      <c r="S173" s="1438"/>
      <c r="T173" s="1438"/>
      <c r="U173" s="1438"/>
      <c r="V173" s="1438"/>
      <c r="W173" s="1438"/>
      <c r="X173" s="1438"/>
      <c r="Y173" s="1438"/>
      <c r="Z173" s="1438"/>
      <c r="AA173" s="1438"/>
      <c r="AB173" s="1438"/>
      <c r="AC173" s="1439"/>
      <c r="AD173" s="1391" t="s">
        <v>25</v>
      </c>
      <c r="AE173" s="1391"/>
      <c r="AF173" s="1391"/>
      <c r="AG173" s="1391"/>
      <c r="AH173" s="1437"/>
      <c r="AI173" s="1438"/>
      <c r="AJ173" s="1438"/>
      <c r="AK173" s="1438"/>
      <c r="AL173" s="1438"/>
      <c r="AM173" s="1438"/>
      <c r="AN173" s="1438"/>
      <c r="AO173" s="1438"/>
      <c r="AP173" s="1438"/>
      <c r="AQ173" s="1438"/>
      <c r="AR173" s="1438"/>
      <c r="AS173" s="1438"/>
      <c r="AT173" s="1439"/>
      <c r="AU173" s="253"/>
    </row>
    <row r="174" spans="1:82" ht="25" customHeight="1">
      <c r="A174" s="1392" t="s">
        <v>253</v>
      </c>
      <c r="B174" s="1392"/>
      <c r="C174" s="1392"/>
      <c r="D174" s="1392"/>
      <c r="E174" s="1392"/>
      <c r="F174" s="1392"/>
      <c r="G174" s="1392"/>
      <c r="H174" s="1392"/>
      <c r="I174" s="1392"/>
      <c r="J174" s="1392"/>
      <c r="K174" s="1392"/>
      <c r="L174" s="1392"/>
      <c r="M174" s="1393" t="s">
        <v>89</v>
      </c>
      <c r="N174" s="1394"/>
      <c r="O174" s="1394"/>
      <c r="P174" s="1394"/>
      <c r="Q174" s="1454"/>
      <c r="R174" s="1454"/>
      <c r="S174" s="1454"/>
      <c r="T174" s="1454"/>
      <c r="U174" s="1370" t="s">
        <v>27</v>
      </c>
      <c r="V174" s="1370"/>
      <c r="W174" s="1370"/>
      <c r="X174" s="1431"/>
      <c r="Y174" s="1431"/>
      <c r="Z174" s="1431"/>
      <c r="AA174" s="1397" t="s">
        <v>28</v>
      </c>
      <c r="AB174" s="1397"/>
      <c r="AC174" s="1398"/>
      <c r="AD174" s="1410"/>
      <c r="AE174" s="1410"/>
      <c r="AF174" s="1410"/>
      <c r="AG174" s="1410"/>
      <c r="AH174" s="1410"/>
      <c r="AI174" s="1410"/>
      <c r="AJ174" s="1410"/>
      <c r="AK174" s="1410"/>
      <c r="AL174" s="1410"/>
      <c r="AM174" s="1410"/>
      <c r="AN174" s="1410"/>
      <c r="AO174" s="1410"/>
      <c r="AP174" s="1410"/>
      <c r="AQ174" s="1410"/>
      <c r="AR174" s="1410"/>
      <c r="AS174" s="1410"/>
      <c r="AT174" s="1410"/>
      <c r="AU174" s="253"/>
    </row>
    <row r="175" spans="1:82" ht="64.5" customHeight="1">
      <c r="A175" s="1411" t="s">
        <v>255</v>
      </c>
      <c r="B175" s="1412"/>
      <c r="C175" s="1412"/>
      <c r="D175" s="1412"/>
      <c r="E175" s="1412"/>
      <c r="F175" s="1412"/>
      <c r="G175" s="1412"/>
      <c r="H175" s="1412"/>
      <c r="I175" s="1412"/>
      <c r="J175" s="1412"/>
      <c r="K175" s="1412"/>
      <c r="L175" s="1413"/>
      <c r="M175" s="1449"/>
      <c r="N175" s="1450"/>
      <c r="O175" s="1450"/>
      <c r="P175" s="1450"/>
      <c r="Q175" s="1450"/>
      <c r="R175" s="1450"/>
      <c r="S175" s="1450"/>
      <c r="T175" s="1450"/>
      <c r="U175" s="1450"/>
      <c r="V175" s="1450"/>
      <c r="W175" s="1450"/>
      <c r="X175" s="1450"/>
      <c r="Y175" s="1450"/>
      <c r="Z175" s="1450"/>
      <c r="AA175" s="1450"/>
      <c r="AB175" s="1450"/>
      <c r="AC175" s="1450"/>
      <c r="AD175" s="1450"/>
      <c r="AE175" s="1450"/>
      <c r="AF175" s="1450"/>
      <c r="AG175" s="1450"/>
      <c r="AH175" s="1450"/>
      <c r="AI175" s="1450"/>
      <c r="AJ175" s="1450"/>
      <c r="AK175" s="1450"/>
      <c r="AL175" s="1450"/>
      <c r="AM175" s="1450"/>
      <c r="AN175" s="1450"/>
      <c r="AO175" s="1450"/>
      <c r="AP175" s="1450"/>
      <c r="AQ175" s="1450"/>
      <c r="AR175" s="1450"/>
      <c r="AS175" s="1450"/>
      <c r="AT175" s="1451"/>
      <c r="AU175" s="253"/>
    </row>
    <row r="176" spans="1:82" ht="25" customHeight="1">
      <c r="A176" s="1399" t="s">
        <v>41</v>
      </c>
      <c r="B176" s="1379"/>
      <c r="C176" s="1379"/>
      <c r="D176" s="1379"/>
      <c r="E176" s="1379"/>
      <c r="F176" s="1379"/>
      <c r="G176" s="1379"/>
      <c r="H176" s="1379"/>
      <c r="I176" s="1379"/>
      <c r="J176" s="1379"/>
      <c r="K176" s="1379"/>
      <c r="L176" s="1400"/>
      <c r="M176" s="1417" t="s">
        <v>42</v>
      </c>
      <c r="N176" s="1417"/>
      <c r="O176" s="1417"/>
      <c r="P176" s="1417"/>
      <c r="Q176" s="1452"/>
      <c r="R176" s="1453"/>
      <c r="S176" s="1453"/>
      <c r="T176" s="1453"/>
      <c r="U176" s="1453"/>
      <c r="V176" s="1453"/>
      <c r="W176" s="1453"/>
      <c r="X176" s="1420" t="s">
        <v>70</v>
      </c>
      <c r="Y176" s="1420"/>
      <c r="Z176" s="1420"/>
      <c r="AA176" s="1420"/>
      <c r="AB176" s="1420"/>
      <c r="AC176" s="1421"/>
      <c r="AD176" s="1417" t="s">
        <v>43</v>
      </c>
      <c r="AE176" s="1417"/>
      <c r="AF176" s="1417"/>
      <c r="AG176" s="1417"/>
      <c r="AH176" s="1455"/>
      <c r="AI176" s="1456"/>
      <c r="AJ176" s="1456"/>
      <c r="AK176" s="1456"/>
      <c r="AL176" s="1456"/>
      <c r="AM176" s="1456"/>
      <c r="AN176" s="1456"/>
      <c r="AO176" s="1420" t="s">
        <v>70</v>
      </c>
      <c r="AP176" s="1420"/>
      <c r="AQ176" s="1420"/>
      <c r="AR176" s="1420"/>
      <c r="AS176" s="1420"/>
      <c r="AT176" s="1421"/>
      <c r="AU176" s="253"/>
    </row>
    <row r="177" spans="1:47" ht="40.4" customHeight="1">
      <c r="A177" s="1404"/>
      <c r="B177" s="1380"/>
      <c r="C177" s="1380"/>
      <c r="D177" s="1380"/>
      <c r="E177" s="1380"/>
      <c r="F177" s="1380"/>
      <c r="G177" s="1380"/>
      <c r="H177" s="1380"/>
      <c r="I177" s="1380"/>
      <c r="J177" s="1380"/>
      <c r="K177" s="1380"/>
      <c r="L177" s="1405"/>
      <c r="M177" s="1422" t="s">
        <v>62</v>
      </c>
      <c r="N177" s="1412"/>
      <c r="O177" s="1412"/>
      <c r="P177" s="1413"/>
      <c r="Q177" s="1423"/>
      <c r="R177" s="1424"/>
      <c r="S177" s="1424"/>
      <c r="T177" s="1424"/>
      <c r="U177" s="1424"/>
      <c r="V177" s="1424"/>
      <c r="W177" s="1424"/>
      <c r="X177" s="1424"/>
      <c r="Y177" s="1424"/>
      <c r="Z177" s="1424"/>
      <c r="AA177" s="1424"/>
      <c r="AB177" s="1424"/>
      <c r="AC177" s="1424"/>
      <c r="AD177" s="1424"/>
      <c r="AE177" s="1424"/>
      <c r="AF177" s="1424"/>
      <c r="AG177" s="1424"/>
      <c r="AH177" s="1424"/>
      <c r="AI177" s="1424"/>
      <c r="AJ177" s="1424"/>
      <c r="AK177" s="1424"/>
      <c r="AL177" s="1424"/>
      <c r="AM177" s="1424"/>
      <c r="AN177" s="1424"/>
      <c r="AO177" s="1424"/>
      <c r="AP177" s="1424"/>
      <c r="AQ177" s="1424"/>
      <c r="AR177" s="1424"/>
      <c r="AS177" s="1424"/>
      <c r="AT177" s="1425"/>
      <c r="AU177" s="253"/>
    </row>
    <row r="178" spans="1:47" ht="25" customHeight="1">
      <c r="A178" s="1426" t="s">
        <v>88</v>
      </c>
      <c r="B178" s="1426"/>
      <c r="C178" s="1426"/>
      <c r="D178" s="1426"/>
      <c r="E178" s="1426"/>
      <c r="F178" s="1426"/>
      <c r="G178" s="1426"/>
      <c r="H178" s="1426"/>
      <c r="I178" s="1426"/>
      <c r="J178" s="1426"/>
      <c r="K178" s="1426"/>
      <c r="L178" s="1426"/>
      <c r="M178" s="1426"/>
      <c r="N178" s="1426"/>
      <c r="O178" s="1426"/>
      <c r="P178" s="1426"/>
      <c r="Q178" s="1426"/>
      <c r="R178" s="1426"/>
      <c r="S178" s="1426"/>
      <c r="T178" s="1426"/>
      <c r="U178" s="1426"/>
      <c r="V178" s="1426"/>
      <c r="W178" s="1426"/>
      <c r="X178" s="1426"/>
      <c r="Y178" s="1426"/>
      <c r="Z178" s="1426"/>
      <c r="AA178" s="1426"/>
      <c r="AB178" s="1426"/>
      <c r="AC178" s="1426"/>
      <c r="AD178" s="1426"/>
      <c r="AE178" s="1426"/>
      <c r="AF178" s="1426"/>
      <c r="AG178" s="1426"/>
      <c r="AH178" s="1426"/>
      <c r="AI178" s="1426"/>
      <c r="AJ178" s="1426"/>
      <c r="AK178" s="1426"/>
      <c r="AL178" s="1426"/>
      <c r="AM178" s="1457" t="s">
        <v>83</v>
      </c>
      <c r="AN178" s="1458"/>
      <c r="AO178" s="1458"/>
      <c r="AP178" s="1458"/>
      <c r="AQ178" s="1458"/>
      <c r="AR178" s="1458"/>
      <c r="AS178" s="1458"/>
      <c r="AT178" s="1459"/>
      <c r="AU178" s="253"/>
    </row>
    <row r="179" spans="1:47" ht="15" customHeight="1">
      <c r="A179" s="254"/>
      <c r="B179" s="254"/>
      <c r="C179" s="254"/>
      <c r="D179" s="254"/>
      <c r="E179" s="254"/>
      <c r="F179" s="254"/>
      <c r="G179" s="254"/>
      <c r="H179" s="254"/>
      <c r="I179" s="254"/>
      <c r="J179" s="254"/>
      <c r="K179" s="254"/>
      <c r="L179" s="254"/>
      <c r="M179" s="254"/>
      <c r="N179" s="254"/>
      <c r="O179" s="254"/>
      <c r="P179" s="254"/>
      <c r="Q179" s="254"/>
      <c r="R179" s="254"/>
      <c r="S179" s="254"/>
      <c r="T179" s="254"/>
      <c r="U179" s="254"/>
      <c r="V179" s="254"/>
      <c r="W179" s="254"/>
      <c r="X179" s="254"/>
      <c r="Y179" s="254"/>
      <c r="Z179" s="254"/>
      <c r="AA179" s="254"/>
      <c r="AB179" s="254"/>
      <c r="AC179" s="254"/>
      <c r="AD179" s="254"/>
      <c r="AE179" s="254"/>
      <c r="AF179" s="254"/>
      <c r="AG179" s="254"/>
      <c r="AH179" s="254"/>
      <c r="AI179" s="254"/>
      <c r="AJ179" s="254"/>
      <c r="AK179" s="254"/>
      <c r="AL179" s="254"/>
      <c r="AM179" s="254"/>
      <c r="AN179" s="254"/>
      <c r="AO179" s="254"/>
      <c r="AP179" s="254"/>
      <c r="AQ179" s="254"/>
      <c r="AR179" s="254"/>
      <c r="AS179" s="254"/>
      <c r="AT179" s="254"/>
      <c r="AU179" s="253"/>
    </row>
    <row r="180" spans="1:47" ht="25" customHeight="1">
      <c r="A180" s="1369" t="s">
        <v>85</v>
      </c>
      <c r="B180" s="1370"/>
      <c r="C180" s="1370"/>
      <c r="D180" s="1430" t="s">
        <v>272</v>
      </c>
      <c r="E180" s="1431"/>
      <c r="F180" s="1431"/>
      <c r="G180" s="1432"/>
      <c r="H180" s="1370" t="s">
        <v>64</v>
      </c>
      <c r="I180" s="1370"/>
      <c r="J180" s="1370"/>
      <c r="K180" s="1370"/>
      <c r="L180" s="1374"/>
      <c r="M180" s="1433"/>
      <c r="N180" s="1434"/>
      <c r="O180" s="1434"/>
      <c r="P180" s="1434"/>
      <c r="Q180" s="1434"/>
      <c r="R180" s="1434"/>
      <c r="S180" s="1434"/>
      <c r="T180" s="1434"/>
      <c r="U180" s="1434"/>
      <c r="V180" s="1434"/>
      <c r="W180" s="1434"/>
      <c r="X180" s="1434"/>
      <c r="Y180" s="1434"/>
      <c r="Z180" s="1434"/>
      <c r="AA180" s="1434"/>
      <c r="AB180" s="1434"/>
      <c r="AC180" s="1435"/>
      <c r="AD180" s="1378" t="s">
        <v>251</v>
      </c>
      <c r="AE180" s="1379"/>
      <c r="AF180" s="1379"/>
      <c r="AG180" s="1379"/>
      <c r="AH180" s="1440"/>
      <c r="AI180" s="1441"/>
      <c r="AJ180" s="1441"/>
      <c r="AK180" s="1441"/>
      <c r="AL180" s="1441"/>
      <c r="AM180" s="1441"/>
      <c r="AN180" s="1441"/>
      <c r="AO180" s="1441"/>
      <c r="AP180" s="1441"/>
      <c r="AQ180" s="1441"/>
      <c r="AR180" s="1441"/>
      <c r="AS180" s="1441"/>
      <c r="AT180" s="1442"/>
      <c r="AU180" s="253"/>
    </row>
    <row r="181" spans="1:47" ht="25" customHeight="1">
      <c r="A181" s="1387" t="s">
        <v>82</v>
      </c>
      <c r="B181" s="1370"/>
      <c r="C181" s="1370"/>
      <c r="D181" s="1370"/>
      <c r="E181" s="1370"/>
      <c r="F181" s="1370"/>
      <c r="G181" s="1370"/>
      <c r="H181" s="1370"/>
      <c r="I181" s="1370"/>
      <c r="J181" s="1370"/>
      <c r="K181" s="1370"/>
      <c r="L181" s="1374"/>
      <c r="M181" s="1433"/>
      <c r="N181" s="1434"/>
      <c r="O181" s="1434"/>
      <c r="P181" s="1434"/>
      <c r="Q181" s="1434"/>
      <c r="R181" s="1434"/>
      <c r="S181" s="1434"/>
      <c r="T181" s="1434"/>
      <c r="U181" s="1434"/>
      <c r="V181" s="1434"/>
      <c r="W181" s="1434"/>
      <c r="X181" s="1434"/>
      <c r="Y181" s="1434"/>
      <c r="Z181" s="1434"/>
      <c r="AA181" s="1434"/>
      <c r="AB181" s="1434"/>
      <c r="AC181" s="1435"/>
      <c r="AD181" s="1380"/>
      <c r="AE181" s="1380"/>
      <c r="AF181" s="1380"/>
      <c r="AG181" s="1380"/>
      <c r="AH181" s="1443"/>
      <c r="AI181" s="1444"/>
      <c r="AJ181" s="1444"/>
      <c r="AK181" s="1444"/>
      <c r="AL181" s="1444"/>
      <c r="AM181" s="1444"/>
      <c r="AN181" s="1444"/>
      <c r="AO181" s="1444"/>
      <c r="AP181" s="1444"/>
      <c r="AQ181" s="1444"/>
      <c r="AR181" s="1444"/>
      <c r="AS181" s="1444"/>
      <c r="AT181" s="1445"/>
      <c r="AU181" s="253"/>
    </row>
    <row r="182" spans="1:47" ht="25" customHeight="1">
      <c r="A182" s="1399" t="s">
        <v>252</v>
      </c>
      <c r="B182" s="1379"/>
      <c r="C182" s="1379"/>
      <c r="D182" s="1379"/>
      <c r="E182" s="1379"/>
      <c r="F182" s="1379"/>
      <c r="G182" s="1379"/>
      <c r="H182" s="1379"/>
      <c r="I182" s="1379"/>
      <c r="J182" s="1379"/>
      <c r="K182" s="1379"/>
      <c r="L182" s="1400"/>
      <c r="M182" s="1406" t="s">
        <v>20</v>
      </c>
      <c r="N182" s="1406"/>
      <c r="O182" s="1406"/>
      <c r="P182" s="1406"/>
      <c r="Q182" s="1437"/>
      <c r="R182" s="1438"/>
      <c r="S182" s="1438"/>
      <c r="T182" s="1438"/>
      <c r="U182" s="1438"/>
      <c r="V182" s="1438"/>
      <c r="W182" s="1438"/>
      <c r="X182" s="1438"/>
      <c r="Y182" s="1438"/>
      <c r="Z182" s="1438"/>
      <c r="AA182" s="1438"/>
      <c r="AB182" s="1438"/>
      <c r="AC182" s="1438"/>
      <c r="AD182" s="1438"/>
      <c r="AE182" s="1438"/>
      <c r="AF182" s="1438"/>
      <c r="AG182" s="1438"/>
      <c r="AH182" s="1438"/>
      <c r="AI182" s="1438"/>
      <c r="AJ182" s="1438"/>
      <c r="AK182" s="1438"/>
      <c r="AL182" s="1438"/>
      <c r="AM182" s="1438"/>
      <c r="AN182" s="1438"/>
      <c r="AO182" s="1438"/>
      <c r="AP182" s="1438"/>
      <c r="AQ182" s="1438"/>
      <c r="AR182" s="1438"/>
      <c r="AS182" s="1438"/>
      <c r="AT182" s="1439"/>
      <c r="AU182" s="253"/>
    </row>
    <row r="183" spans="1:47" ht="25" customHeight="1">
      <c r="A183" s="1401"/>
      <c r="B183" s="1402"/>
      <c r="C183" s="1402"/>
      <c r="D183" s="1402"/>
      <c r="E183" s="1402"/>
      <c r="F183" s="1402"/>
      <c r="G183" s="1402"/>
      <c r="H183" s="1402"/>
      <c r="I183" s="1402"/>
      <c r="J183" s="1402"/>
      <c r="K183" s="1402"/>
      <c r="L183" s="1403"/>
      <c r="M183" s="1406" t="s">
        <v>21</v>
      </c>
      <c r="N183" s="1406"/>
      <c r="O183" s="1406"/>
      <c r="P183" s="1406"/>
      <c r="Q183" s="1437"/>
      <c r="R183" s="1438"/>
      <c r="S183" s="1438"/>
      <c r="T183" s="1438"/>
      <c r="U183" s="1438"/>
      <c r="V183" s="1438"/>
      <c r="W183" s="1438"/>
      <c r="X183" s="1438"/>
      <c r="Y183" s="1438"/>
      <c r="Z183" s="1438"/>
      <c r="AA183" s="1438"/>
      <c r="AB183" s="1438"/>
      <c r="AC183" s="1439"/>
      <c r="AD183" s="1406" t="s">
        <v>22</v>
      </c>
      <c r="AE183" s="1406"/>
      <c r="AF183" s="1406"/>
      <c r="AG183" s="1406"/>
      <c r="AH183" s="1446"/>
      <c r="AI183" s="1447"/>
      <c r="AJ183" s="1447"/>
      <c r="AK183" s="1447"/>
      <c r="AL183" s="1447"/>
      <c r="AM183" s="1447"/>
      <c r="AN183" s="1447"/>
      <c r="AO183" s="1447"/>
      <c r="AP183" s="1447"/>
      <c r="AQ183" s="1447"/>
      <c r="AR183" s="1447"/>
      <c r="AS183" s="1447"/>
      <c r="AT183" s="1448"/>
      <c r="AU183" s="253"/>
    </row>
    <row r="184" spans="1:47" ht="25" customHeight="1">
      <c r="A184" s="1401"/>
      <c r="B184" s="1402"/>
      <c r="C184" s="1402"/>
      <c r="D184" s="1402"/>
      <c r="E184" s="1402"/>
      <c r="F184" s="1402"/>
      <c r="G184" s="1402"/>
      <c r="H184" s="1402"/>
      <c r="I184" s="1402"/>
      <c r="J184" s="1402"/>
      <c r="K184" s="1402"/>
      <c r="L184" s="1403"/>
      <c r="M184" s="1406" t="s">
        <v>23</v>
      </c>
      <c r="N184" s="1406"/>
      <c r="O184" s="1406"/>
      <c r="P184" s="1406"/>
      <c r="Q184" s="1437"/>
      <c r="R184" s="1438"/>
      <c r="S184" s="1438"/>
      <c r="T184" s="1438"/>
      <c r="U184" s="1438"/>
      <c r="V184" s="1438"/>
      <c r="W184" s="1438"/>
      <c r="X184" s="1438"/>
      <c r="Y184" s="1438"/>
      <c r="Z184" s="1438"/>
      <c r="AA184" s="1438"/>
      <c r="AB184" s="1438"/>
      <c r="AC184" s="1438"/>
      <c r="AD184" s="1438"/>
      <c r="AE184" s="1438"/>
      <c r="AF184" s="1438"/>
      <c r="AG184" s="1438"/>
      <c r="AH184" s="1438"/>
      <c r="AI184" s="1438"/>
      <c r="AJ184" s="1438"/>
      <c r="AK184" s="1438"/>
      <c r="AL184" s="1438"/>
      <c r="AM184" s="1438"/>
      <c r="AN184" s="1438"/>
      <c r="AO184" s="1438"/>
      <c r="AP184" s="1438"/>
      <c r="AQ184" s="1438"/>
      <c r="AR184" s="1438"/>
      <c r="AS184" s="1438"/>
      <c r="AT184" s="1439"/>
      <c r="AU184" s="253"/>
    </row>
    <row r="185" spans="1:47" ht="25" customHeight="1">
      <c r="A185" s="1404"/>
      <c r="B185" s="1380"/>
      <c r="C185" s="1380"/>
      <c r="D185" s="1380"/>
      <c r="E185" s="1380"/>
      <c r="F185" s="1380"/>
      <c r="G185" s="1380"/>
      <c r="H185" s="1380"/>
      <c r="I185" s="1380"/>
      <c r="J185" s="1380"/>
      <c r="K185" s="1380"/>
      <c r="L185" s="1405"/>
      <c r="M185" s="1392" t="s">
        <v>24</v>
      </c>
      <c r="N185" s="1392"/>
      <c r="O185" s="1392"/>
      <c r="P185" s="1392"/>
      <c r="Q185" s="1437"/>
      <c r="R185" s="1438"/>
      <c r="S185" s="1438"/>
      <c r="T185" s="1438"/>
      <c r="U185" s="1438"/>
      <c r="V185" s="1438"/>
      <c r="W185" s="1438"/>
      <c r="X185" s="1438"/>
      <c r="Y185" s="1438"/>
      <c r="Z185" s="1438"/>
      <c r="AA185" s="1438"/>
      <c r="AB185" s="1438"/>
      <c r="AC185" s="1439"/>
      <c r="AD185" s="1391" t="s">
        <v>25</v>
      </c>
      <c r="AE185" s="1391"/>
      <c r="AF185" s="1391"/>
      <c r="AG185" s="1391"/>
      <c r="AH185" s="1437"/>
      <c r="AI185" s="1438"/>
      <c r="AJ185" s="1438"/>
      <c r="AK185" s="1438"/>
      <c r="AL185" s="1438"/>
      <c r="AM185" s="1438"/>
      <c r="AN185" s="1438"/>
      <c r="AO185" s="1438"/>
      <c r="AP185" s="1438"/>
      <c r="AQ185" s="1438"/>
      <c r="AR185" s="1438"/>
      <c r="AS185" s="1438"/>
      <c r="AT185" s="1439"/>
      <c r="AU185" s="253"/>
    </row>
    <row r="186" spans="1:47" ht="25" customHeight="1">
      <c r="A186" s="1392" t="s">
        <v>253</v>
      </c>
      <c r="B186" s="1392"/>
      <c r="C186" s="1392"/>
      <c r="D186" s="1392"/>
      <c r="E186" s="1392"/>
      <c r="F186" s="1392"/>
      <c r="G186" s="1392"/>
      <c r="H186" s="1392"/>
      <c r="I186" s="1392"/>
      <c r="J186" s="1392"/>
      <c r="K186" s="1392"/>
      <c r="L186" s="1392"/>
      <c r="M186" s="1393" t="s">
        <v>89</v>
      </c>
      <c r="N186" s="1394"/>
      <c r="O186" s="1394"/>
      <c r="P186" s="1394"/>
      <c r="Q186" s="1454"/>
      <c r="R186" s="1454"/>
      <c r="S186" s="1454"/>
      <c r="T186" s="1454"/>
      <c r="U186" s="1370" t="s">
        <v>27</v>
      </c>
      <c r="V186" s="1370"/>
      <c r="W186" s="1370"/>
      <c r="X186" s="1431"/>
      <c r="Y186" s="1431"/>
      <c r="Z186" s="1431"/>
      <c r="AA186" s="1397" t="s">
        <v>28</v>
      </c>
      <c r="AB186" s="1397"/>
      <c r="AC186" s="1398"/>
      <c r="AD186" s="1410"/>
      <c r="AE186" s="1410"/>
      <c r="AF186" s="1410"/>
      <c r="AG186" s="1410"/>
      <c r="AH186" s="1410"/>
      <c r="AI186" s="1410"/>
      <c r="AJ186" s="1410"/>
      <c r="AK186" s="1410"/>
      <c r="AL186" s="1410"/>
      <c r="AM186" s="1410"/>
      <c r="AN186" s="1410"/>
      <c r="AO186" s="1410"/>
      <c r="AP186" s="1410"/>
      <c r="AQ186" s="1410"/>
      <c r="AR186" s="1410"/>
      <c r="AS186" s="1410"/>
      <c r="AT186" s="1410"/>
      <c r="AU186" s="253"/>
    </row>
    <row r="187" spans="1:47" ht="64.5" customHeight="1">
      <c r="A187" s="1411" t="s">
        <v>255</v>
      </c>
      <c r="B187" s="1412"/>
      <c r="C187" s="1412"/>
      <c r="D187" s="1412"/>
      <c r="E187" s="1412"/>
      <c r="F187" s="1412"/>
      <c r="G187" s="1412"/>
      <c r="H187" s="1412"/>
      <c r="I187" s="1412"/>
      <c r="J187" s="1412"/>
      <c r="K187" s="1412"/>
      <c r="L187" s="1413"/>
      <c r="M187" s="1449"/>
      <c r="N187" s="1450"/>
      <c r="O187" s="1450"/>
      <c r="P187" s="1450"/>
      <c r="Q187" s="1450"/>
      <c r="R187" s="1450"/>
      <c r="S187" s="1450"/>
      <c r="T187" s="1450"/>
      <c r="U187" s="1450"/>
      <c r="V187" s="1450"/>
      <c r="W187" s="1450"/>
      <c r="X187" s="1450"/>
      <c r="Y187" s="1450"/>
      <c r="Z187" s="1450"/>
      <c r="AA187" s="1450"/>
      <c r="AB187" s="1450"/>
      <c r="AC187" s="1450"/>
      <c r="AD187" s="1450"/>
      <c r="AE187" s="1450"/>
      <c r="AF187" s="1450"/>
      <c r="AG187" s="1450"/>
      <c r="AH187" s="1450"/>
      <c r="AI187" s="1450"/>
      <c r="AJ187" s="1450"/>
      <c r="AK187" s="1450"/>
      <c r="AL187" s="1450"/>
      <c r="AM187" s="1450"/>
      <c r="AN187" s="1450"/>
      <c r="AO187" s="1450"/>
      <c r="AP187" s="1450"/>
      <c r="AQ187" s="1450"/>
      <c r="AR187" s="1450"/>
      <c r="AS187" s="1450"/>
      <c r="AT187" s="1451"/>
      <c r="AU187" s="253"/>
    </row>
    <row r="188" spans="1:47" ht="25" customHeight="1">
      <c r="A188" s="1399" t="s">
        <v>41</v>
      </c>
      <c r="B188" s="1379"/>
      <c r="C188" s="1379"/>
      <c r="D188" s="1379"/>
      <c r="E188" s="1379"/>
      <c r="F188" s="1379"/>
      <c r="G188" s="1379"/>
      <c r="H188" s="1379"/>
      <c r="I188" s="1379"/>
      <c r="J188" s="1379"/>
      <c r="K188" s="1379"/>
      <c r="L188" s="1400"/>
      <c r="M188" s="1417" t="s">
        <v>42</v>
      </c>
      <c r="N188" s="1417"/>
      <c r="O188" s="1417"/>
      <c r="P188" s="1417"/>
      <c r="Q188" s="1452"/>
      <c r="R188" s="1453"/>
      <c r="S188" s="1453"/>
      <c r="T188" s="1453"/>
      <c r="U188" s="1453"/>
      <c r="V188" s="1453"/>
      <c r="W188" s="1453"/>
      <c r="X188" s="1420" t="s">
        <v>70</v>
      </c>
      <c r="Y188" s="1420"/>
      <c r="Z188" s="1420"/>
      <c r="AA188" s="1420"/>
      <c r="AB188" s="1420"/>
      <c r="AC188" s="1421"/>
      <c r="AD188" s="1417" t="s">
        <v>43</v>
      </c>
      <c r="AE188" s="1417"/>
      <c r="AF188" s="1417"/>
      <c r="AG188" s="1417"/>
      <c r="AH188" s="1455"/>
      <c r="AI188" s="1456"/>
      <c r="AJ188" s="1456"/>
      <c r="AK188" s="1456"/>
      <c r="AL188" s="1456"/>
      <c r="AM188" s="1456"/>
      <c r="AN188" s="1456"/>
      <c r="AO188" s="1420" t="s">
        <v>70</v>
      </c>
      <c r="AP188" s="1420"/>
      <c r="AQ188" s="1420"/>
      <c r="AR188" s="1420"/>
      <c r="AS188" s="1420"/>
      <c r="AT188" s="1421"/>
      <c r="AU188" s="253"/>
    </row>
    <row r="189" spans="1:47" ht="40.4" customHeight="1">
      <c r="A189" s="1404"/>
      <c r="B189" s="1380"/>
      <c r="C189" s="1380"/>
      <c r="D189" s="1380"/>
      <c r="E189" s="1380"/>
      <c r="F189" s="1380"/>
      <c r="G189" s="1380"/>
      <c r="H189" s="1380"/>
      <c r="I189" s="1380"/>
      <c r="J189" s="1380"/>
      <c r="K189" s="1380"/>
      <c r="L189" s="1405"/>
      <c r="M189" s="1422" t="s">
        <v>62</v>
      </c>
      <c r="N189" s="1412"/>
      <c r="O189" s="1412"/>
      <c r="P189" s="1413"/>
      <c r="Q189" s="1423"/>
      <c r="R189" s="1424"/>
      <c r="S189" s="1424"/>
      <c r="T189" s="1424"/>
      <c r="U189" s="1424"/>
      <c r="V189" s="1424"/>
      <c r="W189" s="1424"/>
      <c r="X189" s="1424"/>
      <c r="Y189" s="1424"/>
      <c r="Z189" s="1424"/>
      <c r="AA189" s="1424"/>
      <c r="AB189" s="1424"/>
      <c r="AC189" s="1424"/>
      <c r="AD189" s="1424"/>
      <c r="AE189" s="1424"/>
      <c r="AF189" s="1424"/>
      <c r="AG189" s="1424"/>
      <c r="AH189" s="1424"/>
      <c r="AI189" s="1424"/>
      <c r="AJ189" s="1424"/>
      <c r="AK189" s="1424"/>
      <c r="AL189" s="1424"/>
      <c r="AM189" s="1424"/>
      <c r="AN189" s="1424"/>
      <c r="AO189" s="1424"/>
      <c r="AP189" s="1424"/>
      <c r="AQ189" s="1424"/>
      <c r="AR189" s="1424"/>
      <c r="AS189" s="1424"/>
      <c r="AT189" s="1425"/>
      <c r="AU189" s="253"/>
    </row>
    <row r="190" spans="1:47" ht="25" customHeight="1">
      <c r="A190" s="1426" t="s">
        <v>88</v>
      </c>
      <c r="B190" s="1426"/>
      <c r="C190" s="1426"/>
      <c r="D190" s="1426"/>
      <c r="E190" s="1426"/>
      <c r="F190" s="1426"/>
      <c r="G190" s="1426"/>
      <c r="H190" s="1426"/>
      <c r="I190" s="1426"/>
      <c r="J190" s="1426"/>
      <c r="K190" s="1426"/>
      <c r="L190" s="1426"/>
      <c r="M190" s="1426"/>
      <c r="N190" s="1426"/>
      <c r="O190" s="1426"/>
      <c r="P190" s="1426"/>
      <c r="Q190" s="1426"/>
      <c r="R190" s="1426"/>
      <c r="S190" s="1426"/>
      <c r="T190" s="1426"/>
      <c r="U190" s="1426"/>
      <c r="V190" s="1426"/>
      <c r="W190" s="1426"/>
      <c r="X190" s="1426"/>
      <c r="Y190" s="1426"/>
      <c r="Z190" s="1426"/>
      <c r="AA190" s="1426"/>
      <c r="AB190" s="1426"/>
      <c r="AC190" s="1426"/>
      <c r="AD190" s="1426"/>
      <c r="AE190" s="1426"/>
      <c r="AF190" s="1426"/>
      <c r="AG190" s="1426"/>
      <c r="AH190" s="1426"/>
      <c r="AI190" s="1426"/>
      <c r="AJ190" s="1426"/>
      <c r="AK190" s="1426"/>
      <c r="AL190" s="1426"/>
      <c r="AM190" s="1457" t="s">
        <v>83</v>
      </c>
      <c r="AN190" s="1458"/>
      <c r="AO190" s="1458"/>
      <c r="AP190" s="1458"/>
      <c r="AQ190" s="1458"/>
      <c r="AR190" s="1458"/>
      <c r="AS190" s="1458"/>
      <c r="AT190" s="1459"/>
      <c r="AU190" s="253"/>
    </row>
    <row r="191" spans="1:47" ht="30" customHeight="1">
      <c r="A191" s="19" t="s">
        <v>258</v>
      </c>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1461" t="s">
        <v>273</v>
      </c>
      <c r="AQ191" s="1461"/>
      <c r="AR191" s="1461"/>
      <c r="AS191" s="1461"/>
      <c r="AT191" s="1461"/>
      <c r="AU191" s="1461"/>
    </row>
    <row r="192" spans="1:47" ht="40.5" customHeight="1">
      <c r="A192" s="3"/>
      <c r="B192" s="1462" t="s">
        <v>664</v>
      </c>
      <c r="C192" s="1462"/>
      <c r="D192" s="1462"/>
      <c r="E192" s="1462"/>
      <c r="F192" s="1462"/>
      <c r="G192" s="1462"/>
      <c r="H192" s="1462"/>
      <c r="I192" s="1462"/>
      <c r="J192" s="1462"/>
      <c r="K192" s="1462"/>
      <c r="L192" s="1462"/>
      <c r="M192" s="1462"/>
      <c r="N192" s="1462"/>
      <c r="O192" s="1462"/>
      <c r="P192" s="1462"/>
      <c r="Q192" s="1462"/>
      <c r="R192" s="1462"/>
      <c r="S192" s="1462"/>
      <c r="T192" s="1462"/>
      <c r="U192" s="1462"/>
      <c r="V192" s="1462"/>
      <c r="W192" s="1462"/>
      <c r="X192" s="1462"/>
      <c r="Y192" s="1462"/>
      <c r="Z192" s="1462"/>
      <c r="AA192" s="1462"/>
      <c r="AB192" s="1462"/>
      <c r="AC192" s="1462"/>
      <c r="AD192" s="1462"/>
      <c r="AE192" s="1462"/>
      <c r="AF192" s="1462"/>
      <c r="AG192" s="1462"/>
      <c r="AH192" s="1462"/>
      <c r="AI192" s="1462"/>
      <c r="AJ192" s="1462"/>
      <c r="AK192" s="1462"/>
      <c r="AL192" s="1462"/>
      <c r="AM192" s="1462"/>
      <c r="AN192" s="1462"/>
      <c r="AO192" s="1462"/>
      <c r="AP192" s="1462"/>
      <c r="AQ192" s="1462"/>
      <c r="AR192" s="1462"/>
      <c r="AS192" s="1462"/>
      <c r="AT192" s="62"/>
    </row>
    <row r="193" spans="1:82" ht="3.75" customHeight="1">
      <c r="A193" s="7"/>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6"/>
    </row>
    <row r="194" spans="1:82" ht="25" customHeight="1">
      <c r="A194" s="1369" t="s">
        <v>85</v>
      </c>
      <c r="B194" s="1370"/>
      <c r="C194" s="1370"/>
      <c r="D194" s="1430" t="s">
        <v>274</v>
      </c>
      <c r="E194" s="1431"/>
      <c r="F194" s="1431"/>
      <c r="G194" s="1432"/>
      <c r="H194" s="1370" t="s">
        <v>64</v>
      </c>
      <c r="I194" s="1370"/>
      <c r="J194" s="1370"/>
      <c r="K194" s="1370"/>
      <c r="L194" s="1374"/>
      <c r="M194" s="1433"/>
      <c r="N194" s="1434"/>
      <c r="O194" s="1434"/>
      <c r="P194" s="1434"/>
      <c r="Q194" s="1434"/>
      <c r="R194" s="1434"/>
      <c r="S194" s="1434"/>
      <c r="T194" s="1434"/>
      <c r="U194" s="1434"/>
      <c r="V194" s="1434"/>
      <c r="W194" s="1434"/>
      <c r="X194" s="1434"/>
      <c r="Y194" s="1434"/>
      <c r="Z194" s="1434"/>
      <c r="AA194" s="1434"/>
      <c r="AB194" s="1434"/>
      <c r="AC194" s="1435"/>
      <c r="AD194" s="1378" t="s">
        <v>251</v>
      </c>
      <c r="AE194" s="1379"/>
      <c r="AF194" s="1379"/>
      <c r="AG194" s="1379"/>
      <c r="AH194" s="1440"/>
      <c r="AI194" s="1441"/>
      <c r="AJ194" s="1441"/>
      <c r="AK194" s="1441"/>
      <c r="AL194" s="1441"/>
      <c r="AM194" s="1441"/>
      <c r="AN194" s="1441"/>
      <c r="AO194" s="1441"/>
      <c r="AP194" s="1441"/>
      <c r="AQ194" s="1441"/>
      <c r="AR194" s="1441"/>
      <c r="AS194" s="1441"/>
      <c r="AT194" s="1442"/>
    </row>
    <row r="195" spans="1:82" ht="25" customHeight="1">
      <c r="A195" s="1387" t="s">
        <v>82</v>
      </c>
      <c r="B195" s="1370"/>
      <c r="C195" s="1370"/>
      <c r="D195" s="1370"/>
      <c r="E195" s="1370"/>
      <c r="F195" s="1370"/>
      <c r="G195" s="1370"/>
      <c r="H195" s="1370"/>
      <c r="I195" s="1370"/>
      <c r="J195" s="1370"/>
      <c r="K195" s="1370"/>
      <c r="L195" s="1374"/>
      <c r="M195" s="1433"/>
      <c r="N195" s="1434"/>
      <c r="O195" s="1434"/>
      <c r="P195" s="1434"/>
      <c r="Q195" s="1434"/>
      <c r="R195" s="1434"/>
      <c r="S195" s="1434"/>
      <c r="T195" s="1434"/>
      <c r="U195" s="1434"/>
      <c r="V195" s="1434"/>
      <c r="W195" s="1434"/>
      <c r="X195" s="1434"/>
      <c r="Y195" s="1434"/>
      <c r="Z195" s="1434"/>
      <c r="AA195" s="1434"/>
      <c r="AB195" s="1434"/>
      <c r="AC195" s="1435"/>
      <c r="AD195" s="1380"/>
      <c r="AE195" s="1380"/>
      <c r="AF195" s="1380"/>
      <c r="AG195" s="1380"/>
      <c r="AH195" s="1443"/>
      <c r="AI195" s="1444"/>
      <c r="AJ195" s="1444"/>
      <c r="AK195" s="1444"/>
      <c r="AL195" s="1444"/>
      <c r="AM195" s="1444"/>
      <c r="AN195" s="1444"/>
      <c r="AO195" s="1444"/>
      <c r="AP195" s="1444"/>
      <c r="AQ195" s="1444"/>
      <c r="AR195" s="1444"/>
      <c r="AS195" s="1444"/>
      <c r="AT195" s="1445"/>
    </row>
    <row r="196" spans="1:82" ht="25" customHeight="1">
      <c r="A196" s="1399" t="s">
        <v>252</v>
      </c>
      <c r="B196" s="1379"/>
      <c r="C196" s="1379"/>
      <c r="D196" s="1379"/>
      <c r="E196" s="1379"/>
      <c r="F196" s="1379"/>
      <c r="G196" s="1379"/>
      <c r="H196" s="1379"/>
      <c r="I196" s="1379"/>
      <c r="J196" s="1379"/>
      <c r="K196" s="1379"/>
      <c r="L196" s="1400"/>
      <c r="M196" s="1406" t="s">
        <v>20</v>
      </c>
      <c r="N196" s="1406"/>
      <c r="O196" s="1406"/>
      <c r="P196" s="1406"/>
      <c r="Q196" s="1437"/>
      <c r="R196" s="1438"/>
      <c r="S196" s="1438"/>
      <c r="T196" s="1438"/>
      <c r="U196" s="1438"/>
      <c r="V196" s="1438"/>
      <c r="W196" s="1438"/>
      <c r="X196" s="1438"/>
      <c r="Y196" s="1438"/>
      <c r="Z196" s="1438"/>
      <c r="AA196" s="1438"/>
      <c r="AB196" s="1438"/>
      <c r="AC196" s="1438"/>
      <c r="AD196" s="1438"/>
      <c r="AE196" s="1438"/>
      <c r="AF196" s="1438"/>
      <c r="AG196" s="1438"/>
      <c r="AH196" s="1438"/>
      <c r="AI196" s="1438"/>
      <c r="AJ196" s="1438"/>
      <c r="AK196" s="1438"/>
      <c r="AL196" s="1438"/>
      <c r="AM196" s="1438"/>
      <c r="AN196" s="1438"/>
      <c r="AO196" s="1438"/>
      <c r="AP196" s="1438"/>
      <c r="AQ196" s="1438"/>
      <c r="AR196" s="1438"/>
      <c r="AS196" s="1438"/>
      <c r="AT196" s="1439"/>
    </row>
    <row r="197" spans="1:82" ht="25" customHeight="1">
      <c r="A197" s="1401"/>
      <c r="B197" s="1402"/>
      <c r="C197" s="1402"/>
      <c r="D197" s="1402"/>
      <c r="E197" s="1402"/>
      <c r="F197" s="1402"/>
      <c r="G197" s="1402"/>
      <c r="H197" s="1402"/>
      <c r="I197" s="1402"/>
      <c r="J197" s="1402"/>
      <c r="K197" s="1402"/>
      <c r="L197" s="1403"/>
      <c r="M197" s="1406" t="s">
        <v>21</v>
      </c>
      <c r="N197" s="1406"/>
      <c r="O197" s="1406"/>
      <c r="P197" s="1406"/>
      <c r="Q197" s="1437"/>
      <c r="R197" s="1438"/>
      <c r="S197" s="1438"/>
      <c r="T197" s="1438"/>
      <c r="U197" s="1438"/>
      <c r="V197" s="1438"/>
      <c r="W197" s="1438"/>
      <c r="X197" s="1438"/>
      <c r="Y197" s="1438"/>
      <c r="Z197" s="1438"/>
      <c r="AA197" s="1438"/>
      <c r="AB197" s="1438"/>
      <c r="AC197" s="1439"/>
      <c r="AD197" s="1406" t="s">
        <v>22</v>
      </c>
      <c r="AE197" s="1406"/>
      <c r="AF197" s="1406"/>
      <c r="AG197" s="1406"/>
      <c r="AH197" s="1446"/>
      <c r="AI197" s="1447"/>
      <c r="AJ197" s="1447"/>
      <c r="AK197" s="1447"/>
      <c r="AL197" s="1447"/>
      <c r="AM197" s="1447"/>
      <c r="AN197" s="1447"/>
      <c r="AO197" s="1447"/>
      <c r="AP197" s="1447"/>
      <c r="AQ197" s="1447"/>
      <c r="AR197" s="1447"/>
      <c r="AS197" s="1447"/>
      <c r="AT197" s="1448"/>
    </row>
    <row r="198" spans="1:82" ht="25" customHeight="1">
      <c r="A198" s="1401"/>
      <c r="B198" s="1402"/>
      <c r="C198" s="1402"/>
      <c r="D198" s="1402"/>
      <c r="E198" s="1402"/>
      <c r="F198" s="1402"/>
      <c r="G198" s="1402"/>
      <c r="H198" s="1402"/>
      <c r="I198" s="1402"/>
      <c r="J198" s="1402"/>
      <c r="K198" s="1402"/>
      <c r="L198" s="1403"/>
      <c r="M198" s="1406" t="s">
        <v>23</v>
      </c>
      <c r="N198" s="1406"/>
      <c r="O198" s="1406"/>
      <c r="P198" s="1406"/>
      <c r="Q198" s="1437"/>
      <c r="R198" s="1438"/>
      <c r="S198" s="1438"/>
      <c r="T198" s="1438"/>
      <c r="U198" s="1438"/>
      <c r="V198" s="1438"/>
      <c r="W198" s="1438"/>
      <c r="X198" s="1438"/>
      <c r="Y198" s="1438"/>
      <c r="Z198" s="1438"/>
      <c r="AA198" s="1438"/>
      <c r="AB198" s="1438"/>
      <c r="AC198" s="1438"/>
      <c r="AD198" s="1438"/>
      <c r="AE198" s="1438"/>
      <c r="AF198" s="1438"/>
      <c r="AG198" s="1438"/>
      <c r="AH198" s="1438"/>
      <c r="AI198" s="1438"/>
      <c r="AJ198" s="1438"/>
      <c r="AK198" s="1438"/>
      <c r="AL198" s="1438"/>
      <c r="AM198" s="1438"/>
      <c r="AN198" s="1438"/>
      <c r="AO198" s="1438"/>
      <c r="AP198" s="1438"/>
      <c r="AQ198" s="1438"/>
      <c r="AR198" s="1438"/>
      <c r="AS198" s="1438"/>
      <c r="AT198" s="1439"/>
    </row>
    <row r="199" spans="1:82" ht="25" customHeight="1">
      <c r="A199" s="1404"/>
      <c r="B199" s="1380"/>
      <c r="C199" s="1380"/>
      <c r="D199" s="1380"/>
      <c r="E199" s="1380"/>
      <c r="F199" s="1380"/>
      <c r="G199" s="1380"/>
      <c r="H199" s="1380"/>
      <c r="I199" s="1380"/>
      <c r="J199" s="1380"/>
      <c r="K199" s="1380"/>
      <c r="L199" s="1405"/>
      <c r="M199" s="1392" t="s">
        <v>24</v>
      </c>
      <c r="N199" s="1392"/>
      <c r="O199" s="1392"/>
      <c r="P199" s="1392"/>
      <c r="Q199" s="1437"/>
      <c r="R199" s="1438"/>
      <c r="S199" s="1438"/>
      <c r="T199" s="1438"/>
      <c r="U199" s="1438"/>
      <c r="V199" s="1438"/>
      <c r="W199" s="1438"/>
      <c r="X199" s="1438"/>
      <c r="Y199" s="1438"/>
      <c r="Z199" s="1438"/>
      <c r="AA199" s="1438"/>
      <c r="AB199" s="1438"/>
      <c r="AC199" s="1439"/>
      <c r="AD199" s="1391" t="s">
        <v>25</v>
      </c>
      <c r="AE199" s="1391"/>
      <c r="AF199" s="1391"/>
      <c r="AG199" s="1391"/>
      <c r="AH199" s="1437"/>
      <c r="AI199" s="1438"/>
      <c r="AJ199" s="1438"/>
      <c r="AK199" s="1438"/>
      <c r="AL199" s="1438"/>
      <c r="AM199" s="1438"/>
      <c r="AN199" s="1438"/>
      <c r="AO199" s="1438"/>
      <c r="AP199" s="1438"/>
      <c r="AQ199" s="1438"/>
      <c r="AR199" s="1438"/>
      <c r="AS199" s="1438"/>
      <c r="AT199" s="1439"/>
    </row>
    <row r="200" spans="1:82" ht="25" customHeight="1">
      <c r="A200" s="1392" t="s">
        <v>253</v>
      </c>
      <c r="B200" s="1392"/>
      <c r="C200" s="1392"/>
      <c r="D200" s="1392"/>
      <c r="E200" s="1392"/>
      <c r="F200" s="1392"/>
      <c r="G200" s="1392"/>
      <c r="H200" s="1392"/>
      <c r="I200" s="1392"/>
      <c r="J200" s="1392"/>
      <c r="K200" s="1392"/>
      <c r="L200" s="1392"/>
      <c r="M200" s="1393" t="s">
        <v>89</v>
      </c>
      <c r="N200" s="1394"/>
      <c r="O200" s="1394"/>
      <c r="P200" s="1394"/>
      <c r="Q200" s="1454"/>
      <c r="R200" s="1454"/>
      <c r="S200" s="1454"/>
      <c r="T200" s="1454"/>
      <c r="U200" s="1370" t="s">
        <v>27</v>
      </c>
      <c r="V200" s="1370"/>
      <c r="W200" s="1370"/>
      <c r="X200" s="1431"/>
      <c r="Y200" s="1431"/>
      <c r="Z200" s="1431"/>
      <c r="AA200" s="1397" t="s">
        <v>28</v>
      </c>
      <c r="AB200" s="1397"/>
      <c r="AC200" s="1398"/>
      <c r="AD200" s="1410"/>
      <c r="AE200" s="1410"/>
      <c r="AF200" s="1410"/>
      <c r="AG200" s="1410"/>
      <c r="AH200" s="1410"/>
      <c r="AI200" s="1410"/>
      <c r="AJ200" s="1410"/>
      <c r="AK200" s="1410"/>
      <c r="AL200" s="1410"/>
      <c r="AM200" s="1410"/>
      <c r="AN200" s="1410"/>
      <c r="AO200" s="1410"/>
      <c r="AP200" s="1410"/>
      <c r="AQ200" s="1410"/>
      <c r="AR200" s="1410"/>
      <c r="AS200" s="1410"/>
      <c r="AT200" s="1410"/>
    </row>
    <row r="201" spans="1:82" ht="64.5" customHeight="1">
      <c r="A201" s="1411" t="s">
        <v>255</v>
      </c>
      <c r="B201" s="1412"/>
      <c r="C201" s="1412"/>
      <c r="D201" s="1412"/>
      <c r="E201" s="1412"/>
      <c r="F201" s="1412"/>
      <c r="G201" s="1412"/>
      <c r="H201" s="1412"/>
      <c r="I201" s="1412"/>
      <c r="J201" s="1412"/>
      <c r="K201" s="1412"/>
      <c r="L201" s="1413"/>
      <c r="M201" s="1449"/>
      <c r="N201" s="1450"/>
      <c r="O201" s="1450"/>
      <c r="P201" s="1450"/>
      <c r="Q201" s="1450"/>
      <c r="R201" s="1450"/>
      <c r="S201" s="1450"/>
      <c r="T201" s="1450"/>
      <c r="U201" s="1450"/>
      <c r="V201" s="1450"/>
      <c r="W201" s="1450"/>
      <c r="X201" s="1450"/>
      <c r="Y201" s="1450"/>
      <c r="Z201" s="1450"/>
      <c r="AA201" s="1450"/>
      <c r="AB201" s="1450"/>
      <c r="AC201" s="1450"/>
      <c r="AD201" s="1450"/>
      <c r="AE201" s="1450"/>
      <c r="AF201" s="1450"/>
      <c r="AG201" s="1450"/>
      <c r="AH201" s="1450"/>
      <c r="AI201" s="1450"/>
      <c r="AJ201" s="1450"/>
      <c r="AK201" s="1450"/>
      <c r="AL201" s="1450"/>
      <c r="AM201" s="1450"/>
      <c r="AN201" s="1450"/>
      <c r="AO201" s="1450"/>
      <c r="AP201" s="1450"/>
      <c r="AQ201" s="1450"/>
      <c r="AR201" s="1450"/>
      <c r="AS201" s="1450"/>
      <c r="AT201" s="1451"/>
    </row>
    <row r="202" spans="1:82" ht="25" customHeight="1">
      <c r="A202" s="1399" t="s">
        <v>41</v>
      </c>
      <c r="B202" s="1379"/>
      <c r="C202" s="1379"/>
      <c r="D202" s="1379"/>
      <c r="E202" s="1379"/>
      <c r="F202" s="1379"/>
      <c r="G202" s="1379"/>
      <c r="H202" s="1379"/>
      <c r="I202" s="1379"/>
      <c r="J202" s="1379"/>
      <c r="K202" s="1379"/>
      <c r="L202" s="1400"/>
      <c r="M202" s="1417" t="s">
        <v>42</v>
      </c>
      <c r="N202" s="1417"/>
      <c r="O202" s="1417"/>
      <c r="P202" s="1417"/>
      <c r="Q202" s="1452"/>
      <c r="R202" s="1453"/>
      <c r="S202" s="1453"/>
      <c r="T202" s="1453"/>
      <c r="U202" s="1453"/>
      <c r="V202" s="1453"/>
      <c r="W202" s="1453"/>
      <c r="X202" s="1420" t="s">
        <v>70</v>
      </c>
      <c r="Y202" s="1420"/>
      <c r="Z202" s="1420"/>
      <c r="AA202" s="1420"/>
      <c r="AB202" s="1420"/>
      <c r="AC202" s="1421"/>
      <c r="AD202" s="1417" t="s">
        <v>43</v>
      </c>
      <c r="AE202" s="1417"/>
      <c r="AF202" s="1417"/>
      <c r="AG202" s="1417"/>
      <c r="AH202" s="1455"/>
      <c r="AI202" s="1456"/>
      <c r="AJ202" s="1456"/>
      <c r="AK202" s="1456"/>
      <c r="AL202" s="1456"/>
      <c r="AM202" s="1456"/>
      <c r="AN202" s="1456"/>
      <c r="AO202" s="1420" t="s">
        <v>70</v>
      </c>
      <c r="AP202" s="1420"/>
      <c r="AQ202" s="1420"/>
      <c r="AR202" s="1420"/>
      <c r="AS202" s="1420"/>
      <c r="AT202" s="1421"/>
    </row>
    <row r="203" spans="1:82" ht="40.4" customHeight="1">
      <c r="A203" s="1404"/>
      <c r="B203" s="1380"/>
      <c r="C203" s="1380"/>
      <c r="D203" s="1380"/>
      <c r="E203" s="1380"/>
      <c r="F203" s="1380"/>
      <c r="G203" s="1380"/>
      <c r="H203" s="1380"/>
      <c r="I203" s="1380"/>
      <c r="J203" s="1380"/>
      <c r="K203" s="1380"/>
      <c r="L203" s="1405"/>
      <c r="M203" s="1422" t="s">
        <v>62</v>
      </c>
      <c r="N203" s="1412"/>
      <c r="O203" s="1412"/>
      <c r="P203" s="1413"/>
      <c r="Q203" s="1423"/>
      <c r="R203" s="1424"/>
      <c r="S203" s="1424"/>
      <c r="T203" s="1424"/>
      <c r="U203" s="1424"/>
      <c r="V203" s="1424"/>
      <c r="W203" s="1424"/>
      <c r="X203" s="1424"/>
      <c r="Y203" s="1424"/>
      <c r="Z203" s="1424"/>
      <c r="AA203" s="1424"/>
      <c r="AB203" s="1424"/>
      <c r="AC203" s="1424"/>
      <c r="AD203" s="1424"/>
      <c r="AE203" s="1424"/>
      <c r="AF203" s="1424"/>
      <c r="AG203" s="1424"/>
      <c r="AH203" s="1424"/>
      <c r="AI203" s="1424"/>
      <c r="AJ203" s="1424"/>
      <c r="AK203" s="1424"/>
      <c r="AL203" s="1424"/>
      <c r="AM203" s="1424"/>
      <c r="AN203" s="1424"/>
      <c r="AO203" s="1424"/>
      <c r="AP203" s="1424"/>
      <c r="AQ203" s="1424"/>
      <c r="AR203" s="1424"/>
      <c r="AS203" s="1424"/>
      <c r="AT203" s="1425"/>
    </row>
    <row r="204" spans="1:82" ht="25" customHeight="1">
      <c r="A204" s="1426" t="s">
        <v>88</v>
      </c>
      <c r="B204" s="1426"/>
      <c r="C204" s="1426"/>
      <c r="D204" s="1426"/>
      <c r="E204" s="1426"/>
      <c r="F204" s="1426"/>
      <c r="G204" s="1426"/>
      <c r="H204" s="1426"/>
      <c r="I204" s="1426"/>
      <c r="J204" s="1426"/>
      <c r="K204" s="1426"/>
      <c r="L204" s="1426"/>
      <c r="M204" s="1426"/>
      <c r="N204" s="1426"/>
      <c r="O204" s="1426"/>
      <c r="P204" s="1426"/>
      <c r="Q204" s="1426"/>
      <c r="R204" s="1426"/>
      <c r="S204" s="1426"/>
      <c r="T204" s="1426"/>
      <c r="U204" s="1426"/>
      <c r="V204" s="1426"/>
      <c r="W204" s="1426"/>
      <c r="X204" s="1426"/>
      <c r="Y204" s="1426"/>
      <c r="Z204" s="1426"/>
      <c r="AA204" s="1426"/>
      <c r="AB204" s="1426"/>
      <c r="AC204" s="1426"/>
      <c r="AD204" s="1426"/>
      <c r="AE204" s="1426"/>
      <c r="AF204" s="1426"/>
      <c r="AG204" s="1426"/>
      <c r="AH204" s="1426"/>
      <c r="AI204" s="1426"/>
      <c r="AJ204" s="1426"/>
      <c r="AK204" s="1426"/>
      <c r="AL204" s="1426"/>
      <c r="AM204" s="1457" t="s">
        <v>83</v>
      </c>
      <c r="AN204" s="1458"/>
      <c r="AO204" s="1458"/>
      <c r="AP204" s="1458"/>
      <c r="AQ204" s="1458"/>
      <c r="AR204" s="1458"/>
      <c r="AS204" s="1458"/>
      <c r="AT204" s="1459"/>
    </row>
    <row r="205" spans="1:82" ht="15" customHeight="1">
      <c r="A205" s="253"/>
      <c r="B205" s="253"/>
      <c r="C205" s="253"/>
      <c r="D205" s="253"/>
      <c r="E205" s="253"/>
      <c r="F205" s="253"/>
      <c r="G205" s="253"/>
      <c r="H205" s="253"/>
      <c r="I205" s="253"/>
      <c r="J205" s="253"/>
      <c r="K205" s="253"/>
      <c r="L205" s="253"/>
      <c r="M205" s="253"/>
      <c r="N205" s="253"/>
      <c r="O205" s="253"/>
      <c r="P205" s="253"/>
      <c r="Q205" s="253"/>
      <c r="R205" s="253"/>
      <c r="S205" s="253"/>
      <c r="T205" s="253"/>
      <c r="U205" s="253"/>
      <c r="V205" s="253"/>
      <c r="W205" s="253"/>
      <c r="X205" s="253"/>
      <c r="Y205" s="253"/>
      <c r="Z205" s="253"/>
      <c r="AA205" s="253"/>
      <c r="AB205" s="253"/>
      <c r="AC205" s="253"/>
      <c r="AD205" s="253"/>
      <c r="AE205" s="253"/>
      <c r="AF205" s="253"/>
      <c r="AG205" s="253"/>
      <c r="AH205" s="253"/>
      <c r="AI205" s="253"/>
      <c r="AJ205" s="253"/>
      <c r="AK205" s="253"/>
      <c r="AL205" s="253"/>
      <c r="AM205" s="253"/>
      <c r="AN205" s="253"/>
      <c r="AO205" s="253"/>
      <c r="AP205" s="253"/>
      <c r="AQ205" s="253"/>
      <c r="AR205" s="253"/>
      <c r="AS205" s="253"/>
      <c r="AT205" s="253"/>
    </row>
    <row r="206" spans="1:82" ht="25" customHeight="1">
      <c r="A206" s="1369" t="s">
        <v>85</v>
      </c>
      <c r="B206" s="1370"/>
      <c r="C206" s="1370"/>
      <c r="D206" s="1430" t="s">
        <v>275</v>
      </c>
      <c r="E206" s="1431"/>
      <c r="F206" s="1431"/>
      <c r="G206" s="1432"/>
      <c r="H206" s="1370" t="s">
        <v>64</v>
      </c>
      <c r="I206" s="1370"/>
      <c r="J206" s="1370"/>
      <c r="K206" s="1370"/>
      <c r="L206" s="1374"/>
      <c r="M206" s="1433"/>
      <c r="N206" s="1434"/>
      <c r="O206" s="1434"/>
      <c r="P206" s="1434"/>
      <c r="Q206" s="1434"/>
      <c r="R206" s="1434"/>
      <c r="S206" s="1434"/>
      <c r="T206" s="1434"/>
      <c r="U206" s="1434"/>
      <c r="V206" s="1434"/>
      <c r="W206" s="1434"/>
      <c r="X206" s="1434"/>
      <c r="Y206" s="1434"/>
      <c r="Z206" s="1434"/>
      <c r="AA206" s="1434"/>
      <c r="AB206" s="1434"/>
      <c r="AC206" s="1435"/>
      <c r="AD206" s="1378" t="s">
        <v>251</v>
      </c>
      <c r="AE206" s="1379"/>
      <c r="AF206" s="1379"/>
      <c r="AG206" s="1379"/>
      <c r="AH206" s="1440"/>
      <c r="AI206" s="1441"/>
      <c r="AJ206" s="1441"/>
      <c r="AK206" s="1441"/>
      <c r="AL206" s="1441"/>
      <c r="AM206" s="1441"/>
      <c r="AN206" s="1441"/>
      <c r="AO206" s="1441"/>
      <c r="AP206" s="1441"/>
      <c r="AQ206" s="1441"/>
      <c r="AR206" s="1441"/>
      <c r="AS206" s="1441"/>
      <c r="AT206" s="1442"/>
    </row>
    <row r="207" spans="1:82" ht="25" customHeight="1">
      <c r="A207" s="1387" t="s">
        <v>82</v>
      </c>
      <c r="B207" s="1370"/>
      <c r="C207" s="1370"/>
      <c r="D207" s="1370"/>
      <c r="E207" s="1370"/>
      <c r="F207" s="1370"/>
      <c r="G207" s="1370"/>
      <c r="H207" s="1370"/>
      <c r="I207" s="1370"/>
      <c r="J207" s="1370"/>
      <c r="K207" s="1370"/>
      <c r="L207" s="1374"/>
      <c r="M207" s="1433"/>
      <c r="N207" s="1434"/>
      <c r="O207" s="1434"/>
      <c r="P207" s="1434"/>
      <c r="Q207" s="1434"/>
      <c r="R207" s="1434"/>
      <c r="S207" s="1434"/>
      <c r="T207" s="1434"/>
      <c r="U207" s="1434"/>
      <c r="V207" s="1434"/>
      <c r="W207" s="1434"/>
      <c r="X207" s="1434"/>
      <c r="Y207" s="1434"/>
      <c r="Z207" s="1434"/>
      <c r="AA207" s="1434"/>
      <c r="AB207" s="1434"/>
      <c r="AC207" s="1435"/>
      <c r="AD207" s="1380"/>
      <c r="AE207" s="1380"/>
      <c r="AF207" s="1380"/>
      <c r="AG207" s="1380"/>
      <c r="AH207" s="1443"/>
      <c r="AI207" s="1444"/>
      <c r="AJ207" s="1444"/>
      <c r="AK207" s="1444"/>
      <c r="AL207" s="1444"/>
      <c r="AM207" s="1444"/>
      <c r="AN207" s="1444"/>
      <c r="AO207" s="1444"/>
      <c r="AP207" s="1444"/>
      <c r="AQ207" s="1444"/>
      <c r="AR207" s="1444"/>
      <c r="AS207" s="1444"/>
      <c r="AT207" s="1445"/>
    </row>
    <row r="208" spans="1:82" ht="25" customHeight="1">
      <c r="A208" s="1399" t="s">
        <v>252</v>
      </c>
      <c r="B208" s="1379"/>
      <c r="C208" s="1379"/>
      <c r="D208" s="1379"/>
      <c r="E208" s="1379"/>
      <c r="F208" s="1379"/>
      <c r="G208" s="1379"/>
      <c r="H208" s="1379"/>
      <c r="I208" s="1379"/>
      <c r="J208" s="1379"/>
      <c r="K208" s="1379"/>
      <c r="L208" s="1400"/>
      <c r="M208" s="1406" t="s">
        <v>20</v>
      </c>
      <c r="N208" s="1406"/>
      <c r="O208" s="1406"/>
      <c r="P208" s="1406"/>
      <c r="Q208" s="1437"/>
      <c r="R208" s="1438"/>
      <c r="S208" s="1438"/>
      <c r="T208" s="1438"/>
      <c r="U208" s="1438"/>
      <c r="V208" s="1438"/>
      <c r="W208" s="1438"/>
      <c r="X208" s="1438"/>
      <c r="Y208" s="1438"/>
      <c r="Z208" s="1438"/>
      <c r="AA208" s="1438"/>
      <c r="AB208" s="1438"/>
      <c r="AC208" s="1438"/>
      <c r="AD208" s="1438"/>
      <c r="AE208" s="1438"/>
      <c r="AF208" s="1438"/>
      <c r="AG208" s="1438"/>
      <c r="AH208" s="1438"/>
      <c r="AI208" s="1438"/>
      <c r="AJ208" s="1438"/>
      <c r="AK208" s="1438"/>
      <c r="AL208" s="1438"/>
      <c r="AM208" s="1438"/>
      <c r="AN208" s="1438"/>
      <c r="AO208" s="1438"/>
      <c r="AP208" s="1438"/>
      <c r="AQ208" s="1438"/>
      <c r="AR208" s="1438"/>
      <c r="AS208" s="1438"/>
      <c r="AT208" s="1439"/>
      <c r="BC208" s="63"/>
      <c r="BD208" s="63"/>
      <c r="BE208" s="63"/>
      <c r="BF208" s="63"/>
      <c r="BG208" s="63"/>
      <c r="BH208" s="63"/>
      <c r="BI208" s="63"/>
      <c r="BJ208" s="63"/>
      <c r="BK208" s="63"/>
      <c r="BL208" s="63"/>
      <c r="BM208" s="63"/>
      <c r="BN208" s="63"/>
      <c r="BO208" s="63"/>
      <c r="BP208" s="63"/>
      <c r="BQ208" s="63"/>
      <c r="BR208" s="63"/>
      <c r="BS208" s="63"/>
      <c r="BT208" s="63"/>
      <c r="BU208" s="63"/>
      <c r="BV208" s="63"/>
      <c r="BW208" s="63"/>
      <c r="BX208" s="63"/>
      <c r="BY208" s="63"/>
      <c r="BZ208" s="63"/>
      <c r="CA208" s="63"/>
      <c r="CB208" s="63"/>
      <c r="CC208" s="63"/>
      <c r="CD208" s="63"/>
    </row>
    <row r="209" spans="1:82" ht="25" customHeight="1">
      <c r="A209" s="1401"/>
      <c r="B209" s="1402"/>
      <c r="C209" s="1402"/>
      <c r="D209" s="1402"/>
      <c r="E209" s="1402"/>
      <c r="F209" s="1402"/>
      <c r="G209" s="1402"/>
      <c r="H209" s="1402"/>
      <c r="I209" s="1402"/>
      <c r="J209" s="1402"/>
      <c r="K209" s="1402"/>
      <c r="L209" s="1403"/>
      <c r="M209" s="1406" t="s">
        <v>21</v>
      </c>
      <c r="N209" s="1406"/>
      <c r="O209" s="1406"/>
      <c r="P209" s="1406"/>
      <c r="Q209" s="1437"/>
      <c r="R209" s="1438"/>
      <c r="S209" s="1438"/>
      <c r="T209" s="1438"/>
      <c r="U209" s="1438"/>
      <c r="V209" s="1438"/>
      <c r="W209" s="1438"/>
      <c r="X209" s="1438"/>
      <c r="Y209" s="1438"/>
      <c r="Z209" s="1438"/>
      <c r="AA209" s="1438"/>
      <c r="AB209" s="1438"/>
      <c r="AC209" s="1439"/>
      <c r="AD209" s="1406" t="s">
        <v>22</v>
      </c>
      <c r="AE209" s="1406"/>
      <c r="AF209" s="1406"/>
      <c r="AG209" s="1406"/>
      <c r="AH209" s="1446"/>
      <c r="AI209" s="1447"/>
      <c r="AJ209" s="1447"/>
      <c r="AK209" s="1447"/>
      <c r="AL209" s="1447"/>
      <c r="AM209" s="1447"/>
      <c r="AN209" s="1447"/>
      <c r="AO209" s="1447"/>
      <c r="AP209" s="1447"/>
      <c r="AQ209" s="1447"/>
      <c r="AR209" s="1447"/>
      <c r="AS209" s="1447"/>
      <c r="AT209" s="1448"/>
      <c r="BC209" s="1436"/>
      <c r="BD209" s="1436"/>
      <c r="BE209" s="1436"/>
      <c r="BF209" s="1436"/>
      <c r="BG209" s="1436"/>
      <c r="BH209" s="1436"/>
      <c r="BI209" s="1436"/>
      <c r="BJ209" s="1436"/>
      <c r="BK209" s="1436"/>
      <c r="BL209" s="1436"/>
      <c r="BM209" s="1436"/>
      <c r="BN209" s="1436"/>
      <c r="BO209" s="1436"/>
      <c r="BP209" s="1436"/>
      <c r="BQ209" s="1436"/>
      <c r="BR209" s="1436"/>
      <c r="BS209" s="1436"/>
      <c r="BT209" s="1436"/>
      <c r="BU209" s="1436"/>
      <c r="BV209" s="1436"/>
      <c r="BW209" s="1436"/>
      <c r="BX209" s="1436"/>
      <c r="BY209" s="1436"/>
      <c r="BZ209" s="1436"/>
      <c r="CA209" s="1436"/>
      <c r="CB209" s="1436"/>
      <c r="CC209" s="1436"/>
      <c r="CD209" s="1436"/>
    </row>
    <row r="210" spans="1:82" ht="25" customHeight="1">
      <c r="A210" s="1401"/>
      <c r="B210" s="1402"/>
      <c r="C210" s="1402"/>
      <c r="D210" s="1402"/>
      <c r="E210" s="1402"/>
      <c r="F210" s="1402"/>
      <c r="G210" s="1402"/>
      <c r="H210" s="1402"/>
      <c r="I210" s="1402"/>
      <c r="J210" s="1402"/>
      <c r="K210" s="1402"/>
      <c r="L210" s="1403"/>
      <c r="M210" s="1406" t="s">
        <v>23</v>
      </c>
      <c r="N210" s="1406"/>
      <c r="O210" s="1406"/>
      <c r="P210" s="1406"/>
      <c r="Q210" s="1437"/>
      <c r="R210" s="1438"/>
      <c r="S210" s="1438"/>
      <c r="T210" s="1438"/>
      <c r="U210" s="1438"/>
      <c r="V210" s="1438"/>
      <c r="W210" s="1438"/>
      <c r="X210" s="1438"/>
      <c r="Y210" s="1438"/>
      <c r="Z210" s="1438"/>
      <c r="AA210" s="1438"/>
      <c r="AB210" s="1438"/>
      <c r="AC210" s="1438"/>
      <c r="AD210" s="1438"/>
      <c r="AE210" s="1438"/>
      <c r="AF210" s="1438"/>
      <c r="AG210" s="1438"/>
      <c r="AH210" s="1438"/>
      <c r="AI210" s="1438"/>
      <c r="AJ210" s="1438"/>
      <c r="AK210" s="1438"/>
      <c r="AL210" s="1438"/>
      <c r="AM210" s="1438"/>
      <c r="AN210" s="1438"/>
      <c r="AO210" s="1438"/>
      <c r="AP210" s="1438"/>
      <c r="AQ210" s="1438"/>
      <c r="AR210" s="1438"/>
      <c r="AS210" s="1438"/>
      <c r="AT210" s="1439"/>
      <c r="BC210" s="1436"/>
      <c r="BD210" s="1436"/>
      <c r="BE210" s="1436"/>
      <c r="BF210" s="1436"/>
      <c r="BG210" s="1436"/>
      <c r="BH210" s="1436"/>
      <c r="BI210" s="1436"/>
      <c r="BJ210" s="1436"/>
      <c r="BK210" s="1436"/>
      <c r="BL210" s="1436"/>
      <c r="BM210" s="1436"/>
      <c r="BN210" s="1436"/>
      <c r="BO210" s="1436"/>
      <c r="BP210" s="1436"/>
      <c r="BQ210" s="1436"/>
      <c r="BR210" s="1436"/>
      <c r="BS210" s="1436"/>
      <c r="BT210" s="1436"/>
      <c r="BU210" s="1436"/>
      <c r="BV210" s="1436"/>
      <c r="BW210" s="1436"/>
      <c r="BX210" s="1436"/>
      <c r="BY210" s="1436"/>
      <c r="BZ210" s="1436"/>
      <c r="CA210" s="1436"/>
      <c r="CB210" s="1436"/>
      <c r="CC210" s="1436"/>
      <c r="CD210" s="1436"/>
    </row>
    <row r="211" spans="1:82" ht="25" customHeight="1">
      <c r="A211" s="1404"/>
      <c r="B211" s="1380"/>
      <c r="C211" s="1380"/>
      <c r="D211" s="1380"/>
      <c r="E211" s="1380"/>
      <c r="F211" s="1380"/>
      <c r="G211" s="1380"/>
      <c r="H211" s="1380"/>
      <c r="I211" s="1380"/>
      <c r="J211" s="1380"/>
      <c r="K211" s="1380"/>
      <c r="L211" s="1405"/>
      <c r="M211" s="1392" t="s">
        <v>24</v>
      </c>
      <c r="N211" s="1392"/>
      <c r="O211" s="1392"/>
      <c r="P211" s="1392"/>
      <c r="Q211" s="1437"/>
      <c r="R211" s="1438"/>
      <c r="S211" s="1438"/>
      <c r="T211" s="1438"/>
      <c r="U211" s="1438"/>
      <c r="V211" s="1438"/>
      <c r="W211" s="1438"/>
      <c r="X211" s="1438"/>
      <c r="Y211" s="1438"/>
      <c r="Z211" s="1438"/>
      <c r="AA211" s="1438"/>
      <c r="AB211" s="1438"/>
      <c r="AC211" s="1439"/>
      <c r="AD211" s="1391" t="s">
        <v>25</v>
      </c>
      <c r="AE211" s="1391"/>
      <c r="AF211" s="1391"/>
      <c r="AG211" s="1391"/>
      <c r="AH211" s="1437"/>
      <c r="AI211" s="1438"/>
      <c r="AJ211" s="1438"/>
      <c r="AK211" s="1438"/>
      <c r="AL211" s="1438"/>
      <c r="AM211" s="1438"/>
      <c r="AN211" s="1438"/>
      <c r="AO211" s="1438"/>
      <c r="AP211" s="1438"/>
      <c r="AQ211" s="1438"/>
      <c r="AR211" s="1438"/>
      <c r="AS211" s="1438"/>
      <c r="AT211" s="1439"/>
    </row>
    <row r="212" spans="1:82" ht="25" customHeight="1">
      <c r="A212" s="1392" t="s">
        <v>253</v>
      </c>
      <c r="B212" s="1392"/>
      <c r="C212" s="1392"/>
      <c r="D212" s="1392"/>
      <c r="E212" s="1392"/>
      <c r="F212" s="1392"/>
      <c r="G212" s="1392"/>
      <c r="H212" s="1392"/>
      <c r="I212" s="1392"/>
      <c r="J212" s="1392"/>
      <c r="K212" s="1392"/>
      <c r="L212" s="1392"/>
      <c r="M212" s="1393" t="s">
        <v>89</v>
      </c>
      <c r="N212" s="1394"/>
      <c r="O212" s="1394"/>
      <c r="P212" s="1394"/>
      <c r="Q212" s="1454"/>
      <c r="R212" s="1454"/>
      <c r="S212" s="1454"/>
      <c r="T212" s="1454"/>
      <c r="U212" s="1370" t="s">
        <v>27</v>
      </c>
      <c r="V212" s="1370"/>
      <c r="W212" s="1370"/>
      <c r="X212" s="1431"/>
      <c r="Y212" s="1431"/>
      <c r="Z212" s="1431"/>
      <c r="AA212" s="1397" t="s">
        <v>28</v>
      </c>
      <c r="AB212" s="1397"/>
      <c r="AC212" s="1398"/>
      <c r="AD212" s="1410"/>
      <c r="AE212" s="1410"/>
      <c r="AF212" s="1410"/>
      <c r="AG212" s="1410"/>
      <c r="AH212" s="1410"/>
      <c r="AI212" s="1410"/>
      <c r="AJ212" s="1410"/>
      <c r="AK212" s="1410"/>
      <c r="AL212" s="1410"/>
      <c r="AM212" s="1410"/>
      <c r="AN212" s="1410"/>
      <c r="AO212" s="1410"/>
      <c r="AP212" s="1410"/>
      <c r="AQ212" s="1410"/>
      <c r="AR212" s="1410"/>
      <c r="AS212" s="1410"/>
      <c r="AT212" s="1410"/>
    </row>
    <row r="213" spans="1:82" ht="64.5" customHeight="1">
      <c r="A213" s="1411" t="s">
        <v>255</v>
      </c>
      <c r="B213" s="1412"/>
      <c r="C213" s="1412"/>
      <c r="D213" s="1412"/>
      <c r="E213" s="1412"/>
      <c r="F213" s="1412"/>
      <c r="G213" s="1412"/>
      <c r="H213" s="1412"/>
      <c r="I213" s="1412"/>
      <c r="J213" s="1412"/>
      <c r="K213" s="1412"/>
      <c r="L213" s="1413"/>
      <c r="M213" s="1449"/>
      <c r="N213" s="1450"/>
      <c r="O213" s="1450"/>
      <c r="P213" s="1450"/>
      <c r="Q213" s="1450"/>
      <c r="R213" s="1450"/>
      <c r="S213" s="1450"/>
      <c r="T213" s="1450"/>
      <c r="U213" s="1450"/>
      <c r="V213" s="1450"/>
      <c r="W213" s="1450"/>
      <c r="X213" s="1450"/>
      <c r="Y213" s="1450"/>
      <c r="Z213" s="1450"/>
      <c r="AA213" s="1450"/>
      <c r="AB213" s="1450"/>
      <c r="AC213" s="1450"/>
      <c r="AD213" s="1450"/>
      <c r="AE213" s="1450"/>
      <c r="AF213" s="1450"/>
      <c r="AG213" s="1450"/>
      <c r="AH213" s="1450"/>
      <c r="AI213" s="1450"/>
      <c r="AJ213" s="1450"/>
      <c r="AK213" s="1450"/>
      <c r="AL213" s="1450"/>
      <c r="AM213" s="1450"/>
      <c r="AN213" s="1450"/>
      <c r="AO213" s="1450"/>
      <c r="AP213" s="1450"/>
      <c r="AQ213" s="1450"/>
      <c r="AR213" s="1450"/>
      <c r="AS213" s="1450"/>
      <c r="AT213" s="1451"/>
    </row>
    <row r="214" spans="1:82" ht="25" customHeight="1">
      <c r="A214" s="1399" t="s">
        <v>41</v>
      </c>
      <c r="B214" s="1379"/>
      <c r="C214" s="1379"/>
      <c r="D214" s="1379"/>
      <c r="E214" s="1379"/>
      <c r="F214" s="1379"/>
      <c r="G214" s="1379"/>
      <c r="H214" s="1379"/>
      <c r="I214" s="1379"/>
      <c r="J214" s="1379"/>
      <c r="K214" s="1379"/>
      <c r="L214" s="1400"/>
      <c r="M214" s="1417" t="s">
        <v>42</v>
      </c>
      <c r="N214" s="1417"/>
      <c r="O214" s="1417"/>
      <c r="P214" s="1417"/>
      <c r="Q214" s="1452"/>
      <c r="R214" s="1453"/>
      <c r="S214" s="1453"/>
      <c r="T214" s="1453"/>
      <c r="U214" s="1453"/>
      <c r="V214" s="1453"/>
      <c r="W214" s="1453"/>
      <c r="X214" s="1420" t="s">
        <v>70</v>
      </c>
      <c r="Y214" s="1420"/>
      <c r="Z214" s="1420"/>
      <c r="AA214" s="1420"/>
      <c r="AB214" s="1420"/>
      <c r="AC214" s="1421"/>
      <c r="AD214" s="1417" t="s">
        <v>43</v>
      </c>
      <c r="AE214" s="1417"/>
      <c r="AF214" s="1417"/>
      <c r="AG214" s="1417"/>
      <c r="AH214" s="1455"/>
      <c r="AI214" s="1456"/>
      <c r="AJ214" s="1456"/>
      <c r="AK214" s="1456"/>
      <c r="AL214" s="1456"/>
      <c r="AM214" s="1456"/>
      <c r="AN214" s="1456"/>
      <c r="AO214" s="1420" t="s">
        <v>70</v>
      </c>
      <c r="AP214" s="1420"/>
      <c r="AQ214" s="1420"/>
      <c r="AR214" s="1420"/>
      <c r="AS214" s="1420"/>
      <c r="AT214" s="1421"/>
    </row>
    <row r="215" spans="1:82" ht="40.4" customHeight="1">
      <c r="A215" s="1404"/>
      <c r="B215" s="1380"/>
      <c r="C215" s="1380"/>
      <c r="D215" s="1380"/>
      <c r="E215" s="1380"/>
      <c r="F215" s="1380"/>
      <c r="G215" s="1380"/>
      <c r="H215" s="1380"/>
      <c r="I215" s="1380"/>
      <c r="J215" s="1380"/>
      <c r="K215" s="1380"/>
      <c r="L215" s="1405"/>
      <c r="M215" s="1422" t="s">
        <v>62</v>
      </c>
      <c r="N215" s="1412"/>
      <c r="O215" s="1412"/>
      <c r="P215" s="1413"/>
      <c r="Q215" s="1423"/>
      <c r="R215" s="1424"/>
      <c r="S215" s="1424"/>
      <c r="T215" s="1424"/>
      <c r="U215" s="1424"/>
      <c r="V215" s="1424"/>
      <c r="W215" s="1424"/>
      <c r="X215" s="1424"/>
      <c r="Y215" s="1424"/>
      <c r="Z215" s="1424"/>
      <c r="AA215" s="1424"/>
      <c r="AB215" s="1424"/>
      <c r="AC215" s="1424"/>
      <c r="AD215" s="1424"/>
      <c r="AE215" s="1424"/>
      <c r="AF215" s="1424"/>
      <c r="AG215" s="1424"/>
      <c r="AH215" s="1424"/>
      <c r="AI215" s="1424"/>
      <c r="AJ215" s="1424"/>
      <c r="AK215" s="1424"/>
      <c r="AL215" s="1424"/>
      <c r="AM215" s="1424"/>
      <c r="AN215" s="1424"/>
      <c r="AO215" s="1424"/>
      <c r="AP215" s="1424"/>
      <c r="AQ215" s="1424"/>
      <c r="AR215" s="1424"/>
      <c r="AS215" s="1424"/>
      <c r="AT215" s="1425"/>
    </row>
    <row r="216" spans="1:82" ht="25" customHeight="1">
      <c r="A216" s="1426" t="s">
        <v>88</v>
      </c>
      <c r="B216" s="1426"/>
      <c r="C216" s="1426"/>
      <c r="D216" s="1426"/>
      <c r="E216" s="1426"/>
      <c r="F216" s="1426"/>
      <c r="G216" s="1426"/>
      <c r="H216" s="1426"/>
      <c r="I216" s="1426"/>
      <c r="J216" s="1426"/>
      <c r="K216" s="1426"/>
      <c r="L216" s="1426"/>
      <c r="M216" s="1426"/>
      <c r="N216" s="1426"/>
      <c r="O216" s="1426"/>
      <c r="P216" s="1426"/>
      <c r="Q216" s="1426"/>
      <c r="R216" s="1426"/>
      <c r="S216" s="1426"/>
      <c r="T216" s="1426"/>
      <c r="U216" s="1426"/>
      <c r="V216" s="1426"/>
      <c r="W216" s="1426"/>
      <c r="X216" s="1426"/>
      <c r="Y216" s="1426"/>
      <c r="Z216" s="1426"/>
      <c r="AA216" s="1426"/>
      <c r="AB216" s="1426"/>
      <c r="AC216" s="1426"/>
      <c r="AD216" s="1426"/>
      <c r="AE216" s="1426"/>
      <c r="AF216" s="1426"/>
      <c r="AG216" s="1426"/>
      <c r="AH216" s="1426"/>
      <c r="AI216" s="1426"/>
      <c r="AJ216" s="1426"/>
      <c r="AK216" s="1426"/>
      <c r="AL216" s="1426"/>
      <c r="AM216" s="1457" t="s">
        <v>83</v>
      </c>
      <c r="AN216" s="1458"/>
      <c r="AO216" s="1458"/>
      <c r="AP216" s="1458"/>
      <c r="AQ216" s="1458"/>
      <c r="AR216" s="1458"/>
      <c r="AS216" s="1458"/>
      <c r="AT216" s="1459"/>
    </row>
    <row r="217" spans="1:82" ht="15" customHeight="1">
      <c r="A217" s="254"/>
      <c r="B217" s="254"/>
      <c r="C217" s="254"/>
      <c r="D217" s="254"/>
      <c r="E217" s="254"/>
      <c r="F217" s="254"/>
      <c r="G217" s="254"/>
      <c r="H217" s="254"/>
      <c r="I217" s="254"/>
      <c r="J217" s="254"/>
      <c r="K217" s="254"/>
      <c r="L217" s="254"/>
      <c r="M217" s="254"/>
      <c r="N217" s="254"/>
      <c r="O217" s="254"/>
      <c r="P217" s="254"/>
      <c r="Q217" s="254"/>
      <c r="R217" s="254"/>
      <c r="S217" s="254"/>
      <c r="T217" s="254"/>
      <c r="U217" s="254"/>
      <c r="V217" s="254"/>
      <c r="W217" s="254"/>
      <c r="X217" s="254"/>
      <c r="Y217" s="254"/>
      <c r="Z217" s="254"/>
      <c r="AA217" s="254"/>
      <c r="AB217" s="254"/>
      <c r="AC217" s="254"/>
      <c r="AD217" s="254"/>
      <c r="AE217" s="254"/>
      <c r="AF217" s="254"/>
      <c r="AG217" s="254"/>
      <c r="AH217" s="254"/>
      <c r="AI217" s="254"/>
      <c r="AJ217" s="254"/>
      <c r="AK217" s="254"/>
      <c r="AL217" s="254"/>
      <c r="AM217" s="254"/>
      <c r="AN217" s="254"/>
      <c r="AO217" s="254"/>
      <c r="AP217" s="254"/>
      <c r="AQ217" s="254"/>
      <c r="AR217" s="254"/>
      <c r="AS217" s="254"/>
      <c r="AT217" s="254"/>
    </row>
    <row r="218" spans="1:82" ht="25" customHeight="1">
      <c r="A218" s="1369" t="s">
        <v>85</v>
      </c>
      <c r="B218" s="1370"/>
      <c r="C218" s="1370"/>
      <c r="D218" s="1430" t="s">
        <v>276</v>
      </c>
      <c r="E218" s="1431"/>
      <c r="F218" s="1431"/>
      <c r="G218" s="1432"/>
      <c r="H218" s="1370" t="s">
        <v>64</v>
      </c>
      <c r="I218" s="1370"/>
      <c r="J218" s="1370"/>
      <c r="K218" s="1370"/>
      <c r="L218" s="1374"/>
      <c r="M218" s="1433"/>
      <c r="N218" s="1434"/>
      <c r="O218" s="1434"/>
      <c r="P218" s="1434"/>
      <c r="Q218" s="1434"/>
      <c r="R218" s="1434"/>
      <c r="S218" s="1434"/>
      <c r="T218" s="1434"/>
      <c r="U218" s="1434"/>
      <c r="V218" s="1434"/>
      <c r="W218" s="1434"/>
      <c r="X218" s="1434"/>
      <c r="Y218" s="1434"/>
      <c r="Z218" s="1434"/>
      <c r="AA218" s="1434"/>
      <c r="AB218" s="1434"/>
      <c r="AC218" s="1435"/>
      <c r="AD218" s="1378" t="s">
        <v>251</v>
      </c>
      <c r="AE218" s="1379"/>
      <c r="AF218" s="1379"/>
      <c r="AG218" s="1379"/>
      <c r="AH218" s="1440"/>
      <c r="AI218" s="1441"/>
      <c r="AJ218" s="1441"/>
      <c r="AK218" s="1441"/>
      <c r="AL218" s="1441"/>
      <c r="AM218" s="1441"/>
      <c r="AN218" s="1441"/>
      <c r="AO218" s="1441"/>
      <c r="AP218" s="1441"/>
      <c r="AQ218" s="1441"/>
      <c r="AR218" s="1441"/>
      <c r="AS218" s="1441"/>
      <c r="AT218" s="1442"/>
    </row>
    <row r="219" spans="1:82" ht="25" customHeight="1">
      <c r="A219" s="1387" t="s">
        <v>82</v>
      </c>
      <c r="B219" s="1370"/>
      <c r="C219" s="1370"/>
      <c r="D219" s="1370"/>
      <c r="E219" s="1370"/>
      <c r="F219" s="1370"/>
      <c r="G219" s="1370"/>
      <c r="H219" s="1370"/>
      <c r="I219" s="1370"/>
      <c r="J219" s="1370"/>
      <c r="K219" s="1370"/>
      <c r="L219" s="1374"/>
      <c r="M219" s="1433"/>
      <c r="N219" s="1434"/>
      <c r="O219" s="1434"/>
      <c r="P219" s="1434"/>
      <c r="Q219" s="1434"/>
      <c r="R219" s="1434"/>
      <c r="S219" s="1434"/>
      <c r="T219" s="1434"/>
      <c r="U219" s="1434"/>
      <c r="V219" s="1434"/>
      <c r="W219" s="1434"/>
      <c r="X219" s="1434"/>
      <c r="Y219" s="1434"/>
      <c r="Z219" s="1434"/>
      <c r="AA219" s="1434"/>
      <c r="AB219" s="1434"/>
      <c r="AC219" s="1435"/>
      <c r="AD219" s="1380"/>
      <c r="AE219" s="1380"/>
      <c r="AF219" s="1380"/>
      <c r="AG219" s="1380"/>
      <c r="AH219" s="1443"/>
      <c r="AI219" s="1444"/>
      <c r="AJ219" s="1444"/>
      <c r="AK219" s="1444"/>
      <c r="AL219" s="1444"/>
      <c r="AM219" s="1444"/>
      <c r="AN219" s="1444"/>
      <c r="AO219" s="1444"/>
      <c r="AP219" s="1444"/>
      <c r="AQ219" s="1444"/>
      <c r="AR219" s="1444"/>
      <c r="AS219" s="1444"/>
      <c r="AT219" s="1445"/>
    </row>
    <row r="220" spans="1:82" ht="25" customHeight="1">
      <c r="A220" s="1399" t="s">
        <v>252</v>
      </c>
      <c r="B220" s="1379"/>
      <c r="C220" s="1379"/>
      <c r="D220" s="1379"/>
      <c r="E220" s="1379"/>
      <c r="F220" s="1379"/>
      <c r="G220" s="1379"/>
      <c r="H220" s="1379"/>
      <c r="I220" s="1379"/>
      <c r="J220" s="1379"/>
      <c r="K220" s="1379"/>
      <c r="L220" s="1400"/>
      <c r="M220" s="1406" t="s">
        <v>20</v>
      </c>
      <c r="N220" s="1406"/>
      <c r="O220" s="1406"/>
      <c r="P220" s="1406"/>
      <c r="Q220" s="1437"/>
      <c r="R220" s="1438"/>
      <c r="S220" s="1438"/>
      <c r="T220" s="1438"/>
      <c r="U220" s="1438"/>
      <c r="V220" s="1438"/>
      <c r="W220" s="1438"/>
      <c r="X220" s="1438"/>
      <c r="Y220" s="1438"/>
      <c r="Z220" s="1438"/>
      <c r="AA220" s="1438"/>
      <c r="AB220" s="1438"/>
      <c r="AC220" s="1438"/>
      <c r="AD220" s="1438"/>
      <c r="AE220" s="1438"/>
      <c r="AF220" s="1438"/>
      <c r="AG220" s="1438"/>
      <c r="AH220" s="1438"/>
      <c r="AI220" s="1438"/>
      <c r="AJ220" s="1438"/>
      <c r="AK220" s="1438"/>
      <c r="AL220" s="1438"/>
      <c r="AM220" s="1438"/>
      <c r="AN220" s="1438"/>
      <c r="AO220" s="1438"/>
      <c r="AP220" s="1438"/>
      <c r="AQ220" s="1438"/>
      <c r="AR220" s="1438"/>
      <c r="AS220" s="1438"/>
      <c r="AT220" s="1439"/>
    </row>
    <row r="221" spans="1:82" ht="25" customHeight="1">
      <c r="A221" s="1401"/>
      <c r="B221" s="1402"/>
      <c r="C221" s="1402"/>
      <c r="D221" s="1402"/>
      <c r="E221" s="1402"/>
      <c r="F221" s="1402"/>
      <c r="G221" s="1402"/>
      <c r="H221" s="1402"/>
      <c r="I221" s="1402"/>
      <c r="J221" s="1402"/>
      <c r="K221" s="1402"/>
      <c r="L221" s="1403"/>
      <c r="M221" s="1406" t="s">
        <v>21</v>
      </c>
      <c r="N221" s="1406"/>
      <c r="O221" s="1406"/>
      <c r="P221" s="1406"/>
      <c r="Q221" s="1437"/>
      <c r="R221" s="1438"/>
      <c r="S221" s="1438"/>
      <c r="T221" s="1438"/>
      <c r="U221" s="1438"/>
      <c r="V221" s="1438"/>
      <c r="W221" s="1438"/>
      <c r="X221" s="1438"/>
      <c r="Y221" s="1438"/>
      <c r="Z221" s="1438"/>
      <c r="AA221" s="1438"/>
      <c r="AB221" s="1438"/>
      <c r="AC221" s="1439"/>
      <c r="AD221" s="1406" t="s">
        <v>22</v>
      </c>
      <c r="AE221" s="1406"/>
      <c r="AF221" s="1406"/>
      <c r="AG221" s="1406"/>
      <c r="AH221" s="1446"/>
      <c r="AI221" s="1447"/>
      <c r="AJ221" s="1447"/>
      <c r="AK221" s="1447"/>
      <c r="AL221" s="1447"/>
      <c r="AM221" s="1447"/>
      <c r="AN221" s="1447"/>
      <c r="AO221" s="1447"/>
      <c r="AP221" s="1447"/>
      <c r="AQ221" s="1447"/>
      <c r="AR221" s="1447"/>
      <c r="AS221" s="1447"/>
      <c r="AT221" s="1448"/>
    </row>
    <row r="222" spans="1:82" ht="25" customHeight="1">
      <c r="A222" s="1401"/>
      <c r="B222" s="1402"/>
      <c r="C222" s="1402"/>
      <c r="D222" s="1402"/>
      <c r="E222" s="1402"/>
      <c r="F222" s="1402"/>
      <c r="G222" s="1402"/>
      <c r="H222" s="1402"/>
      <c r="I222" s="1402"/>
      <c r="J222" s="1402"/>
      <c r="K222" s="1402"/>
      <c r="L222" s="1403"/>
      <c r="M222" s="1406" t="s">
        <v>23</v>
      </c>
      <c r="N222" s="1406"/>
      <c r="O222" s="1406"/>
      <c r="P222" s="1406"/>
      <c r="Q222" s="1437"/>
      <c r="R222" s="1438"/>
      <c r="S222" s="1438"/>
      <c r="T222" s="1438"/>
      <c r="U222" s="1438"/>
      <c r="V222" s="1438"/>
      <c r="W222" s="1438"/>
      <c r="X222" s="1438"/>
      <c r="Y222" s="1438"/>
      <c r="Z222" s="1438"/>
      <c r="AA222" s="1438"/>
      <c r="AB222" s="1438"/>
      <c r="AC222" s="1438"/>
      <c r="AD222" s="1438"/>
      <c r="AE222" s="1438"/>
      <c r="AF222" s="1438"/>
      <c r="AG222" s="1438"/>
      <c r="AH222" s="1438"/>
      <c r="AI222" s="1438"/>
      <c r="AJ222" s="1438"/>
      <c r="AK222" s="1438"/>
      <c r="AL222" s="1438"/>
      <c r="AM222" s="1438"/>
      <c r="AN222" s="1438"/>
      <c r="AO222" s="1438"/>
      <c r="AP222" s="1438"/>
      <c r="AQ222" s="1438"/>
      <c r="AR222" s="1438"/>
      <c r="AS222" s="1438"/>
      <c r="AT222" s="1439"/>
    </row>
    <row r="223" spans="1:82" ht="25" customHeight="1">
      <c r="A223" s="1404"/>
      <c r="B223" s="1380"/>
      <c r="C223" s="1380"/>
      <c r="D223" s="1380"/>
      <c r="E223" s="1380"/>
      <c r="F223" s="1380"/>
      <c r="G223" s="1380"/>
      <c r="H223" s="1380"/>
      <c r="I223" s="1380"/>
      <c r="J223" s="1380"/>
      <c r="K223" s="1380"/>
      <c r="L223" s="1405"/>
      <c r="M223" s="1392" t="s">
        <v>24</v>
      </c>
      <c r="N223" s="1392"/>
      <c r="O223" s="1392"/>
      <c r="P223" s="1392"/>
      <c r="Q223" s="1437"/>
      <c r="R223" s="1438"/>
      <c r="S223" s="1438"/>
      <c r="T223" s="1438"/>
      <c r="U223" s="1438"/>
      <c r="V223" s="1438"/>
      <c r="W223" s="1438"/>
      <c r="X223" s="1438"/>
      <c r="Y223" s="1438"/>
      <c r="Z223" s="1438"/>
      <c r="AA223" s="1438"/>
      <c r="AB223" s="1438"/>
      <c r="AC223" s="1439"/>
      <c r="AD223" s="1391" t="s">
        <v>25</v>
      </c>
      <c r="AE223" s="1391"/>
      <c r="AF223" s="1391"/>
      <c r="AG223" s="1391"/>
      <c r="AH223" s="1437"/>
      <c r="AI223" s="1438"/>
      <c r="AJ223" s="1438"/>
      <c r="AK223" s="1438"/>
      <c r="AL223" s="1438"/>
      <c r="AM223" s="1438"/>
      <c r="AN223" s="1438"/>
      <c r="AO223" s="1438"/>
      <c r="AP223" s="1438"/>
      <c r="AQ223" s="1438"/>
      <c r="AR223" s="1438"/>
      <c r="AS223" s="1438"/>
      <c r="AT223" s="1439"/>
    </row>
    <row r="224" spans="1:82" ht="25" customHeight="1">
      <c r="A224" s="1392" t="s">
        <v>253</v>
      </c>
      <c r="B224" s="1392"/>
      <c r="C224" s="1392"/>
      <c r="D224" s="1392"/>
      <c r="E224" s="1392"/>
      <c r="F224" s="1392"/>
      <c r="G224" s="1392"/>
      <c r="H224" s="1392"/>
      <c r="I224" s="1392"/>
      <c r="J224" s="1392"/>
      <c r="K224" s="1392"/>
      <c r="L224" s="1392"/>
      <c r="M224" s="1393" t="s">
        <v>89</v>
      </c>
      <c r="N224" s="1394"/>
      <c r="O224" s="1394"/>
      <c r="P224" s="1394"/>
      <c r="Q224" s="1454"/>
      <c r="R224" s="1454"/>
      <c r="S224" s="1454"/>
      <c r="T224" s="1454"/>
      <c r="U224" s="1370" t="s">
        <v>27</v>
      </c>
      <c r="V224" s="1370"/>
      <c r="W224" s="1370"/>
      <c r="X224" s="1431"/>
      <c r="Y224" s="1431"/>
      <c r="Z224" s="1431"/>
      <c r="AA224" s="1397" t="s">
        <v>28</v>
      </c>
      <c r="AB224" s="1397"/>
      <c r="AC224" s="1398"/>
      <c r="AD224" s="1410"/>
      <c r="AE224" s="1410"/>
      <c r="AF224" s="1410"/>
      <c r="AG224" s="1410"/>
      <c r="AH224" s="1410"/>
      <c r="AI224" s="1410"/>
      <c r="AJ224" s="1410"/>
      <c r="AK224" s="1410"/>
      <c r="AL224" s="1410"/>
      <c r="AM224" s="1410"/>
      <c r="AN224" s="1410"/>
      <c r="AO224" s="1410"/>
      <c r="AP224" s="1410"/>
      <c r="AQ224" s="1410"/>
      <c r="AR224" s="1410"/>
      <c r="AS224" s="1410"/>
      <c r="AT224" s="1410"/>
    </row>
    <row r="225" spans="1:47" ht="64.5" customHeight="1">
      <c r="A225" s="1411" t="s">
        <v>255</v>
      </c>
      <c r="B225" s="1412"/>
      <c r="C225" s="1412"/>
      <c r="D225" s="1412"/>
      <c r="E225" s="1412"/>
      <c r="F225" s="1412"/>
      <c r="G225" s="1412"/>
      <c r="H225" s="1412"/>
      <c r="I225" s="1412"/>
      <c r="J225" s="1412"/>
      <c r="K225" s="1412"/>
      <c r="L225" s="1413"/>
      <c r="M225" s="1449"/>
      <c r="N225" s="1450"/>
      <c r="O225" s="1450"/>
      <c r="P225" s="1450"/>
      <c r="Q225" s="1450"/>
      <c r="R225" s="1450"/>
      <c r="S225" s="1450"/>
      <c r="T225" s="1450"/>
      <c r="U225" s="1450"/>
      <c r="V225" s="1450"/>
      <c r="W225" s="1450"/>
      <c r="X225" s="1450"/>
      <c r="Y225" s="1450"/>
      <c r="Z225" s="1450"/>
      <c r="AA225" s="1450"/>
      <c r="AB225" s="1450"/>
      <c r="AC225" s="1450"/>
      <c r="AD225" s="1450"/>
      <c r="AE225" s="1450"/>
      <c r="AF225" s="1450"/>
      <c r="AG225" s="1450"/>
      <c r="AH225" s="1450"/>
      <c r="AI225" s="1450"/>
      <c r="AJ225" s="1450"/>
      <c r="AK225" s="1450"/>
      <c r="AL225" s="1450"/>
      <c r="AM225" s="1450"/>
      <c r="AN225" s="1450"/>
      <c r="AO225" s="1450"/>
      <c r="AP225" s="1450"/>
      <c r="AQ225" s="1450"/>
      <c r="AR225" s="1450"/>
      <c r="AS225" s="1450"/>
      <c r="AT225" s="1451"/>
    </row>
    <row r="226" spans="1:47" ht="25" customHeight="1">
      <c r="A226" s="1399" t="s">
        <v>41</v>
      </c>
      <c r="B226" s="1379"/>
      <c r="C226" s="1379"/>
      <c r="D226" s="1379"/>
      <c r="E226" s="1379"/>
      <c r="F226" s="1379"/>
      <c r="G226" s="1379"/>
      <c r="H226" s="1379"/>
      <c r="I226" s="1379"/>
      <c r="J226" s="1379"/>
      <c r="K226" s="1379"/>
      <c r="L226" s="1400"/>
      <c r="M226" s="1417" t="s">
        <v>42</v>
      </c>
      <c r="N226" s="1417"/>
      <c r="O226" s="1417"/>
      <c r="P226" s="1417"/>
      <c r="Q226" s="1452"/>
      <c r="R226" s="1453"/>
      <c r="S226" s="1453"/>
      <c r="T226" s="1453"/>
      <c r="U226" s="1453"/>
      <c r="V226" s="1453"/>
      <c r="W226" s="1453"/>
      <c r="X226" s="1420" t="s">
        <v>70</v>
      </c>
      <c r="Y226" s="1420"/>
      <c r="Z226" s="1420"/>
      <c r="AA226" s="1420"/>
      <c r="AB226" s="1420"/>
      <c r="AC226" s="1421"/>
      <c r="AD226" s="1417" t="s">
        <v>43</v>
      </c>
      <c r="AE226" s="1417"/>
      <c r="AF226" s="1417"/>
      <c r="AG226" s="1417"/>
      <c r="AH226" s="1455"/>
      <c r="AI226" s="1456"/>
      <c r="AJ226" s="1456"/>
      <c r="AK226" s="1456"/>
      <c r="AL226" s="1456"/>
      <c r="AM226" s="1456"/>
      <c r="AN226" s="1456"/>
      <c r="AO226" s="1420" t="s">
        <v>70</v>
      </c>
      <c r="AP226" s="1420"/>
      <c r="AQ226" s="1420"/>
      <c r="AR226" s="1420"/>
      <c r="AS226" s="1420"/>
      <c r="AT226" s="1421"/>
    </row>
    <row r="227" spans="1:47" ht="40.4" customHeight="1">
      <c r="A227" s="1404"/>
      <c r="B227" s="1380"/>
      <c r="C227" s="1380"/>
      <c r="D227" s="1380"/>
      <c r="E227" s="1380"/>
      <c r="F227" s="1380"/>
      <c r="G227" s="1380"/>
      <c r="H227" s="1380"/>
      <c r="I227" s="1380"/>
      <c r="J227" s="1380"/>
      <c r="K227" s="1380"/>
      <c r="L227" s="1405"/>
      <c r="M227" s="1422" t="s">
        <v>62</v>
      </c>
      <c r="N227" s="1412"/>
      <c r="O227" s="1412"/>
      <c r="P227" s="1413"/>
      <c r="Q227" s="1423"/>
      <c r="R227" s="1424"/>
      <c r="S227" s="1424"/>
      <c r="T227" s="1424"/>
      <c r="U227" s="1424"/>
      <c r="V227" s="1424"/>
      <c r="W227" s="1424"/>
      <c r="X227" s="1424"/>
      <c r="Y227" s="1424"/>
      <c r="Z227" s="1424"/>
      <c r="AA227" s="1424"/>
      <c r="AB227" s="1424"/>
      <c r="AC227" s="1424"/>
      <c r="AD227" s="1424"/>
      <c r="AE227" s="1424"/>
      <c r="AF227" s="1424"/>
      <c r="AG227" s="1424"/>
      <c r="AH227" s="1424"/>
      <c r="AI227" s="1424"/>
      <c r="AJ227" s="1424"/>
      <c r="AK227" s="1424"/>
      <c r="AL227" s="1424"/>
      <c r="AM227" s="1424"/>
      <c r="AN227" s="1424"/>
      <c r="AO227" s="1424"/>
      <c r="AP227" s="1424"/>
      <c r="AQ227" s="1424"/>
      <c r="AR227" s="1424"/>
      <c r="AS227" s="1424"/>
      <c r="AT227" s="1425"/>
    </row>
    <row r="228" spans="1:47" ht="25" customHeight="1">
      <c r="A228" s="1426" t="s">
        <v>88</v>
      </c>
      <c r="B228" s="1426"/>
      <c r="C228" s="1426"/>
      <c r="D228" s="1426"/>
      <c r="E228" s="1426"/>
      <c r="F228" s="1426"/>
      <c r="G228" s="1426"/>
      <c r="H228" s="1426"/>
      <c r="I228" s="1426"/>
      <c r="J228" s="1426"/>
      <c r="K228" s="1426"/>
      <c r="L228" s="1426"/>
      <c r="M228" s="1426"/>
      <c r="N228" s="1426"/>
      <c r="O228" s="1426"/>
      <c r="P228" s="1426"/>
      <c r="Q228" s="1426"/>
      <c r="R228" s="1426"/>
      <c r="S228" s="1426"/>
      <c r="T228" s="1426"/>
      <c r="U228" s="1426"/>
      <c r="V228" s="1426"/>
      <c r="W228" s="1426"/>
      <c r="X228" s="1426"/>
      <c r="Y228" s="1426"/>
      <c r="Z228" s="1426"/>
      <c r="AA228" s="1426"/>
      <c r="AB228" s="1426"/>
      <c r="AC228" s="1426"/>
      <c r="AD228" s="1426"/>
      <c r="AE228" s="1426"/>
      <c r="AF228" s="1426"/>
      <c r="AG228" s="1426"/>
      <c r="AH228" s="1426"/>
      <c r="AI228" s="1426"/>
      <c r="AJ228" s="1426"/>
      <c r="AK228" s="1426"/>
      <c r="AL228" s="1426"/>
      <c r="AM228" s="1457" t="s">
        <v>83</v>
      </c>
      <c r="AN228" s="1458"/>
      <c r="AO228" s="1458"/>
      <c r="AP228" s="1458"/>
      <c r="AQ228" s="1458"/>
      <c r="AR228" s="1458"/>
      <c r="AS228" s="1458"/>
      <c r="AT228" s="1459"/>
    </row>
    <row r="229" spans="1:47" ht="30" customHeight="1">
      <c r="A229" s="19" t="s">
        <v>258</v>
      </c>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1461" t="s">
        <v>277</v>
      </c>
      <c r="AQ229" s="1461"/>
      <c r="AR229" s="1461"/>
      <c r="AS229" s="1461"/>
      <c r="AT229" s="1461"/>
      <c r="AU229" s="1461"/>
    </row>
    <row r="230" spans="1:47" ht="40.5" customHeight="1">
      <c r="A230" s="3"/>
      <c r="B230" s="1462" t="s">
        <v>665</v>
      </c>
      <c r="C230" s="1462"/>
      <c r="D230" s="1462"/>
      <c r="E230" s="1462"/>
      <c r="F230" s="1462"/>
      <c r="G230" s="1462"/>
      <c r="H230" s="1462"/>
      <c r="I230" s="1462"/>
      <c r="J230" s="1462"/>
      <c r="K230" s="1462"/>
      <c r="L230" s="1462"/>
      <c r="M230" s="1462"/>
      <c r="N230" s="1462"/>
      <c r="O230" s="1462"/>
      <c r="P230" s="1462"/>
      <c r="Q230" s="1462"/>
      <c r="R230" s="1462"/>
      <c r="S230" s="1462"/>
      <c r="T230" s="1462"/>
      <c r="U230" s="1462"/>
      <c r="V230" s="1462"/>
      <c r="W230" s="1462"/>
      <c r="X230" s="1462"/>
      <c r="Y230" s="1462"/>
      <c r="Z230" s="1462"/>
      <c r="AA230" s="1462"/>
      <c r="AB230" s="1462"/>
      <c r="AC230" s="1462"/>
      <c r="AD230" s="1462"/>
      <c r="AE230" s="1462"/>
      <c r="AF230" s="1462"/>
      <c r="AG230" s="1462"/>
      <c r="AH230" s="1462"/>
      <c r="AI230" s="1462"/>
      <c r="AJ230" s="1462"/>
      <c r="AK230" s="1462"/>
      <c r="AL230" s="1462"/>
      <c r="AM230" s="1462"/>
      <c r="AN230" s="1462"/>
      <c r="AO230" s="1462"/>
      <c r="AP230" s="1462"/>
      <c r="AQ230" s="1462"/>
      <c r="AR230" s="1462"/>
      <c r="AS230" s="1462"/>
      <c r="AT230" s="62"/>
    </row>
    <row r="231" spans="1:47" ht="3.75" customHeight="1">
      <c r="A231" s="7"/>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6"/>
    </row>
    <row r="232" spans="1:47" ht="25" customHeight="1">
      <c r="A232" s="1369" t="s">
        <v>85</v>
      </c>
      <c r="B232" s="1370"/>
      <c r="C232" s="1370"/>
      <c r="D232" s="1430" t="s">
        <v>278</v>
      </c>
      <c r="E232" s="1431"/>
      <c r="F232" s="1431"/>
      <c r="G232" s="1432"/>
      <c r="H232" s="1370" t="s">
        <v>64</v>
      </c>
      <c r="I232" s="1370"/>
      <c r="J232" s="1370"/>
      <c r="K232" s="1370"/>
      <c r="L232" s="1374"/>
      <c r="M232" s="1433"/>
      <c r="N232" s="1434"/>
      <c r="O232" s="1434"/>
      <c r="P232" s="1434"/>
      <c r="Q232" s="1434"/>
      <c r="R232" s="1434"/>
      <c r="S232" s="1434"/>
      <c r="T232" s="1434"/>
      <c r="U232" s="1434"/>
      <c r="V232" s="1434"/>
      <c r="W232" s="1434"/>
      <c r="X232" s="1434"/>
      <c r="Y232" s="1434"/>
      <c r="Z232" s="1434"/>
      <c r="AA232" s="1434"/>
      <c r="AB232" s="1434"/>
      <c r="AC232" s="1435"/>
      <c r="AD232" s="1378" t="s">
        <v>251</v>
      </c>
      <c r="AE232" s="1379"/>
      <c r="AF232" s="1379"/>
      <c r="AG232" s="1379"/>
      <c r="AH232" s="1440"/>
      <c r="AI232" s="1441"/>
      <c r="AJ232" s="1441"/>
      <c r="AK232" s="1441"/>
      <c r="AL232" s="1441"/>
      <c r="AM232" s="1441"/>
      <c r="AN232" s="1441"/>
      <c r="AO232" s="1441"/>
      <c r="AP232" s="1441"/>
      <c r="AQ232" s="1441"/>
      <c r="AR232" s="1441"/>
      <c r="AS232" s="1441"/>
      <c r="AT232" s="1442"/>
    </row>
    <row r="233" spans="1:47" ht="25" customHeight="1">
      <c r="A233" s="1387" t="s">
        <v>82</v>
      </c>
      <c r="B233" s="1370"/>
      <c r="C233" s="1370"/>
      <c r="D233" s="1370"/>
      <c r="E233" s="1370"/>
      <c r="F233" s="1370"/>
      <c r="G233" s="1370"/>
      <c r="H233" s="1370"/>
      <c r="I233" s="1370"/>
      <c r="J233" s="1370"/>
      <c r="K233" s="1370"/>
      <c r="L233" s="1374"/>
      <c r="M233" s="1433"/>
      <c r="N233" s="1434"/>
      <c r="O233" s="1434"/>
      <c r="P233" s="1434"/>
      <c r="Q233" s="1434"/>
      <c r="R233" s="1434"/>
      <c r="S233" s="1434"/>
      <c r="T233" s="1434"/>
      <c r="U233" s="1434"/>
      <c r="V233" s="1434"/>
      <c r="W233" s="1434"/>
      <c r="X233" s="1434"/>
      <c r="Y233" s="1434"/>
      <c r="Z233" s="1434"/>
      <c r="AA233" s="1434"/>
      <c r="AB233" s="1434"/>
      <c r="AC233" s="1435"/>
      <c r="AD233" s="1380"/>
      <c r="AE233" s="1380"/>
      <c r="AF233" s="1380"/>
      <c r="AG233" s="1380"/>
      <c r="AH233" s="1443"/>
      <c r="AI233" s="1444"/>
      <c r="AJ233" s="1444"/>
      <c r="AK233" s="1444"/>
      <c r="AL233" s="1444"/>
      <c r="AM233" s="1444"/>
      <c r="AN233" s="1444"/>
      <c r="AO233" s="1444"/>
      <c r="AP233" s="1444"/>
      <c r="AQ233" s="1444"/>
      <c r="AR233" s="1444"/>
      <c r="AS233" s="1444"/>
      <c r="AT233" s="1445"/>
    </row>
    <row r="234" spans="1:47" ht="25" customHeight="1">
      <c r="A234" s="1399" t="s">
        <v>252</v>
      </c>
      <c r="B234" s="1379"/>
      <c r="C234" s="1379"/>
      <c r="D234" s="1379"/>
      <c r="E234" s="1379"/>
      <c r="F234" s="1379"/>
      <c r="G234" s="1379"/>
      <c r="H234" s="1379"/>
      <c r="I234" s="1379"/>
      <c r="J234" s="1379"/>
      <c r="K234" s="1379"/>
      <c r="L234" s="1400"/>
      <c r="M234" s="1406" t="s">
        <v>20</v>
      </c>
      <c r="N234" s="1406"/>
      <c r="O234" s="1406"/>
      <c r="P234" s="1406"/>
      <c r="Q234" s="1437"/>
      <c r="R234" s="1438"/>
      <c r="S234" s="1438"/>
      <c r="T234" s="1438"/>
      <c r="U234" s="1438"/>
      <c r="V234" s="1438"/>
      <c r="W234" s="1438"/>
      <c r="X234" s="1438"/>
      <c r="Y234" s="1438"/>
      <c r="Z234" s="1438"/>
      <c r="AA234" s="1438"/>
      <c r="AB234" s="1438"/>
      <c r="AC234" s="1438"/>
      <c r="AD234" s="1438"/>
      <c r="AE234" s="1438"/>
      <c r="AF234" s="1438"/>
      <c r="AG234" s="1438"/>
      <c r="AH234" s="1438"/>
      <c r="AI234" s="1438"/>
      <c r="AJ234" s="1438"/>
      <c r="AK234" s="1438"/>
      <c r="AL234" s="1438"/>
      <c r="AM234" s="1438"/>
      <c r="AN234" s="1438"/>
      <c r="AO234" s="1438"/>
      <c r="AP234" s="1438"/>
      <c r="AQ234" s="1438"/>
      <c r="AR234" s="1438"/>
      <c r="AS234" s="1438"/>
      <c r="AT234" s="1439"/>
    </row>
    <row r="235" spans="1:47" ht="25" customHeight="1">
      <c r="A235" s="1401"/>
      <c r="B235" s="1402"/>
      <c r="C235" s="1402"/>
      <c r="D235" s="1402"/>
      <c r="E235" s="1402"/>
      <c r="F235" s="1402"/>
      <c r="G235" s="1402"/>
      <c r="H235" s="1402"/>
      <c r="I235" s="1402"/>
      <c r="J235" s="1402"/>
      <c r="K235" s="1402"/>
      <c r="L235" s="1403"/>
      <c r="M235" s="1406" t="s">
        <v>21</v>
      </c>
      <c r="N235" s="1406"/>
      <c r="O235" s="1406"/>
      <c r="P235" s="1406"/>
      <c r="Q235" s="1437"/>
      <c r="R235" s="1438"/>
      <c r="S235" s="1438"/>
      <c r="T235" s="1438"/>
      <c r="U235" s="1438"/>
      <c r="V235" s="1438"/>
      <c r="W235" s="1438"/>
      <c r="X235" s="1438"/>
      <c r="Y235" s="1438"/>
      <c r="Z235" s="1438"/>
      <c r="AA235" s="1438"/>
      <c r="AB235" s="1438"/>
      <c r="AC235" s="1439"/>
      <c r="AD235" s="1406" t="s">
        <v>22</v>
      </c>
      <c r="AE235" s="1406"/>
      <c r="AF235" s="1406"/>
      <c r="AG235" s="1406"/>
      <c r="AH235" s="1446"/>
      <c r="AI235" s="1447"/>
      <c r="AJ235" s="1447"/>
      <c r="AK235" s="1447"/>
      <c r="AL235" s="1447"/>
      <c r="AM235" s="1447"/>
      <c r="AN235" s="1447"/>
      <c r="AO235" s="1447"/>
      <c r="AP235" s="1447"/>
      <c r="AQ235" s="1447"/>
      <c r="AR235" s="1447"/>
      <c r="AS235" s="1447"/>
      <c r="AT235" s="1448"/>
    </row>
    <row r="236" spans="1:47" ht="25" customHeight="1">
      <c r="A236" s="1401"/>
      <c r="B236" s="1402"/>
      <c r="C236" s="1402"/>
      <c r="D236" s="1402"/>
      <c r="E236" s="1402"/>
      <c r="F236" s="1402"/>
      <c r="G236" s="1402"/>
      <c r="H236" s="1402"/>
      <c r="I236" s="1402"/>
      <c r="J236" s="1402"/>
      <c r="K236" s="1402"/>
      <c r="L236" s="1403"/>
      <c r="M236" s="1406" t="s">
        <v>23</v>
      </c>
      <c r="N236" s="1406"/>
      <c r="O236" s="1406"/>
      <c r="P236" s="1406"/>
      <c r="Q236" s="1437"/>
      <c r="R236" s="1438"/>
      <c r="S236" s="1438"/>
      <c r="T236" s="1438"/>
      <c r="U236" s="1438"/>
      <c r="V236" s="1438"/>
      <c r="W236" s="1438"/>
      <c r="X236" s="1438"/>
      <c r="Y236" s="1438"/>
      <c r="Z236" s="1438"/>
      <c r="AA236" s="1438"/>
      <c r="AB236" s="1438"/>
      <c r="AC236" s="1438"/>
      <c r="AD236" s="1438"/>
      <c r="AE236" s="1438"/>
      <c r="AF236" s="1438"/>
      <c r="AG236" s="1438"/>
      <c r="AH236" s="1438"/>
      <c r="AI236" s="1438"/>
      <c r="AJ236" s="1438"/>
      <c r="AK236" s="1438"/>
      <c r="AL236" s="1438"/>
      <c r="AM236" s="1438"/>
      <c r="AN236" s="1438"/>
      <c r="AO236" s="1438"/>
      <c r="AP236" s="1438"/>
      <c r="AQ236" s="1438"/>
      <c r="AR236" s="1438"/>
      <c r="AS236" s="1438"/>
      <c r="AT236" s="1439"/>
    </row>
    <row r="237" spans="1:47" ht="25" customHeight="1">
      <c r="A237" s="1404"/>
      <c r="B237" s="1380"/>
      <c r="C237" s="1380"/>
      <c r="D237" s="1380"/>
      <c r="E237" s="1380"/>
      <c r="F237" s="1380"/>
      <c r="G237" s="1380"/>
      <c r="H237" s="1380"/>
      <c r="I237" s="1380"/>
      <c r="J237" s="1380"/>
      <c r="K237" s="1380"/>
      <c r="L237" s="1405"/>
      <c r="M237" s="1392" t="s">
        <v>24</v>
      </c>
      <c r="N237" s="1392"/>
      <c r="O237" s="1392"/>
      <c r="P237" s="1392"/>
      <c r="Q237" s="1437"/>
      <c r="R237" s="1438"/>
      <c r="S237" s="1438"/>
      <c r="T237" s="1438"/>
      <c r="U237" s="1438"/>
      <c r="V237" s="1438"/>
      <c r="W237" s="1438"/>
      <c r="X237" s="1438"/>
      <c r="Y237" s="1438"/>
      <c r="Z237" s="1438"/>
      <c r="AA237" s="1438"/>
      <c r="AB237" s="1438"/>
      <c r="AC237" s="1439"/>
      <c r="AD237" s="1391" t="s">
        <v>25</v>
      </c>
      <c r="AE237" s="1391"/>
      <c r="AF237" s="1391"/>
      <c r="AG237" s="1391"/>
      <c r="AH237" s="1437"/>
      <c r="AI237" s="1438"/>
      <c r="AJ237" s="1438"/>
      <c r="AK237" s="1438"/>
      <c r="AL237" s="1438"/>
      <c r="AM237" s="1438"/>
      <c r="AN237" s="1438"/>
      <c r="AO237" s="1438"/>
      <c r="AP237" s="1438"/>
      <c r="AQ237" s="1438"/>
      <c r="AR237" s="1438"/>
      <c r="AS237" s="1438"/>
      <c r="AT237" s="1439"/>
    </row>
    <row r="238" spans="1:47" ht="25" customHeight="1">
      <c r="A238" s="1392" t="s">
        <v>253</v>
      </c>
      <c r="B238" s="1392"/>
      <c r="C238" s="1392"/>
      <c r="D238" s="1392"/>
      <c r="E238" s="1392"/>
      <c r="F238" s="1392"/>
      <c r="G238" s="1392"/>
      <c r="H238" s="1392"/>
      <c r="I238" s="1392"/>
      <c r="J238" s="1392"/>
      <c r="K238" s="1392"/>
      <c r="L238" s="1392"/>
      <c r="M238" s="1393" t="s">
        <v>89</v>
      </c>
      <c r="N238" s="1394"/>
      <c r="O238" s="1394"/>
      <c r="P238" s="1394"/>
      <c r="Q238" s="1454"/>
      <c r="R238" s="1454"/>
      <c r="S238" s="1454"/>
      <c r="T238" s="1454"/>
      <c r="U238" s="1370" t="s">
        <v>27</v>
      </c>
      <c r="V238" s="1370"/>
      <c r="W238" s="1370"/>
      <c r="X238" s="1431"/>
      <c r="Y238" s="1431"/>
      <c r="Z238" s="1431"/>
      <c r="AA238" s="1397" t="s">
        <v>28</v>
      </c>
      <c r="AB238" s="1397"/>
      <c r="AC238" s="1398"/>
      <c r="AD238" s="1410"/>
      <c r="AE238" s="1410"/>
      <c r="AF238" s="1410"/>
      <c r="AG238" s="1410"/>
      <c r="AH238" s="1410"/>
      <c r="AI238" s="1410"/>
      <c r="AJ238" s="1410"/>
      <c r="AK238" s="1410"/>
      <c r="AL238" s="1410"/>
      <c r="AM238" s="1410"/>
      <c r="AN238" s="1410"/>
      <c r="AO238" s="1410"/>
      <c r="AP238" s="1410"/>
      <c r="AQ238" s="1410"/>
      <c r="AR238" s="1410"/>
      <c r="AS238" s="1410"/>
      <c r="AT238" s="1410"/>
    </row>
    <row r="239" spans="1:47" ht="64.5" customHeight="1">
      <c r="A239" s="1411" t="s">
        <v>255</v>
      </c>
      <c r="B239" s="1412"/>
      <c r="C239" s="1412"/>
      <c r="D239" s="1412"/>
      <c r="E239" s="1412"/>
      <c r="F239" s="1412"/>
      <c r="G239" s="1412"/>
      <c r="H239" s="1412"/>
      <c r="I239" s="1412"/>
      <c r="J239" s="1412"/>
      <c r="K239" s="1412"/>
      <c r="L239" s="1413"/>
      <c r="M239" s="1449"/>
      <c r="N239" s="1450"/>
      <c r="O239" s="1450"/>
      <c r="P239" s="1450"/>
      <c r="Q239" s="1450"/>
      <c r="R239" s="1450"/>
      <c r="S239" s="1450"/>
      <c r="T239" s="1450"/>
      <c r="U239" s="1450"/>
      <c r="V239" s="1450"/>
      <c r="W239" s="1450"/>
      <c r="X239" s="1450"/>
      <c r="Y239" s="1450"/>
      <c r="Z239" s="1450"/>
      <c r="AA239" s="1450"/>
      <c r="AB239" s="1450"/>
      <c r="AC239" s="1450"/>
      <c r="AD239" s="1450"/>
      <c r="AE239" s="1450"/>
      <c r="AF239" s="1450"/>
      <c r="AG239" s="1450"/>
      <c r="AH239" s="1450"/>
      <c r="AI239" s="1450"/>
      <c r="AJ239" s="1450"/>
      <c r="AK239" s="1450"/>
      <c r="AL239" s="1450"/>
      <c r="AM239" s="1450"/>
      <c r="AN239" s="1450"/>
      <c r="AO239" s="1450"/>
      <c r="AP239" s="1450"/>
      <c r="AQ239" s="1450"/>
      <c r="AR239" s="1450"/>
      <c r="AS239" s="1450"/>
      <c r="AT239" s="1451"/>
    </row>
    <row r="240" spans="1:47" ht="25" customHeight="1">
      <c r="A240" s="1399" t="s">
        <v>41</v>
      </c>
      <c r="B240" s="1379"/>
      <c r="C240" s="1379"/>
      <c r="D240" s="1379"/>
      <c r="E240" s="1379"/>
      <c r="F240" s="1379"/>
      <c r="G240" s="1379"/>
      <c r="H240" s="1379"/>
      <c r="I240" s="1379"/>
      <c r="J240" s="1379"/>
      <c r="K240" s="1379"/>
      <c r="L240" s="1400"/>
      <c r="M240" s="1417" t="s">
        <v>42</v>
      </c>
      <c r="N240" s="1417"/>
      <c r="O240" s="1417"/>
      <c r="P240" s="1417"/>
      <c r="Q240" s="1452"/>
      <c r="R240" s="1453"/>
      <c r="S240" s="1453"/>
      <c r="T240" s="1453"/>
      <c r="U240" s="1453"/>
      <c r="V240" s="1453"/>
      <c r="W240" s="1453"/>
      <c r="X240" s="1420" t="s">
        <v>70</v>
      </c>
      <c r="Y240" s="1420"/>
      <c r="Z240" s="1420"/>
      <c r="AA240" s="1420"/>
      <c r="AB240" s="1420"/>
      <c r="AC240" s="1421"/>
      <c r="AD240" s="1417" t="s">
        <v>43</v>
      </c>
      <c r="AE240" s="1417"/>
      <c r="AF240" s="1417"/>
      <c r="AG240" s="1417"/>
      <c r="AH240" s="1455"/>
      <c r="AI240" s="1456"/>
      <c r="AJ240" s="1456"/>
      <c r="AK240" s="1456"/>
      <c r="AL240" s="1456"/>
      <c r="AM240" s="1456"/>
      <c r="AN240" s="1456"/>
      <c r="AO240" s="1420" t="s">
        <v>70</v>
      </c>
      <c r="AP240" s="1420"/>
      <c r="AQ240" s="1420"/>
      <c r="AR240" s="1420"/>
      <c r="AS240" s="1420"/>
      <c r="AT240" s="1421"/>
    </row>
    <row r="241" spans="1:82" ht="40.4" customHeight="1">
      <c r="A241" s="1404"/>
      <c r="B241" s="1380"/>
      <c r="C241" s="1380"/>
      <c r="D241" s="1380"/>
      <c r="E241" s="1380"/>
      <c r="F241" s="1380"/>
      <c r="G241" s="1380"/>
      <c r="H241" s="1380"/>
      <c r="I241" s="1380"/>
      <c r="J241" s="1380"/>
      <c r="K241" s="1380"/>
      <c r="L241" s="1405"/>
      <c r="M241" s="1422" t="s">
        <v>62</v>
      </c>
      <c r="N241" s="1412"/>
      <c r="O241" s="1412"/>
      <c r="P241" s="1413"/>
      <c r="Q241" s="1423"/>
      <c r="R241" s="1424"/>
      <c r="S241" s="1424"/>
      <c r="T241" s="1424"/>
      <c r="U241" s="1424"/>
      <c r="V241" s="1424"/>
      <c r="W241" s="1424"/>
      <c r="X241" s="1424"/>
      <c r="Y241" s="1424"/>
      <c r="Z241" s="1424"/>
      <c r="AA241" s="1424"/>
      <c r="AB241" s="1424"/>
      <c r="AC241" s="1424"/>
      <c r="AD241" s="1424"/>
      <c r="AE241" s="1424"/>
      <c r="AF241" s="1424"/>
      <c r="AG241" s="1424"/>
      <c r="AH241" s="1424"/>
      <c r="AI241" s="1424"/>
      <c r="AJ241" s="1424"/>
      <c r="AK241" s="1424"/>
      <c r="AL241" s="1424"/>
      <c r="AM241" s="1424"/>
      <c r="AN241" s="1424"/>
      <c r="AO241" s="1424"/>
      <c r="AP241" s="1424"/>
      <c r="AQ241" s="1424"/>
      <c r="AR241" s="1424"/>
      <c r="AS241" s="1424"/>
      <c r="AT241" s="1425"/>
    </row>
    <row r="242" spans="1:82" ht="25" customHeight="1">
      <c r="A242" s="1426" t="s">
        <v>88</v>
      </c>
      <c r="B242" s="1426"/>
      <c r="C242" s="1426"/>
      <c r="D242" s="1426"/>
      <c r="E242" s="1426"/>
      <c r="F242" s="1426"/>
      <c r="G242" s="1426"/>
      <c r="H242" s="1426"/>
      <c r="I242" s="1426"/>
      <c r="J242" s="1426"/>
      <c r="K242" s="1426"/>
      <c r="L242" s="1426"/>
      <c r="M242" s="1426"/>
      <c r="N242" s="1426"/>
      <c r="O242" s="1426"/>
      <c r="P242" s="1426"/>
      <c r="Q242" s="1426"/>
      <c r="R242" s="1426"/>
      <c r="S242" s="1426"/>
      <c r="T242" s="1426"/>
      <c r="U242" s="1426"/>
      <c r="V242" s="1426"/>
      <c r="W242" s="1426"/>
      <c r="X242" s="1426"/>
      <c r="Y242" s="1426"/>
      <c r="Z242" s="1426"/>
      <c r="AA242" s="1426"/>
      <c r="AB242" s="1426"/>
      <c r="AC242" s="1426"/>
      <c r="AD242" s="1426"/>
      <c r="AE242" s="1426"/>
      <c r="AF242" s="1426"/>
      <c r="AG242" s="1426"/>
      <c r="AH242" s="1426"/>
      <c r="AI242" s="1426"/>
      <c r="AJ242" s="1426"/>
      <c r="AK242" s="1426"/>
      <c r="AL242" s="1426"/>
      <c r="AM242" s="1457" t="s">
        <v>83</v>
      </c>
      <c r="AN242" s="1458"/>
      <c r="AO242" s="1458"/>
      <c r="AP242" s="1458"/>
      <c r="AQ242" s="1458"/>
      <c r="AR242" s="1458"/>
      <c r="AS242" s="1458"/>
      <c r="AT242" s="1459"/>
    </row>
    <row r="243" spans="1:82" ht="15" customHeight="1">
      <c r="A243" s="253"/>
      <c r="B243" s="253"/>
      <c r="C243" s="253"/>
      <c r="D243" s="253"/>
      <c r="E243" s="253"/>
      <c r="F243" s="253"/>
      <c r="G243" s="253"/>
      <c r="H243" s="253"/>
      <c r="I243" s="253"/>
      <c r="J243" s="253"/>
      <c r="K243" s="253"/>
      <c r="L243" s="253"/>
      <c r="M243" s="253"/>
      <c r="N243" s="253"/>
      <c r="O243" s="253"/>
      <c r="P243" s="253"/>
      <c r="Q243" s="253"/>
      <c r="R243" s="253"/>
      <c r="S243" s="253"/>
      <c r="T243" s="253"/>
      <c r="U243" s="253"/>
      <c r="V243" s="253"/>
      <c r="W243" s="253"/>
      <c r="X243" s="253"/>
      <c r="Y243" s="253"/>
      <c r="Z243" s="253"/>
      <c r="AA243" s="253"/>
      <c r="AB243" s="253"/>
      <c r="AC243" s="253"/>
      <c r="AD243" s="253"/>
      <c r="AE243" s="253"/>
      <c r="AF243" s="253"/>
      <c r="AG243" s="253"/>
      <c r="AH243" s="253"/>
      <c r="AI243" s="253"/>
      <c r="AJ243" s="253"/>
      <c r="AK243" s="253"/>
      <c r="AL243" s="253"/>
      <c r="AM243" s="253"/>
      <c r="AN243" s="253"/>
      <c r="AO243" s="253"/>
      <c r="AP243" s="253"/>
      <c r="AQ243" s="253"/>
      <c r="AR243" s="253"/>
      <c r="AS243" s="253"/>
      <c r="AT243" s="253"/>
    </row>
    <row r="244" spans="1:82" ht="25" customHeight="1">
      <c r="A244" s="1369" t="s">
        <v>85</v>
      </c>
      <c r="B244" s="1370"/>
      <c r="C244" s="1370"/>
      <c r="D244" s="1430" t="s">
        <v>279</v>
      </c>
      <c r="E244" s="1431"/>
      <c r="F244" s="1431"/>
      <c r="G244" s="1432"/>
      <c r="H244" s="1370" t="s">
        <v>64</v>
      </c>
      <c r="I244" s="1370"/>
      <c r="J244" s="1370"/>
      <c r="K244" s="1370"/>
      <c r="L244" s="1374"/>
      <c r="M244" s="1433"/>
      <c r="N244" s="1434"/>
      <c r="O244" s="1434"/>
      <c r="P244" s="1434"/>
      <c r="Q244" s="1434"/>
      <c r="R244" s="1434"/>
      <c r="S244" s="1434"/>
      <c r="T244" s="1434"/>
      <c r="U244" s="1434"/>
      <c r="V244" s="1434"/>
      <c r="W244" s="1434"/>
      <c r="X244" s="1434"/>
      <c r="Y244" s="1434"/>
      <c r="Z244" s="1434"/>
      <c r="AA244" s="1434"/>
      <c r="AB244" s="1434"/>
      <c r="AC244" s="1435"/>
      <c r="AD244" s="1378" t="s">
        <v>251</v>
      </c>
      <c r="AE244" s="1379"/>
      <c r="AF244" s="1379"/>
      <c r="AG244" s="1379"/>
      <c r="AH244" s="1440"/>
      <c r="AI244" s="1441"/>
      <c r="AJ244" s="1441"/>
      <c r="AK244" s="1441"/>
      <c r="AL244" s="1441"/>
      <c r="AM244" s="1441"/>
      <c r="AN244" s="1441"/>
      <c r="AO244" s="1441"/>
      <c r="AP244" s="1441"/>
      <c r="AQ244" s="1441"/>
      <c r="AR244" s="1441"/>
      <c r="AS244" s="1441"/>
      <c r="AT244" s="1442"/>
    </row>
    <row r="245" spans="1:82" ht="25" customHeight="1">
      <c r="A245" s="1387" t="s">
        <v>82</v>
      </c>
      <c r="B245" s="1370"/>
      <c r="C245" s="1370"/>
      <c r="D245" s="1370"/>
      <c r="E245" s="1370"/>
      <c r="F245" s="1370"/>
      <c r="G245" s="1370"/>
      <c r="H245" s="1370"/>
      <c r="I245" s="1370"/>
      <c r="J245" s="1370"/>
      <c r="K245" s="1370"/>
      <c r="L245" s="1374"/>
      <c r="M245" s="1433"/>
      <c r="N245" s="1434"/>
      <c r="O245" s="1434"/>
      <c r="P245" s="1434"/>
      <c r="Q245" s="1434"/>
      <c r="R245" s="1434"/>
      <c r="S245" s="1434"/>
      <c r="T245" s="1434"/>
      <c r="U245" s="1434"/>
      <c r="V245" s="1434"/>
      <c r="W245" s="1434"/>
      <c r="X245" s="1434"/>
      <c r="Y245" s="1434"/>
      <c r="Z245" s="1434"/>
      <c r="AA245" s="1434"/>
      <c r="AB245" s="1434"/>
      <c r="AC245" s="1435"/>
      <c r="AD245" s="1380"/>
      <c r="AE245" s="1380"/>
      <c r="AF245" s="1380"/>
      <c r="AG245" s="1380"/>
      <c r="AH245" s="1443"/>
      <c r="AI245" s="1444"/>
      <c r="AJ245" s="1444"/>
      <c r="AK245" s="1444"/>
      <c r="AL245" s="1444"/>
      <c r="AM245" s="1444"/>
      <c r="AN245" s="1444"/>
      <c r="AO245" s="1444"/>
      <c r="AP245" s="1444"/>
      <c r="AQ245" s="1444"/>
      <c r="AR245" s="1444"/>
      <c r="AS245" s="1444"/>
      <c r="AT245" s="1445"/>
    </row>
    <row r="246" spans="1:82" ht="25" customHeight="1">
      <c r="A246" s="1399" t="s">
        <v>252</v>
      </c>
      <c r="B246" s="1379"/>
      <c r="C246" s="1379"/>
      <c r="D246" s="1379"/>
      <c r="E246" s="1379"/>
      <c r="F246" s="1379"/>
      <c r="G246" s="1379"/>
      <c r="H246" s="1379"/>
      <c r="I246" s="1379"/>
      <c r="J246" s="1379"/>
      <c r="K246" s="1379"/>
      <c r="L246" s="1400"/>
      <c r="M246" s="1406" t="s">
        <v>20</v>
      </c>
      <c r="N246" s="1406"/>
      <c r="O246" s="1406"/>
      <c r="P246" s="1406"/>
      <c r="Q246" s="1437"/>
      <c r="R246" s="1438"/>
      <c r="S246" s="1438"/>
      <c r="T246" s="1438"/>
      <c r="U246" s="1438"/>
      <c r="V246" s="1438"/>
      <c r="W246" s="1438"/>
      <c r="X246" s="1438"/>
      <c r="Y246" s="1438"/>
      <c r="Z246" s="1438"/>
      <c r="AA246" s="1438"/>
      <c r="AB246" s="1438"/>
      <c r="AC246" s="1438"/>
      <c r="AD246" s="1438"/>
      <c r="AE246" s="1438"/>
      <c r="AF246" s="1438"/>
      <c r="AG246" s="1438"/>
      <c r="AH246" s="1438"/>
      <c r="AI246" s="1438"/>
      <c r="AJ246" s="1438"/>
      <c r="AK246" s="1438"/>
      <c r="AL246" s="1438"/>
      <c r="AM246" s="1438"/>
      <c r="AN246" s="1438"/>
      <c r="AO246" s="1438"/>
      <c r="AP246" s="1438"/>
      <c r="AQ246" s="1438"/>
      <c r="AR246" s="1438"/>
      <c r="AS246" s="1438"/>
      <c r="AT246" s="1439"/>
      <c r="BC246" s="63"/>
      <c r="BD246" s="63"/>
      <c r="BE246" s="63"/>
      <c r="BF246" s="63"/>
      <c r="BG246" s="63"/>
      <c r="BH246" s="63"/>
      <c r="BI246" s="63"/>
      <c r="BJ246" s="63"/>
      <c r="BK246" s="63"/>
      <c r="BL246" s="63"/>
      <c r="BM246" s="63"/>
      <c r="BN246" s="63"/>
      <c r="BO246" s="63"/>
      <c r="BP246" s="63"/>
      <c r="BQ246" s="63"/>
      <c r="BR246" s="63"/>
      <c r="BS246" s="63"/>
      <c r="BT246" s="63"/>
      <c r="BU246" s="63"/>
      <c r="BV246" s="63"/>
      <c r="BW246" s="63"/>
      <c r="BX246" s="63"/>
      <c r="BY246" s="63"/>
      <c r="BZ246" s="63"/>
      <c r="CA246" s="63"/>
      <c r="CB246" s="63"/>
      <c r="CC246" s="63"/>
      <c r="CD246" s="63"/>
    </row>
    <row r="247" spans="1:82" ht="25" customHeight="1">
      <c r="A247" s="1401"/>
      <c r="B247" s="1402"/>
      <c r="C247" s="1402"/>
      <c r="D247" s="1402"/>
      <c r="E247" s="1402"/>
      <c r="F247" s="1402"/>
      <c r="G247" s="1402"/>
      <c r="H247" s="1402"/>
      <c r="I247" s="1402"/>
      <c r="J247" s="1402"/>
      <c r="K247" s="1402"/>
      <c r="L247" s="1403"/>
      <c r="M247" s="1406" t="s">
        <v>21</v>
      </c>
      <c r="N247" s="1406"/>
      <c r="O247" s="1406"/>
      <c r="P247" s="1406"/>
      <c r="Q247" s="1437"/>
      <c r="R247" s="1438"/>
      <c r="S247" s="1438"/>
      <c r="T247" s="1438"/>
      <c r="U247" s="1438"/>
      <c r="V247" s="1438"/>
      <c r="W247" s="1438"/>
      <c r="X247" s="1438"/>
      <c r="Y247" s="1438"/>
      <c r="Z247" s="1438"/>
      <c r="AA247" s="1438"/>
      <c r="AB247" s="1438"/>
      <c r="AC247" s="1439"/>
      <c r="AD247" s="1406" t="s">
        <v>22</v>
      </c>
      <c r="AE247" s="1406"/>
      <c r="AF247" s="1406"/>
      <c r="AG247" s="1406"/>
      <c r="AH247" s="1446"/>
      <c r="AI247" s="1447"/>
      <c r="AJ247" s="1447"/>
      <c r="AK247" s="1447"/>
      <c r="AL247" s="1447"/>
      <c r="AM247" s="1447"/>
      <c r="AN247" s="1447"/>
      <c r="AO247" s="1447"/>
      <c r="AP247" s="1447"/>
      <c r="AQ247" s="1447"/>
      <c r="AR247" s="1447"/>
      <c r="AS247" s="1447"/>
      <c r="AT247" s="1448"/>
      <c r="BC247" s="1436"/>
      <c r="BD247" s="1436"/>
      <c r="BE247" s="1436"/>
      <c r="BF247" s="1436"/>
      <c r="BG247" s="1436"/>
      <c r="BH247" s="1436"/>
      <c r="BI247" s="1436"/>
      <c r="BJ247" s="1436"/>
      <c r="BK247" s="1436"/>
      <c r="BL247" s="1436"/>
      <c r="BM247" s="1436"/>
      <c r="BN247" s="1436"/>
      <c r="BO247" s="1436"/>
      <c r="BP247" s="1436"/>
      <c r="BQ247" s="1436"/>
      <c r="BR247" s="1436"/>
      <c r="BS247" s="1436"/>
      <c r="BT247" s="1436"/>
      <c r="BU247" s="1436"/>
      <c r="BV247" s="1436"/>
      <c r="BW247" s="1436"/>
      <c r="BX247" s="1436"/>
      <c r="BY247" s="1436"/>
      <c r="BZ247" s="1436"/>
      <c r="CA247" s="1436"/>
      <c r="CB247" s="1436"/>
      <c r="CC247" s="1436"/>
      <c r="CD247" s="1436"/>
    </row>
    <row r="248" spans="1:82" ht="25" customHeight="1">
      <c r="A248" s="1401"/>
      <c r="B248" s="1402"/>
      <c r="C248" s="1402"/>
      <c r="D248" s="1402"/>
      <c r="E248" s="1402"/>
      <c r="F248" s="1402"/>
      <c r="G248" s="1402"/>
      <c r="H248" s="1402"/>
      <c r="I248" s="1402"/>
      <c r="J248" s="1402"/>
      <c r="K248" s="1402"/>
      <c r="L248" s="1403"/>
      <c r="M248" s="1406" t="s">
        <v>23</v>
      </c>
      <c r="N248" s="1406"/>
      <c r="O248" s="1406"/>
      <c r="P248" s="1406"/>
      <c r="Q248" s="1437"/>
      <c r="R248" s="1438"/>
      <c r="S248" s="1438"/>
      <c r="T248" s="1438"/>
      <c r="U248" s="1438"/>
      <c r="V248" s="1438"/>
      <c r="W248" s="1438"/>
      <c r="X248" s="1438"/>
      <c r="Y248" s="1438"/>
      <c r="Z248" s="1438"/>
      <c r="AA248" s="1438"/>
      <c r="AB248" s="1438"/>
      <c r="AC248" s="1438"/>
      <c r="AD248" s="1438"/>
      <c r="AE248" s="1438"/>
      <c r="AF248" s="1438"/>
      <c r="AG248" s="1438"/>
      <c r="AH248" s="1438"/>
      <c r="AI248" s="1438"/>
      <c r="AJ248" s="1438"/>
      <c r="AK248" s="1438"/>
      <c r="AL248" s="1438"/>
      <c r="AM248" s="1438"/>
      <c r="AN248" s="1438"/>
      <c r="AO248" s="1438"/>
      <c r="AP248" s="1438"/>
      <c r="AQ248" s="1438"/>
      <c r="AR248" s="1438"/>
      <c r="AS248" s="1438"/>
      <c r="AT248" s="1439"/>
      <c r="BC248" s="1436"/>
      <c r="BD248" s="1436"/>
      <c r="BE248" s="1436"/>
      <c r="BF248" s="1436"/>
      <c r="BG248" s="1436"/>
      <c r="BH248" s="1436"/>
      <c r="BI248" s="1436"/>
      <c r="BJ248" s="1436"/>
      <c r="BK248" s="1436"/>
      <c r="BL248" s="1436"/>
      <c r="BM248" s="1436"/>
      <c r="BN248" s="1436"/>
      <c r="BO248" s="1436"/>
      <c r="BP248" s="1436"/>
      <c r="BQ248" s="1436"/>
      <c r="BR248" s="1436"/>
      <c r="BS248" s="1436"/>
      <c r="BT248" s="1436"/>
      <c r="BU248" s="1436"/>
      <c r="BV248" s="1436"/>
      <c r="BW248" s="1436"/>
      <c r="BX248" s="1436"/>
      <c r="BY248" s="1436"/>
      <c r="BZ248" s="1436"/>
      <c r="CA248" s="1436"/>
      <c r="CB248" s="1436"/>
      <c r="CC248" s="1436"/>
      <c r="CD248" s="1436"/>
    </row>
    <row r="249" spans="1:82" ht="25" customHeight="1">
      <c r="A249" s="1404"/>
      <c r="B249" s="1380"/>
      <c r="C249" s="1380"/>
      <c r="D249" s="1380"/>
      <c r="E249" s="1380"/>
      <c r="F249" s="1380"/>
      <c r="G249" s="1380"/>
      <c r="H249" s="1380"/>
      <c r="I249" s="1380"/>
      <c r="J249" s="1380"/>
      <c r="K249" s="1380"/>
      <c r="L249" s="1405"/>
      <c r="M249" s="1392" t="s">
        <v>24</v>
      </c>
      <c r="N249" s="1392"/>
      <c r="O249" s="1392"/>
      <c r="P249" s="1392"/>
      <c r="Q249" s="1437"/>
      <c r="R249" s="1438"/>
      <c r="S249" s="1438"/>
      <c r="T249" s="1438"/>
      <c r="U249" s="1438"/>
      <c r="V249" s="1438"/>
      <c r="W249" s="1438"/>
      <c r="X249" s="1438"/>
      <c r="Y249" s="1438"/>
      <c r="Z249" s="1438"/>
      <c r="AA249" s="1438"/>
      <c r="AB249" s="1438"/>
      <c r="AC249" s="1439"/>
      <c r="AD249" s="1391" t="s">
        <v>25</v>
      </c>
      <c r="AE249" s="1391"/>
      <c r="AF249" s="1391"/>
      <c r="AG249" s="1391"/>
      <c r="AH249" s="1437"/>
      <c r="AI249" s="1438"/>
      <c r="AJ249" s="1438"/>
      <c r="AK249" s="1438"/>
      <c r="AL249" s="1438"/>
      <c r="AM249" s="1438"/>
      <c r="AN249" s="1438"/>
      <c r="AO249" s="1438"/>
      <c r="AP249" s="1438"/>
      <c r="AQ249" s="1438"/>
      <c r="AR249" s="1438"/>
      <c r="AS249" s="1438"/>
      <c r="AT249" s="1439"/>
    </row>
    <row r="250" spans="1:82" ht="25" customHeight="1">
      <c r="A250" s="1392" t="s">
        <v>253</v>
      </c>
      <c r="B250" s="1392"/>
      <c r="C250" s="1392"/>
      <c r="D250" s="1392"/>
      <c r="E250" s="1392"/>
      <c r="F250" s="1392"/>
      <c r="G250" s="1392"/>
      <c r="H250" s="1392"/>
      <c r="I250" s="1392"/>
      <c r="J250" s="1392"/>
      <c r="K250" s="1392"/>
      <c r="L250" s="1392"/>
      <c r="M250" s="1393" t="s">
        <v>89</v>
      </c>
      <c r="N250" s="1394"/>
      <c r="O250" s="1394"/>
      <c r="P250" s="1394"/>
      <c r="Q250" s="1454"/>
      <c r="R250" s="1454"/>
      <c r="S250" s="1454"/>
      <c r="T250" s="1454"/>
      <c r="U250" s="1370" t="s">
        <v>27</v>
      </c>
      <c r="V250" s="1370"/>
      <c r="W250" s="1370"/>
      <c r="X250" s="1431"/>
      <c r="Y250" s="1431"/>
      <c r="Z250" s="1431"/>
      <c r="AA250" s="1397" t="s">
        <v>28</v>
      </c>
      <c r="AB250" s="1397"/>
      <c r="AC250" s="1398"/>
      <c r="AD250" s="1410"/>
      <c r="AE250" s="1410"/>
      <c r="AF250" s="1410"/>
      <c r="AG250" s="1410"/>
      <c r="AH250" s="1410"/>
      <c r="AI250" s="1410"/>
      <c r="AJ250" s="1410"/>
      <c r="AK250" s="1410"/>
      <c r="AL250" s="1410"/>
      <c r="AM250" s="1410"/>
      <c r="AN250" s="1410"/>
      <c r="AO250" s="1410"/>
      <c r="AP250" s="1410"/>
      <c r="AQ250" s="1410"/>
      <c r="AR250" s="1410"/>
      <c r="AS250" s="1410"/>
      <c r="AT250" s="1410"/>
    </row>
    <row r="251" spans="1:82" ht="64.5" customHeight="1">
      <c r="A251" s="1411" t="s">
        <v>255</v>
      </c>
      <c r="B251" s="1412"/>
      <c r="C251" s="1412"/>
      <c r="D251" s="1412"/>
      <c r="E251" s="1412"/>
      <c r="F251" s="1412"/>
      <c r="G251" s="1412"/>
      <c r="H251" s="1412"/>
      <c r="I251" s="1412"/>
      <c r="J251" s="1412"/>
      <c r="K251" s="1412"/>
      <c r="L251" s="1413"/>
      <c r="M251" s="1449"/>
      <c r="N251" s="1450"/>
      <c r="O251" s="1450"/>
      <c r="P251" s="1450"/>
      <c r="Q251" s="1450"/>
      <c r="R251" s="1450"/>
      <c r="S251" s="1450"/>
      <c r="T251" s="1450"/>
      <c r="U251" s="1450"/>
      <c r="V251" s="1450"/>
      <c r="W251" s="1450"/>
      <c r="X251" s="1450"/>
      <c r="Y251" s="1450"/>
      <c r="Z251" s="1450"/>
      <c r="AA251" s="1450"/>
      <c r="AB251" s="1450"/>
      <c r="AC251" s="1450"/>
      <c r="AD251" s="1450"/>
      <c r="AE251" s="1450"/>
      <c r="AF251" s="1450"/>
      <c r="AG251" s="1450"/>
      <c r="AH251" s="1450"/>
      <c r="AI251" s="1450"/>
      <c r="AJ251" s="1450"/>
      <c r="AK251" s="1450"/>
      <c r="AL251" s="1450"/>
      <c r="AM251" s="1450"/>
      <c r="AN251" s="1450"/>
      <c r="AO251" s="1450"/>
      <c r="AP251" s="1450"/>
      <c r="AQ251" s="1450"/>
      <c r="AR251" s="1450"/>
      <c r="AS251" s="1450"/>
      <c r="AT251" s="1451"/>
    </row>
    <row r="252" spans="1:82" ht="25" customHeight="1">
      <c r="A252" s="1399" t="s">
        <v>41</v>
      </c>
      <c r="B252" s="1379"/>
      <c r="C252" s="1379"/>
      <c r="D252" s="1379"/>
      <c r="E252" s="1379"/>
      <c r="F252" s="1379"/>
      <c r="G252" s="1379"/>
      <c r="H252" s="1379"/>
      <c r="I252" s="1379"/>
      <c r="J252" s="1379"/>
      <c r="K252" s="1379"/>
      <c r="L252" s="1400"/>
      <c r="M252" s="1417" t="s">
        <v>42</v>
      </c>
      <c r="N252" s="1417"/>
      <c r="O252" s="1417"/>
      <c r="P252" s="1417"/>
      <c r="Q252" s="1452"/>
      <c r="R252" s="1453"/>
      <c r="S252" s="1453"/>
      <c r="T252" s="1453"/>
      <c r="U252" s="1453"/>
      <c r="V252" s="1453"/>
      <c r="W252" s="1453"/>
      <c r="X252" s="1420" t="s">
        <v>70</v>
      </c>
      <c r="Y252" s="1420"/>
      <c r="Z252" s="1420"/>
      <c r="AA252" s="1420"/>
      <c r="AB252" s="1420"/>
      <c r="AC252" s="1421"/>
      <c r="AD252" s="1417" t="s">
        <v>43</v>
      </c>
      <c r="AE252" s="1417"/>
      <c r="AF252" s="1417"/>
      <c r="AG252" s="1417"/>
      <c r="AH252" s="1455"/>
      <c r="AI252" s="1456"/>
      <c r="AJ252" s="1456"/>
      <c r="AK252" s="1456"/>
      <c r="AL252" s="1456"/>
      <c r="AM252" s="1456"/>
      <c r="AN252" s="1456"/>
      <c r="AO252" s="1420" t="s">
        <v>70</v>
      </c>
      <c r="AP252" s="1420"/>
      <c r="AQ252" s="1420"/>
      <c r="AR252" s="1420"/>
      <c r="AS252" s="1420"/>
      <c r="AT252" s="1421"/>
    </row>
    <row r="253" spans="1:82" ht="40.4" customHeight="1">
      <c r="A253" s="1404"/>
      <c r="B253" s="1380"/>
      <c r="C253" s="1380"/>
      <c r="D253" s="1380"/>
      <c r="E253" s="1380"/>
      <c r="F253" s="1380"/>
      <c r="G253" s="1380"/>
      <c r="H253" s="1380"/>
      <c r="I253" s="1380"/>
      <c r="J253" s="1380"/>
      <c r="K253" s="1380"/>
      <c r="L253" s="1405"/>
      <c r="M253" s="1422" t="s">
        <v>62</v>
      </c>
      <c r="N253" s="1412"/>
      <c r="O253" s="1412"/>
      <c r="P253" s="1413"/>
      <c r="Q253" s="1423"/>
      <c r="R253" s="1424"/>
      <c r="S253" s="1424"/>
      <c r="T253" s="1424"/>
      <c r="U253" s="1424"/>
      <c r="V253" s="1424"/>
      <c r="W253" s="1424"/>
      <c r="X253" s="1424"/>
      <c r="Y253" s="1424"/>
      <c r="Z253" s="1424"/>
      <c r="AA253" s="1424"/>
      <c r="AB253" s="1424"/>
      <c r="AC253" s="1424"/>
      <c r="AD253" s="1424"/>
      <c r="AE253" s="1424"/>
      <c r="AF253" s="1424"/>
      <c r="AG253" s="1424"/>
      <c r="AH253" s="1424"/>
      <c r="AI253" s="1424"/>
      <c r="AJ253" s="1424"/>
      <c r="AK253" s="1424"/>
      <c r="AL253" s="1424"/>
      <c r="AM253" s="1424"/>
      <c r="AN253" s="1424"/>
      <c r="AO253" s="1424"/>
      <c r="AP253" s="1424"/>
      <c r="AQ253" s="1424"/>
      <c r="AR253" s="1424"/>
      <c r="AS253" s="1424"/>
      <c r="AT253" s="1425"/>
    </row>
    <row r="254" spans="1:82" ht="25" customHeight="1">
      <c r="A254" s="1426" t="s">
        <v>88</v>
      </c>
      <c r="B254" s="1426"/>
      <c r="C254" s="1426"/>
      <c r="D254" s="1426"/>
      <c r="E254" s="1426"/>
      <c r="F254" s="1426"/>
      <c r="G254" s="1426"/>
      <c r="H254" s="1426"/>
      <c r="I254" s="1426"/>
      <c r="J254" s="1426"/>
      <c r="K254" s="1426"/>
      <c r="L254" s="1426"/>
      <c r="M254" s="1426"/>
      <c r="N254" s="1426"/>
      <c r="O254" s="1426"/>
      <c r="P254" s="1426"/>
      <c r="Q254" s="1426"/>
      <c r="R254" s="1426"/>
      <c r="S254" s="1426"/>
      <c r="T254" s="1426"/>
      <c r="U254" s="1426"/>
      <c r="V254" s="1426"/>
      <c r="W254" s="1426"/>
      <c r="X254" s="1426"/>
      <c r="Y254" s="1426"/>
      <c r="Z254" s="1426"/>
      <c r="AA254" s="1426"/>
      <c r="AB254" s="1426"/>
      <c r="AC254" s="1426"/>
      <c r="AD254" s="1426"/>
      <c r="AE254" s="1426"/>
      <c r="AF254" s="1426"/>
      <c r="AG254" s="1426"/>
      <c r="AH254" s="1426"/>
      <c r="AI254" s="1426"/>
      <c r="AJ254" s="1426"/>
      <c r="AK254" s="1426"/>
      <c r="AL254" s="1426"/>
      <c r="AM254" s="1457" t="s">
        <v>83</v>
      </c>
      <c r="AN254" s="1458"/>
      <c r="AO254" s="1458"/>
      <c r="AP254" s="1458"/>
      <c r="AQ254" s="1458"/>
      <c r="AR254" s="1458"/>
      <c r="AS254" s="1458"/>
      <c r="AT254" s="1459"/>
    </row>
    <row r="255" spans="1:82" ht="13.4"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row>
  </sheetData>
  <sheetProtection algorithmName="SHA-512" hashValue="zW9NCBe3IUuCXkqs44v3+0VM4z8wYddVmrOilLWy2y9OJfxTz0cszClCIzSUlcJJBUJW693tgUD5e0roJyMbbw==" saltValue="bverN7HqaWvw3wzybfX4rg==" spinCount="100000" sheet="1" objects="1" scenarios="1" selectLockedCells="1" selectUnlockedCells="1"/>
  <mergeCells count="843">
    <mergeCell ref="A250:L250"/>
    <mergeCell ref="M250:P250"/>
    <mergeCell ref="Q250:T250"/>
    <mergeCell ref="U250:W250"/>
    <mergeCell ref="X250:Z250"/>
    <mergeCell ref="AA250:AC250"/>
    <mergeCell ref="AD250:AT250"/>
    <mergeCell ref="AH252:AN252"/>
    <mergeCell ref="AO252:AT252"/>
    <mergeCell ref="M253:P253"/>
    <mergeCell ref="Q253:AT253"/>
    <mergeCell ref="A254:AL254"/>
    <mergeCell ref="AM254:AT254"/>
    <mergeCell ref="A251:L251"/>
    <mergeCell ref="M251:AT251"/>
    <mergeCell ref="A252:L253"/>
    <mergeCell ref="M252:P252"/>
    <mergeCell ref="Q252:W252"/>
    <mergeCell ref="X252:AC252"/>
    <mergeCell ref="AD252:AG252"/>
    <mergeCell ref="M249:P249"/>
    <mergeCell ref="Q249:AC249"/>
    <mergeCell ref="AD249:AG249"/>
    <mergeCell ref="AH249:AT249"/>
    <mergeCell ref="AH244:AT245"/>
    <mergeCell ref="A245:L245"/>
    <mergeCell ref="M245:AC245"/>
    <mergeCell ref="A246:L249"/>
    <mergeCell ref="M246:P246"/>
    <mergeCell ref="Q246:AT246"/>
    <mergeCell ref="M247:P247"/>
    <mergeCell ref="Q247:AC247"/>
    <mergeCell ref="AD247:AG247"/>
    <mergeCell ref="AH247:AT247"/>
    <mergeCell ref="A242:AL242"/>
    <mergeCell ref="AM242:AT242"/>
    <mergeCell ref="A244:C244"/>
    <mergeCell ref="D244:G244"/>
    <mergeCell ref="H244:L244"/>
    <mergeCell ref="M244:AC244"/>
    <mergeCell ref="AD244:AG245"/>
    <mergeCell ref="BC247:CD248"/>
    <mergeCell ref="M248:P248"/>
    <mergeCell ref="Q248:AT248"/>
    <mergeCell ref="A239:L239"/>
    <mergeCell ref="M239:AT239"/>
    <mergeCell ref="A240:L241"/>
    <mergeCell ref="M240:P240"/>
    <mergeCell ref="Q240:W240"/>
    <mergeCell ref="X240:AC240"/>
    <mergeCell ref="AD240:AG240"/>
    <mergeCell ref="AH240:AN240"/>
    <mergeCell ref="AO240:AT240"/>
    <mergeCell ref="M241:P241"/>
    <mergeCell ref="Q241:AT241"/>
    <mergeCell ref="Q237:AC237"/>
    <mergeCell ref="AD237:AG237"/>
    <mergeCell ref="AH237:AT237"/>
    <mergeCell ref="A238:L238"/>
    <mergeCell ref="M238:P238"/>
    <mergeCell ref="Q238:T238"/>
    <mergeCell ref="U238:W238"/>
    <mergeCell ref="X238:Z238"/>
    <mergeCell ref="AA238:AC238"/>
    <mergeCell ref="A234:L237"/>
    <mergeCell ref="M234:P234"/>
    <mergeCell ref="Q234:AT234"/>
    <mergeCell ref="M235:P235"/>
    <mergeCell ref="Q235:AC235"/>
    <mergeCell ref="AD235:AG235"/>
    <mergeCell ref="AH235:AT235"/>
    <mergeCell ref="M236:P236"/>
    <mergeCell ref="Q236:AT236"/>
    <mergeCell ref="M237:P237"/>
    <mergeCell ref="AD238:AT238"/>
    <mergeCell ref="B230:AS230"/>
    <mergeCell ref="A232:C232"/>
    <mergeCell ref="D232:G232"/>
    <mergeCell ref="H232:L232"/>
    <mergeCell ref="M232:AC232"/>
    <mergeCell ref="AD232:AG233"/>
    <mergeCell ref="AH232:AT233"/>
    <mergeCell ref="A233:L233"/>
    <mergeCell ref="M233:AC233"/>
    <mergeCell ref="AO226:AT226"/>
    <mergeCell ref="M227:P227"/>
    <mergeCell ref="Q227:AT227"/>
    <mergeCell ref="A228:AL228"/>
    <mergeCell ref="AM228:AT228"/>
    <mergeCell ref="AP229:AU229"/>
    <mergeCell ref="A225:L225"/>
    <mergeCell ref="M225:AT225"/>
    <mergeCell ref="A226:L227"/>
    <mergeCell ref="M226:P226"/>
    <mergeCell ref="Q226:W226"/>
    <mergeCell ref="X226:AC226"/>
    <mergeCell ref="AD226:AG226"/>
    <mergeCell ref="AH226:AN226"/>
    <mergeCell ref="Q223:AC223"/>
    <mergeCell ref="AD223:AG223"/>
    <mergeCell ref="AH223:AT223"/>
    <mergeCell ref="A224:L224"/>
    <mergeCell ref="M224:P224"/>
    <mergeCell ref="Q224:T224"/>
    <mergeCell ref="U224:W224"/>
    <mergeCell ref="X224:Z224"/>
    <mergeCell ref="AA224:AC224"/>
    <mergeCell ref="A220:L223"/>
    <mergeCell ref="M220:P220"/>
    <mergeCell ref="Q220:AT220"/>
    <mergeCell ref="M221:P221"/>
    <mergeCell ref="Q221:AC221"/>
    <mergeCell ref="AD221:AG221"/>
    <mergeCell ref="AH221:AT221"/>
    <mergeCell ref="M222:P222"/>
    <mergeCell ref="Q222:AT222"/>
    <mergeCell ref="M223:P223"/>
    <mergeCell ref="AD224:AT224"/>
    <mergeCell ref="A218:C218"/>
    <mergeCell ref="D218:G218"/>
    <mergeCell ref="H218:L218"/>
    <mergeCell ref="M218:AC218"/>
    <mergeCell ref="AD218:AG219"/>
    <mergeCell ref="AH218:AT219"/>
    <mergeCell ref="A219:L219"/>
    <mergeCell ref="M219:AC219"/>
    <mergeCell ref="AH214:AN214"/>
    <mergeCell ref="AO214:AT214"/>
    <mergeCell ref="M215:P215"/>
    <mergeCell ref="Q215:AT215"/>
    <mergeCell ref="A216:AL216"/>
    <mergeCell ref="AM216:AT216"/>
    <mergeCell ref="A213:L213"/>
    <mergeCell ref="M213:AT213"/>
    <mergeCell ref="A214:L215"/>
    <mergeCell ref="M214:P214"/>
    <mergeCell ref="Q214:W214"/>
    <mergeCell ref="X214:AC214"/>
    <mergeCell ref="AD214:AG214"/>
    <mergeCell ref="A212:L212"/>
    <mergeCell ref="M212:P212"/>
    <mergeCell ref="Q212:T212"/>
    <mergeCell ref="U212:W212"/>
    <mergeCell ref="X212:Z212"/>
    <mergeCell ref="AA212:AC212"/>
    <mergeCell ref="AD212:AT212"/>
    <mergeCell ref="M211:P211"/>
    <mergeCell ref="Q211:AC211"/>
    <mergeCell ref="AD211:AG211"/>
    <mergeCell ref="AH211:AT211"/>
    <mergeCell ref="AH206:AT207"/>
    <mergeCell ref="A207:L207"/>
    <mergeCell ref="M207:AC207"/>
    <mergeCell ref="A208:L211"/>
    <mergeCell ref="M208:P208"/>
    <mergeCell ref="Q208:AT208"/>
    <mergeCell ref="M209:P209"/>
    <mergeCell ref="Q209:AC209"/>
    <mergeCell ref="AD209:AG209"/>
    <mergeCell ref="AH209:AT209"/>
    <mergeCell ref="A204:AL204"/>
    <mergeCell ref="AM204:AT204"/>
    <mergeCell ref="A206:C206"/>
    <mergeCell ref="D206:G206"/>
    <mergeCell ref="H206:L206"/>
    <mergeCell ref="M206:AC206"/>
    <mergeCell ref="AD206:AG207"/>
    <mergeCell ref="BC209:CD210"/>
    <mergeCell ref="M210:P210"/>
    <mergeCell ref="Q210:AT210"/>
    <mergeCell ref="A201:L201"/>
    <mergeCell ref="M201:AT201"/>
    <mergeCell ref="A202:L203"/>
    <mergeCell ref="M202:P202"/>
    <mergeCell ref="Q202:W202"/>
    <mergeCell ref="X202:AC202"/>
    <mergeCell ref="AD202:AG202"/>
    <mergeCell ref="AH202:AN202"/>
    <mergeCell ref="AO202:AT202"/>
    <mergeCell ref="M203:P203"/>
    <mergeCell ref="Q203:AT203"/>
    <mergeCell ref="Q199:AC199"/>
    <mergeCell ref="AD199:AG199"/>
    <mergeCell ref="AH199:AT199"/>
    <mergeCell ref="A200:L200"/>
    <mergeCell ref="M200:P200"/>
    <mergeCell ref="Q200:T200"/>
    <mergeCell ref="U200:W200"/>
    <mergeCell ref="X200:Z200"/>
    <mergeCell ref="AA200:AC200"/>
    <mergeCell ref="A196:L199"/>
    <mergeCell ref="M196:P196"/>
    <mergeCell ref="Q196:AT196"/>
    <mergeCell ref="M197:P197"/>
    <mergeCell ref="Q197:AC197"/>
    <mergeCell ref="AD197:AG197"/>
    <mergeCell ref="AH197:AT197"/>
    <mergeCell ref="M198:P198"/>
    <mergeCell ref="Q198:AT198"/>
    <mergeCell ref="M199:P199"/>
    <mergeCell ref="AD200:AT200"/>
    <mergeCell ref="B192:AS192"/>
    <mergeCell ref="A194:C194"/>
    <mergeCell ref="D194:G194"/>
    <mergeCell ref="H194:L194"/>
    <mergeCell ref="M194:AC194"/>
    <mergeCell ref="AD194:AG195"/>
    <mergeCell ref="AH194:AT195"/>
    <mergeCell ref="A195:L195"/>
    <mergeCell ref="M195:AC195"/>
    <mergeCell ref="AO188:AT188"/>
    <mergeCell ref="M189:P189"/>
    <mergeCell ref="Q189:AT189"/>
    <mergeCell ref="A190:AL190"/>
    <mergeCell ref="AM190:AT190"/>
    <mergeCell ref="AP191:AU191"/>
    <mergeCell ref="A187:L187"/>
    <mergeCell ref="M187:AT187"/>
    <mergeCell ref="A188:L189"/>
    <mergeCell ref="M188:P188"/>
    <mergeCell ref="Q188:W188"/>
    <mergeCell ref="X188:AC188"/>
    <mergeCell ref="AD188:AG188"/>
    <mergeCell ref="AH188:AN188"/>
    <mergeCell ref="Q185:AC185"/>
    <mergeCell ref="AD185:AG185"/>
    <mergeCell ref="AH185:AT185"/>
    <mergeCell ref="A186:L186"/>
    <mergeCell ref="M186:P186"/>
    <mergeCell ref="Q186:T186"/>
    <mergeCell ref="U186:W186"/>
    <mergeCell ref="X186:Z186"/>
    <mergeCell ref="AA186:AC186"/>
    <mergeCell ref="A182:L185"/>
    <mergeCell ref="M182:P182"/>
    <mergeCell ref="Q182:AT182"/>
    <mergeCell ref="M183:P183"/>
    <mergeCell ref="Q183:AC183"/>
    <mergeCell ref="AD183:AG183"/>
    <mergeCell ref="AH183:AT183"/>
    <mergeCell ref="M184:P184"/>
    <mergeCell ref="Q184:AT184"/>
    <mergeCell ref="M185:P185"/>
    <mergeCell ref="AD186:AT186"/>
    <mergeCell ref="A180:C180"/>
    <mergeCell ref="D180:G180"/>
    <mergeCell ref="H180:L180"/>
    <mergeCell ref="M180:AC180"/>
    <mergeCell ref="AD180:AG181"/>
    <mergeCell ref="AH180:AT181"/>
    <mergeCell ref="A181:L181"/>
    <mergeCell ref="M181:AC181"/>
    <mergeCell ref="AH176:AN176"/>
    <mergeCell ref="AO176:AT176"/>
    <mergeCell ref="M177:P177"/>
    <mergeCell ref="Q177:AT177"/>
    <mergeCell ref="A178:AL178"/>
    <mergeCell ref="AM178:AT178"/>
    <mergeCell ref="A175:L175"/>
    <mergeCell ref="M175:AT175"/>
    <mergeCell ref="A176:L177"/>
    <mergeCell ref="M176:P176"/>
    <mergeCell ref="Q176:W176"/>
    <mergeCell ref="X176:AC176"/>
    <mergeCell ref="AD176:AG176"/>
    <mergeCell ref="A174:L174"/>
    <mergeCell ref="M174:P174"/>
    <mergeCell ref="Q174:T174"/>
    <mergeCell ref="U174:W174"/>
    <mergeCell ref="X174:Z174"/>
    <mergeCell ref="AA174:AC174"/>
    <mergeCell ref="AD174:AT174"/>
    <mergeCell ref="M173:P173"/>
    <mergeCell ref="Q173:AC173"/>
    <mergeCell ref="AD173:AG173"/>
    <mergeCell ref="AH173:AT173"/>
    <mergeCell ref="AH168:AT169"/>
    <mergeCell ref="A169:L169"/>
    <mergeCell ref="M169:AC169"/>
    <mergeCell ref="A170:L173"/>
    <mergeCell ref="M170:P170"/>
    <mergeCell ref="Q170:AT170"/>
    <mergeCell ref="M171:P171"/>
    <mergeCell ref="Q171:AC171"/>
    <mergeCell ref="AD171:AG171"/>
    <mergeCell ref="AH171:AT171"/>
    <mergeCell ref="A166:AL166"/>
    <mergeCell ref="AM166:AT166"/>
    <mergeCell ref="A168:C168"/>
    <mergeCell ref="D168:G168"/>
    <mergeCell ref="H168:L168"/>
    <mergeCell ref="M168:AC168"/>
    <mergeCell ref="AD168:AG169"/>
    <mergeCell ref="BC171:CD172"/>
    <mergeCell ref="M172:P172"/>
    <mergeCell ref="Q172:AT172"/>
    <mergeCell ref="A163:L163"/>
    <mergeCell ref="M163:AT163"/>
    <mergeCell ref="A164:L165"/>
    <mergeCell ref="M164:P164"/>
    <mergeCell ref="Q164:W164"/>
    <mergeCell ref="X164:AC164"/>
    <mergeCell ref="AD164:AG164"/>
    <mergeCell ref="AH164:AN164"/>
    <mergeCell ref="AO164:AT164"/>
    <mergeCell ref="M165:P165"/>
    <mergeCell ref="Q165:AT165"/>
    <mergeCell ref="Q161:AC161"/>
    <mergeCell ref="AD161:AG161"/>
    <mergeCell ref="AH161:AT161"/>
    <mergeCell ref="A162:L162"/>
    <mergeCell ref="M162:P162"/>
    <mergeCell ref="Q162:T162"/>
    <mergeCell ref="U162:W162"/>
    <mergeCell ref="X162:Z162"/>
    <mergeCell ref="AA162:AC162"/>
    <mergeCell ref="A158:L161"/>
    <mergeCell ref="M158:P158"/>
    <mergeCell ref="Q158:AT158"/>
    <mergeCell ref="M159:P159"/>
    <mergeCell ref="Q159:AC159"/>
    <mergeCell ref="AD159:AG159"/>
    <mergeCell ref="AH159:AT159"/>
    <mergeCell ref="M160:P160"/>
    <mergeCell ref="Q160:AT160"/>
    <mergeCell ref="M161:P161"/>
    <mergeCell ref="AD162:AT162"/>
    <mergeCell ref="B154:AS154"/>
    <mergeCell ref="A156:C156"/>
    <mergeCell ref="D156:G156"/>
    <mergeCell ref="H156:L156"/>
    <mergeCell ref="M156:AC156"/>
    <mergeCell ref="AD156:AG157"/>
    <mergeCell ref="AH156:AT157"/>
    <mergeCell ref="A157:L157"/>
    <mergeCell ref="M157:AC157"/>
    <mergeCell ref="AO150:AT150"/>
    <mergeCell ref="M151:P151"/>
    <mergeCell ref="Q151:AT151"/>
    <mergeCell ref="A152:AL152"/>
    <mergeCell ref="AM152:AT152"/>
    <mergeCell ref="AP153:AU153"/>
    <mergeCell ref="A149:L149"/>
    <mergeCell ref="M149:AT149"/>
    <mergeCell ref="A150:L151"/>
    <mergeCell ref="M150:P150"/>
    <mergeCell ref="Q150:W150"/>
    <mergeCell ref="X150:AC150"/>
    <mergeCell ref="AD150:AG150"/>
    <mergeCell ref="AH150:AN150"/>
    <mergeCell ref="Q147:AC147"/>
    <mergeCell ref="AD147:AG147"/>
    <mergeCell ref="AH147:AT147"/>
    <mergeCell ref="A148:L148"/>
    <mergeCell ref="M148:P148"/>
    <mergeCell ref="Q148:T148"/>
    <mergeCell ref="U148:W148"/>
    <mergeCell ref="X148:Z148"/>
    <mergeCell ref="AA148:AC148"/>
    <mergeCell ref="A144:L147"/>
    <mergeCell ref="M144:P144"/>
    <mergeCell ref="Q144:AT144"/>
    <mergeCell ref="M145:P145"/>
    <mergeCell ref="Q145:AC145"/>
    <mergeCell ref="AD145:AG145"/>
    <mergeCell ref="AH145:AT145"/>
    <mergeCell ref="M146:P146"/>
    <mergeCell ref="Q146:AT146"/>
    <mergeCell ref="M147:P147"/>
    <mergeCell ref="AD148:AT148"/>
    <mergeCell ref="A142:C142"/>
    <mergeCell ref="D142:G142"/>
    <mergeCell ref="H142:L142"/>
    <mergeCell ref="M142:AC142"/>
    <mergeCell ref="AD142:AG143"/>
    <mergeCell ref="AH142:AT143"/>
    <mergeCell ref="A143:L143"/>
    <mergeCell ref="M143:AC143"/>
    <mergeCell ref="AH138:AN138"/>
    <mergeCell ref="AO138:AT138"/>
    <mergeCell ref="M139:P139"/>
    <mergeCell ref="Q139:AT139"/>
    <mergeCell ref="A140:AL140"/>
    <mergeCell ref="AM140:AT140"/>
    <mergeCell ref="A137:L137"/>
    <mergeCell ref="M137:AT137"/>
    <mergeCell ref="A138:L139"/>
    <mergeCell ref="M138:P138"/>
    <mergeCell ref="Q138:W138"/>
    <mergeCell ref="X138:AC138"/>
    <mergeCell ref="AD138:AG138"/>
    <mergeCell ref="A136:L136"/>
    <mergeCell ref="M136:P136"/>
    <mergeCell ref="Q136:T136"/>
    <mergeCell ref="U136:W136"/>
    <mergeCell ref="X136:Z136"/>
    <mergeCell ref="AA136:AC136"/>
    <mergeCell ref="AD136:AT136"/>
    <mergeCell ref="M135:P135"/>
    <mergeCell ref="Q135:AC135"/>
    <mergeCell ref="AD135:AG135"/>
    <mergeCell ref="AH135:AT135"/>
    <mergeCell ref="AH130:AT131"/>
    <mergeCell ref="A131:L131"/>
    <mergeCell ref="M131:AC131"/>
    <mergeCell ref="A132:L135"/>
    <mergeCell ref="M132:P132"/>
    <mergeCell ref="Q132:AT132"/>
    <mergeCell ref="M133:P133"/>
    <mergeCell ref="Q133:AC133"/>
    <mergeCell ref="AD133:AG133"/>
    <mergeCell ref="AH133:AT133"/>
    <mergeCell ref="A128:AL128"/>
    <mergeCell ref="AM128:AT128"/>
    <mergeCell ref="A130:C130"/>
    <mergeCell ref="D130:G130"/>
    <mergeCell ref="H130:L130"/>
    <mergeCell ref="M130:AC130"/>
    <mergeCell ref="AD130:AG131"/>
    <mergeCell ref="BC133:CD134"/>
    <mergeCell ref="M134:P134"/>
    <mergeCell ref="Q134:AT134"/>
    <mergeCell ref="A125:L125"/>
    <mergeCell ref="M125:AT125"/>
    <mergeCell ref="A126:L127"/>
    <mergeCell ref="M126:P126"/>
    <mergeCell ref="Q126:W126"/>
    <mergeCell ref="X126:AC126"/>
    <mergeCell ref="AD126:AG126"/>
    <mergeCell ref="AH126:AN126"/>
    <mergeCell ref="AO126:AT126"/>
    <mergeCell ref="M127:P127"/>
    <mergeCell ref="Q127:AT127"/>
    <mergeCell ref="Q123:AC123"/>
    <mergeCell ref="AD123:AG123"/>
    <mergeCell ref="AH123:AT123"/>
    <mergeCell ref="A124:L124"/>
    <mergeCell ref="M124:P124"/>
    <mergeCell ref="Q124:T124"/>
    <mergeCell ref="U124:W124"/>
    <mergeCell ref="X124:Z124"/>
    <mergeCell ref="AA124:AC124"/>
    <mergeCell ref="A120:L123"/>
    <mergeCell ref="M120:P120"/>
    <mergeCell ref="Q120:AT120"/>
    <mergeCell ref="M121:P121"/>
    <mergeCell ref="Q121:AC121"/>
    <mergeCell ref="AD121:AG121"/>
    <mergeCell ref="AH121:AT121"/>
    <mergeCell ref="M122:P122"/>
    <mergeCell ref="Q122:AT122"/>
    <mergeCell ref="M123:P123"/>
    <mergeCell ref="AD124:AT124"/>
    <mergeCell ref="B116:AS116"/>
    <mergeCell ref="A118:C118"/>
    <mergeCell ref="D118:G118"/>
    <mergeCell ref="H118:L118"/>
    <mergeCell ref="M118:AC118"/>
    <mergeCell ref="AD118:AG119"/>
    <mergeCell ref="AH118:AT119"/>
    <mergeCell ref="A119:L119"/>
    <mergeCell ref="M119:AC119"/>
    <mergeCell ref="AO112:AT112"/>
    <mergeCell ref="M113:P113"/>
    <mergeCell ref="Q113:AT113"/>
    <mergeCell ref="A114:AL114"/>
    <mergeCell ref="AM114:AT114"/>
    <mergeCell ref="AP115:AU115"/>
    <mergeCell ref="AH110:AN110"/>
    <mergeCell ref="AO110:AT110"/>
    <mergeCell ref="A111:L111"/>
    <mergeCell ref="M111:AT111"/>
    <mergeCell ref="A112:L113"/>
    <mergeCell ref="M112:P112"/>
    <mergeCell ref="Q112:W112"/>
    <mergeCell ref="X112:AC112"/>
    <mergeCell ref="AD112:AG112"/>
    <mergeCell ref="AH112:AN112"/>
    <mergeCell ref="Q109:AC109"/>
    <mergeCell ref="AD109:AG109"/>
    <mergeCell ref="AH109:AT109"/>
    <mergeCell ref="A110:L110"/>
    <mergeCell ref="M110:P110"/>
    <mergeCell ref="Q110:T110"/>
    <mergeCell ref="U110:W110"/>
    <mergeCell ref="X110:Z110"/>
    <mergeCell ref="AA110:AC110"/>
    <mergeCell ref="AD110:AG110"/>
    <mergeCell ref="A106:L109"/>
    <mergeCell ref="M106:P106"/>
    <mergeCell ref="Q106:AT106"/>
    <mergeCell ref="M107:P107"/>
    <mergeCell ref="Q107:AC107"/>
    <mergeCell ref="AD107:AG107"/>
    <mergeCell ref="AH107:AT107"/>
    <mergeCell ref="M108:P108"/>
    <mergeCell ref="Q108:AT108"/>
    <mergeCell ref="M109:P109"/>
    <mergeCell ref="A104:C104"/>
    <mergeCell ref="D104:G104"/>
    <mergeCell ref="H104:L104"/>
    <mergeCell ref="M104:AC104"/>
    <mergeCell ref="AD104:AG105"/>
    <mergeCell ref="AH104:AT105"/>
    <mergeCell ref="A105:L105"/>
    <mergeCell ref="M105:AC105"/>
    <mergeCell ref="AH100:AN100"/>
    <mergeCell ref="AO100:AT100"/>
    <mergeCell ref="M101:P101"/>
    <mergeCell ref="Q101:AT101"/>
    <mergeCell ref="A102:AL102"/>
    <mergeCell ref="AM102:AT102"/>
    <mergeCell ref="A99:L99"/>
    <mergeCell ref="M99:AT99"/>
    <mergeCell ref="A100:L101"/>
    <mergeCell ref="M100:P100"/>
    <mergeCell ref="Q100:W100"/>
    <mergeCell ref="X100:AC100"/>
    <mergeCell ref="AD100:AG100"/>
    <mergeCell ref="A98:L98"/>
    <mergeCell ref="M98:P98"/>
    <mergeCell ref="Q98:T98"/>
    <mergeCell ref="U98:W98"/>
    <mergeCell ref="X98:Z98"/>
    <mergeCell ref="AA98:AC98"/>
    <mergeCell ref="AD98:AT98"/>
    <mergeCell ref="M97:P97"/>
    <mergeCell ref="Q97:AC97"/>
    <mergeCell ref="AD97:AG97"/>
    <mergeCell ref="AH97:AT97"/>
    <mergeCell ref="AH92:AT93"/>
    <mergeCell ref="A93:L93"/>
    <mergeCell ref="M93:AC93"/>
    <mergeCell ref="A94:L97"/>
    <mergeCell ref="M94:P94"/>
    <mergeCell ref="Q94:AT94"/>
    <mergeCell ref="M95:P95"/>
    <mergeCell ref="Q95:AC95"/>
    <mergeCell ref="AD95:AG95"/>
    <mergeCell ref="AH95:AT95"/>
    <mergeCell ref="A90:AL90"/>
    <mergeCell ref="AM90:AT90"/>
    <mergeCell ref="A92:C92"/>
    <mergeCell ref="D92:G92"/>
    <mergeCell ref="H92:L92"/>
    <mergeCell ref="M92:AC92"/>
    <mergeCell ref="AD92:AG93"/>
    <mergeCell ref="BC95:CD96"/>
    <mergeCell ref="M96:P96"/>
    <mergeCell ref="Q96:AT96"/>
    <mergeCell ref="A87:L87"/>
    <mergeCell ref="M87:AT87"/>
    <mergeCell ref="A88:L89"/>
    <mergeCell ref="M88:P88"/>
    <mergeCell ref="Q88:W88"/>
    <mergeCell ref="X88:AC88"/>
    <mergeCell ref="AD88:AG88"/>
    <mergeCell ref="AH88:AN88"/>
    <mergeCell ref="AO88:AT88"/>
    <mergeCell ref="M89:P89"/>
    <mergeCell ref="Q89:AT89"/>
    <mergeCell ref="Q85:AC85"/>
    <mergeCell ref="AD85:AG85"/>
    <mergeCell ref="AH85:AT85"/>
    <mergeCell ref="A86:L86"/>
    <mergeCell ref="M86:P86"/>
    <mergeCell ref="Q86:T86"/>
    <mergeCell ref="U86:W86"/>
    <mergeCell ref="X86:Z86"/>
    <mergeCell ref="AA86:AC86"/>
    <mergeCell ref="A82:L85"/>
    <mergeCell ref="M82:P82"/>
    <mergeCell ref="Q82:AT82"/>
    <mergeCell ref="M83:P83"/>
    <mergeCell ref="Q83:AC83"/>
    <mergeCell ref="AD83:AG83"/>
    <mergeCell ref="AH83:AT83"/>
    <mergeCell ref="M84:P84"/>
    <mergeCell ref="Q84:AT84"/>
    <mergeCell ref="M85:P85"/>
    <mergeCell ref="AD86:AT86"/>
    <mergeCell ref="B78:AS78"/>
    <mergeCell ref="A80:C80"/>
    <mergeCell ref="D80:G80"/>
    <mergeCell ref="H80:L80"/>
    <mergeCell ref="M80:AC80"/>
    <mergeCell ref="AD80:AG81"/>
    <mergeCell ref="AH80:AT81"/>
    <mergeCell ref="A81:L81"/>
    <mergeCell ref="M81:AC81"/>
    <mergeCell ref="AO74:AT74"/>
    <mergeCell ref="M75:P75"/>
    <mergeCell ref="Q75:AT75"/>
    <mergeCell ref="A76:AL76"/>
    <mergeCell ref="AM76:AT76"/>
    <mergeCell ref="AP77:AU77"/>
    <mergeCell ref="A73:L73"/>
    <mergeCell ref="M73:AT73"/>
    <mergeCell ref="A74:L75"/>
    <mergeCell ref="M74:P74"/>
    <mergeCell ref="Q74:W74"/>
    <mergeCell ref="X74:AC74"/>
    <mergeCell ref="AD74:AG74"/>
    <mergeCell ref="AH74:AN74"/>
    <mergeCell ref="Q71:AC71"/>
    <mergeCell ref="AD71:AG71"/>
    <mergeCell ref="AH71:AT71"/>
    <mergeCell ref="A72:L72"/>
    <mergeCell ref="M72:P72"/>
    <mergeCell ref="Q72:T72"/>
    <mergeCell ref="U72:W72"/>
    <mergeCell ref="X72:Z72"/>
    <mergeCell ref="AA72:AC72"/>
    <mergeCell ref="A68:L71"/>
    <mergeCell ref="M68:P68"/>
    <mergeCell ref="Q68:AT68"/>
    <mergeCell ref="M69:P69"/>
    <mergeCell ref="Q69:AC69"/>
    <mergeCell ref="AD69:AG69"/>
    <mergeCell ref="AH69:AT69"/>
    <mergeCell ref="M70:P70"/>
    <mergeCell ref="Q70:AT70"/>
    <mergeCell ref="M71:P71"/>
    <mergeCell ref="AD72:AT72"/>
    <mergeCell ref="A66:C66"/>
    <mergeCell ref="D66:G66"/>
    <mergeCell ref="H66:L66"/>
    <mergeCell ref="M66:AC66"/>
    <mergeCell ref="AD66:AG67"/>
    <mergeCell ref="AH66:AT67"/>
    <mergeCell ref="A67:L67"/>
    <mergeCell ref="M67:AC67"/>
    <mergeCell ref="AH62:AN62"/>
    <mergeCell ref="AO62:AT62"/>
    <mergeCell ref="M63:P63"/>
    <mergeCell ref="Q63:AT63"/>
    <mergeCell ref="A64:AL64"/>
    <mergeCell ref="AM64:AT64"/>
    <mergeCell ref="A61:L61"/>
    <mergeCell ref="M61:AT61"/>
    <mergeCell ref="A62:L63"/>
    <mergeCell ref="M62:P62"/>
    <mergeCell ref="Q62:W62"/>
    <mergeCell ref="X62:AC62"/>
    <mergeCell ref="AD62:AG62"/>
    <mergeCell ref="A60:L60"/>
    <mergeCell ref="M60:P60"/>
    <mergeCell ref="Q60:T60"/>
    <mergeCell ref="U60:W60"/>
    <mergeCell ref="X60:Z60"/>
    <mergeCell ref="AA60:AC60"/>
    <mergeCell ref="AD60:AT60"/>
    <mergeCell ref="M59:P59"/>
    <mergeCell ref="Q59:AC59"/>
    <mergeCell ref="AD59:AG59"/>
    <mergeCell ref="AH59:AT59"/>
    <mergeCell ref="AH54:AT55"/>
    <mergeCell ref="A55:L55"/>
    <mergeCell ref="M55:AC55"/>
    <mergeCell ref="A56:L59"/>
    <mergeCell ref="M56:P56"/>
    <mergeCell ref="Q56:AT56"/>
    <mergeCell ref="M57:P57"/>
    <mergeCell ref="Q57:AC57"/>
    <mergeCell ref="AD57:AG57"/>
    <mergeCell ref="AH57:AT57"/>
    <mergeCell ref="A52:AL52"/>
    <mergeCell ref="AM52:AT52"/>
    <mergeCell ref="A54:C54"/>
    <mergeCell ref="D54:G54"/>
    <mergeCell ref="H54:L54"/>
    <mergeCell ref="M54:AC54"/>
    <mergeCell ref="AD54:AG55"/>
    <mergeCell ref="BC57:CD58"/>
    <mergeCell ref="M58:P58"/>
    <mergeCell ref="Q58:AT58"/>
    <mergeCell ref="A49:L49"/>
    <mergeCell ref="M49:AT49"/>
    <mergeCell ref="A50:L51"/>
    <mergeCell ref="M50:P50"/>
    <mergeCell ref="Q50:W50"/>
    <mergeCell ref="X50:AC50"/>
    <mergeCell ref="AD50:AG50"/>
    <mergeCell ref="AH50:AN50"/>
    <mergeCell ref="AO50:AT50"/>
    <mergeCell ref="M51:P51"/>
    <mergeCell ref="Q51:AT51"/>
    <mergeCell ref="Q47:AC47"/>
    <mergeCell ref="AD47:AG47"/>
    <mergeCell ref="AH47:AT47"/>
    <mergeCell ref="A48:L48"/>
    <mergeCell ref="M48:P48"/>
    <mergeCell ref="Q48:T48"/>
    <mergeCell ref="U48:W48"/>
    <mergeCell ref="X48:Z48"/>
    <mergeCell ref="AA48:AC48"/>
    <mergeCell ref="A44:L47"/>
    <mergeCell ref="M44:P44"/>
    <mergeCell ref="Q44:AT44"/>
    <mergeCell ref="M45:P45"/>
    <mergeCell ref="Q45:AC45"/>
    <mergeCell ref="AD45:AG45"/>
    <mergeCell ref="AH45:AT45"/>
    <mergeCell ref="M46:P46"/>
    <mergeCell ref="Q46:AT46"/>
    <mergeCell ref="M47:P47"/>
    <mergeCell ref="AD48:AT48"/>
    <mergeCell ref="B40:AS40"/>
    <mergeCell ref="A42:C42"/>
    <mergeCell ref="D42:G42"/>
    <mergeCell ref="H42:L42"/>
    <mergeCell ref="M42:AC42"/>
    <mergeCell ref="AD42:AG43"/>
    <mergeCell ref="AH42:AT43"/>
    <mergeCell ref="A43:L43"/>
    <mergeCell ref="M43:AC43"/>
    <mergeCell ref="AO36:AT36"/>
    <mergeCell ref="M37:P37"/>
    <mergeCell ref="Q37:AT37"/>
    <mergeCell ref="A38:AL38"/>
    <mergeCell ref="AM38:AT38"/>
    <mergeCell ref="AP39:AU39"/>
    <mergeCell ref="A35:L35"/>
    <mergeCell ref="M35:AT35"/>
    <mergeCell ref="A36:L37"/>
    <mergeCell ref="M36:P36"/>
    <mergeCell ref="Q36:W36"/>
    <mergeCell ref="X36:AC36"/>
    <mergeCell ref="AD36:AG36"/>
    <mergeCell ref="AH36:AN36"/>
    <mergeCell ref="Q33:AC33"/>
    <mergeCell ref="AD33:AG33"/>
    <mergeCell ref="AH33:AT33"/>
    <mergeCell ref="A34:L34"/>
    <mergeCell ref="M34:P34"/>
    <mergeCell ref="Q34:T34"/>
    <mergeCell ref="U34:W34"/>
    <mergeCell ref="X34:Z34"/>
    <mergeCell ref="AA34:AC34"/>
    <mergeCell ref="A30:L33"/>
    <mergeCell ref="M30:P30"/>
    <mergeCell ref="Q30:AT30"/>
    <mergeCell ref="M31:P31"/>
    <mergeCell ref="Q31:AC31"/>
    <mergeCell ref="AD31:AG31"/>
    <mergeCell ref="AH31:AT31"/>
    <mergeCell ref="M32:P32"/>
    <mergeCell ref="Q32:AT32"/>
    <mergeCell ref="M33:P33"/>
    <mergeCell ref="AD34:AT34"/>
    <mergeCell ref="A28:C28"/>
    <mergeCell ref="D28:G28"/>
    <mergeCell ref="H28:L28"/>
    <mergeCell ref="M28:AC28"/>
    <mergeCell ref="AD28:AG29"/>
    <mergeCell ref="AH28:AT29"/>
    <mergeCell ref="A29:L29"/>
    <mergeCell ref="M29:AC29"/>
    <mergeCell ref="AH24:AN24"/>
    <mergeCell ref="AO24:AT24"/>
    <mergeCell ref="M25:P25"/>
    <mergeCell ref="Q25:AT25"/>
    <mergeCell ref="A26:AL26"/>
    <mergeCell ref="AM26:AT26"/>
    <mergeCell ref="A23:L23"/>
    <mergeCell ref="M23:AT23"/>
    <mergeCell ref="A24:L25"/>
    <mergeCell ref="M24:P24"/>
    <mergeCell ref="Q24:W24"/>
    <mergeCell ref="X24:AC24"/>
    <mergeCell ref="AD24:AG24"/>
    <mergeCell ref="A22:L22"/>
    <mergeCell ref="M22:P22"/>
    <mergeCell ref="Q22:T22"/>
    <mergeCell ref="U22:W22"/>
    <mergeCell ref="X22:Z22"/>
    <mergeCell ref="AA22:AC22"/>
    <mergeCell ref="AD22:AT22"/>
    <mergeCell ref="M21:P21"/>
    <mergeCell ref="Q21:AC21"/>
    <mergeCell ref="AD21:AG21"/>
    <mergeCell ref="AH21:AT21"/>
    <mergeCell ref="AH16:AT17"/>
    <mergeCell ref="A17:L17"/>
    <mergeCell ref="M17:AC17"/>
    <mergeCell ref="A18:L21"/>
    <mergeCell ref="M18:P18"/>
    <mergeCell ref="Q18:AT18"/>
    <mergeCell ref="M19:P19"/>
    <mergeCell ref="Q19:AC19"/>
    <mergeCell ref="AD19:AG19"/>
    <mergeCell ref="AH19:AT19"/>
    <mergeCell ref="A14:AL14"/>
    <mergeCell ref="AM14:AT14"/>
    <mergeCell ref="A16:C16"/>
    <mergeCell ref="D16:G16"/>
    <mergeCell ref="H16:L16"/>
    <mergeCell ref="M16:AC16"/>
    <mergeCell ref="AD16:AG17"/>
    <mergeCell ref="BC19:CD20"/>
    <mergeCell ref="M20:P20"/>
    <mergeCell ref="Q20:AT20"/>
    <mergeCell ref="A11:L11"/>
    <mergeCell ref="M11:AT11"/>
    <mergeCell ref="A12:L13"/>
    <mergeCell ref="M12:P12"/>
    <mergeCell ref="Q12:W12"/>
    <mergeCell ref="X12:AC12"/>
    <mergeCell ref="AD12:AG12"/>
    <mergeCell ref="AH12:AN12"/>
    <mergeCell ref="AO12:AT12"/>
    <mergeCell ref="M13:P13"/>
    <mergeCell ref="Q13:AT13"/>
    <mergeCell ref="Q9:AC9"/>
    <mergeCell ref="AD9:AG9"/>
    <mergeCell ref="AH9:AT9"/>
    <mergeCell ref="A10:L10"/>
    <mergeCell ref="M10:P10"/>
    <mergeCell ref="Q10:T10"/>
    <mergeCell ref="U10:W10"/>
    <mergeCell ref="X10:Z10"/>
    <mergeCell ref="AA10:AC10"/>
    <mergeCell ref="A6:L9"/>
    <mergeCell ref="M6:P6"/>
    <mergeCell ref="Q6:AT6"/>
    <mergeCell ref="M7:P7"/>
    <mergeCell ref="Q7:AC7"/>
    <mergeCell ref="AD7:AG7"/>
    <mergeCell ref="AH7:AT7"/>
    <mergeCell ref="M8:P8"/>
    <mergeCell ref="Q8:AT8"/>
    <mergeCell ref="M9:P9"/>
    <mergeCell ref="AD10:AT10"/>
    <mergeCell ref="AO1:AT1"/>
    <mergeCell ref="B2:AS2"/>
    <mergeCell ref="A4:C4"/>
    <mergeCell ref="D4:G4"/>
    <mergeCell ref="H4:L4"/>
    <mergeCell ref="M4:AC4"/>
    <mergeCell ref="AD4:AG5"/>
    <mergeCell ref="AH4:AT5"/>
    <mergeCell ref="A5:L5"/>
    <mergeCell ref="M5:AC5"/>
  </mergeCells>
  <phoneticPr fontId="1"/>
  <conditionalFormatting sqref="AM14:AT14">
    <cfRule type="expression" dxfId="103" priority="40">
      <formula>$AM$14&lt;&gt;"選択してください"</formula>
    </cfRule>
    <cfRule type="containsText" dxfId="102" priority="39" operator="containsText" text="関連あり">
      <formula>NOT(ISERROR(SEARCH("関連あり",AM14)))</formula>
    </cfRule>
  </conditionalFormatting>
  <conditionalFormatting sqref="AM26:AT26">
    <cfRule type="expression" dxfId="101" priority="38">
      <formula>$AM$26&lt;&gt;"選択してください"</formula>
    </cfRule>
    <cfRule type="containsText" dxfId="100" priority="37" operator="containsText" text="関連あり">
      <formula>NOT(ISERROR(SEARCH("関連あり",AM26)))</formula>
    </cfRule>
  </conditionalFormatting>
  <conditionalFormatting sqref="AM38:AT38">
    <cfRule type="expression" dxfId="99" priority="36">
      <formula>$AM$38&lt;&gt;"選択してください"</formula>
    </cfRule>
    <cfRule type="containsText" dxfId="98" priority="35" operator="containsText" text="関連あり">
      <formula>NOT(ISERROR(SEARCH("関連あり",AM38)))</formula>
    </cfRule>
  </conditionalFormatting>
  <conditionalFormatting sqref="AM52:AT52">
    <cfRule type="expression" dxfId="97" priority="34">
      <formula>$AM$52&lt;&gt;"選択してください"</formula>
    </cfRule>
    <cfRule type="containsText" dxfId="96" priority="33" operator="containsText" text="関連あり">
      <formula>NOT(ISERROR(SEARCH("関連あり",AM52)))</formula>
    </cfRule>
  </conditionalFormatting>
  <conditionalFormatting sqref="AM64:AT64">
    <cfRule type="expression" dxfId="95" priority="32">
      <formula>$AM$64&lt;&gt;"選択してください"</formula>
    </cfRule>
    <cfRule type="containsText" dxfId="94" priority="31" operator="containsText" text="関連あり">
      <formula>NOT(ISERROR(SEARCH("関連あり",AM64)))</formula>
    </cfRule>
  </conditionalFormatting>
  <conditionalFormatting sqref="AM76:AT76">
    <cfRule type="expression" dxfId="93" priority="30">
      <formula>$AM$76&lt;&gt;"選択してください"</formula>
    </cfRule>
    <cfRule type="containsText" dxfId="92" priority="29" operator="containsText" text="関連あり">
      <formula>NOT(ISERROR(SEARCH("関連あり",AM76)))</formula>
    </cfRule>
  </conditionalFormatting>
  <conditionalFormatting sqref="AM90:AT90">
    <cfRule type="expression" dxfId="91" priority="28">
      <formula>$AM$90&lt;&gt;"選択してください"</formula>
    </cfRule>
    <cfRule type="containsText" dxfId="90" priority="27" operator="containsText" text="関連あり">
      <formula>NOT(ISERROR(SEARCH("関連あり",AM90)))</formula>
    </cfRule>
  </conditionalFormatting>
  <conditionalFormatting sqref="AM102:AT102">
    <cfRule type="expression" dxfId="89" priority="26">
      <formula>$AM$102&lt;&gt;"選択してください"</formula>
    </cfRule>
    <cfRule type="containsText" dxfId="88" priority="25" operator="containsText" text="関連あり">
      <formula>NOT(ISERROR(SEARCH("関連あり",AM102)))</formula>
    </cfRule>
  </conditionalFormatting>
  <conditionalFormatting sqref="AM114:AT114">
    <cfRule type="expression" dxfId="87" priority="24">
      <formula>$AM$114&lt;&gt;"選択してください"</formula>
    </cfRule>
    <cfRule type="containsText" dxfId="86" priority="23" operator="containsText" text="関連あり">
      <formula>NOT(ISERROR(SEARCH("関連あり",AM114)))</formula>
    </cfRule>
  </conditionalFormatting>
  <conditionalFormatting sqref="AM128:AT128">
    <cfRule type="containsText" dxfId="85" priority="21" operator="containsText" text="関連あり">
      <formula>NOT(ISERROR(SEARCH("関連あり",AM128)))</formula>
    </cfRule>
    <cfRule type="expression" dxfId="84" priority="22">
      <formula>$AM$128&lt;&gt;"選択してください"</formula>
    </cfRule>
  </conditionalFormatting>
  <conditionalFormatting sqref="AM140:AT140">
    <cfRule type="expression" dxfId="83" priority="20">
      <formula>$AM$140&lt;&gt;"選択してください"</formula>
    </cfRule>
    <cfRule type="containsText" dxfId="82" priority="19" operator="containsText" text="関連あり">
      <formula>NOT(ISERROR(SEARCH("関連あり",AM140)))</formula>
    </cfRule>
  </conditionalFormatting>
  <conditionalFormatting sqref="AM152:AT152">
    <cfRule type="expression" dxfId="81" priority="18">
      <formula>$AM$152&lt;&gt;"選択してください"</formula>
    </cfRule>
    <cfRule type="containsText" dxfId="80" priority="17" operator="containsText" text="関連あり">
      <formula>NOT(ISERROR(SEARCH("関連あり",AM152)))</formula>
    </cfRule>
  </conditionalFormatting>
  <conditionalFormatting sqref="AM166:AT166">
    <cfRule type="expression" dxfId="79" priority="16">
      <formula>$AM$166&lt;&gt;"選択してください"</formula>
    </cfRule>
    <cfRule type="containsText" dxfId="78" priority="15" operator="containsText" text="関連あり">
      <formula>NOT(ISERROR(SEARCH("関連あり",AM166)))</formula>
    </cfRule>
  </conditionalFormatting>
  <conditionalFormatting sqref="AM178:AT178">
    <cfRule type="expression" dxfId="77" priority="14">
      <formula>$AM$178&lt;&gt;"選択してください"</formula>
    </cfRule>
    <cfRule type="containsText" dxfId="76" priority="13" operator="containsText" text="関連あり">
      <formula>NOT(ISERROR(SEARCH("関連あり",AM178)))</formula>
    </cfRule>
  </conditionalFormatting>
  <conditionalFormatting sqref="AM190:AT190">
    <cfRule type="expression" dxfId="75" priority="12">
      <formula>$AM$190&lt;&gt;"選択してください"</formula>
    </cfRule>
    <cfRule type="containsText" dxfId="74" priority="11" operator="containsText" text="関連あり">
      <formula>NOT(ISERROR(SEARCH("関連あり",AM190)))</formula>
    </cfRule>
  </conditionalFormatting>
  <conditionalFormatting sqref="AM204:AT204">
    <cfRule type="expression" dxfId="73" priority="10">
      <formula>$AM$204&lt;&gt;"選択してください"</formula>
    </cfRule>
    <cfRule type="containsText" dxfId="72" priority="9" operator="containsText" text="関連あり">
      <formula>NOT(ISERROR(SEARCH("関連あり",AM204)))</formula>
    </cfRule>
  </conditionalFormatting>
  <conditionalFormatting sqref="AM216:AT216">
    <cfRule type="expression" dxfId="71" priority="8">
      <formula>$AM$216&lt;&gt;"選択してください"</formula>
    </cfRule>
    <cfRule type="containsText" dxfId="70" priority="7" operator="containsText" text="関連あり">
      <formula>NOT(ISERROR(SEARCH("関連あり",AM216)))</formula>
    </cfRule>
  </conditionalFormatting>
  <conditionalFormatting sqref="AM228:AT228">
    <cfRule type="expression" dxfId="69" priority="6">
      <formula>$AM$228&lt;&gt;"選択してください"</formula>
    </cfRule>
    <cfRule type="containsText" dxfId="68" priority="5" operator="containsText" text="関連あり">
      <formula>NOT(ISERROR(SEARCH("関連あり",AM228)))</formula>
    </cfRule>
  </conditionalFormatting>
  <conditionalFormatting sqref="AM242:AT242">
    <cfRule type="containsText" dxfId="67" priority="3" operator="containsText" text="関連あり">
      <formula>NOT(ISERROR(SEARCH("関連あり",AM242)))</formula>
    </cfRule>
    <cfRule type="expression" dxfId="66" priority="4">
      <formula>$AM$242&lt;&gt;"選択してください"</formula>
    </cfRule>
  </conditionalFormatting>
  <conditionalFormatting sqref="AM254:AT254">
    <cfRule type="expression" dxfId="65" priority="2">
      <formula>$AM$254&lt;&gt;"選択してください"</formula>
    </cfRule>
    <cfRule type="containsText" dxfId="64" priority="1" operator="containsText" text="関連あり">
      <formula>NOT(ISERROR(SEARCH("関連あり",AM254)))</formula>
    </cfRule>
  </conditionalFormatting>
  <dataValidations count="9">
    <dataValidation imeMode="halfAlpha" allowBlank="1" showErrorMessage="1" promptTitle="購入予定時期は事業終了予定日より前です" prompt="　本事業の終了予定日より後に契約または発注、納品、支払を行った分は助成対象外となります" sqref="X10:Z10 X22:Z22 X34:Z34 X48:Z48 X60:Z60 X72:Z72 X174:Z174 X86:Z86 X98:Z98 X110:Z110 X124:Z124 X136:Z136 X224:Z224 X238:Z238 X186:Z186 X200:Z200 X212:Z212 X148:Z148 X162:Z162 X250:Z250" xr:uid="{00000000-0002-0000-1300-000000000000}"/>
    <dataValidation type="list" allowBlank="1" showInputMessage="1" showErrorMessage="1" sqref="AM242:AT242 AM14:AT14 AM26:AT26 AM38:AT38 AM52:AT52 AM64:AT64 AM152:AT152 AM76:AT76 AM90:AT90 AM102:AT102 AM114:AT114 AM216:AT216 AM228:AT228 AM190:AT190 AM204:AT204 AM178:AT178 AM128:AT128 AM166:AT166 AM140:AT140 AM254:AT254" xr:uid="{00000000-0002-0000-1300-000001000000}">
      <formula1>"選択してください,関連あり,関連なし"</formula1>
    </dataValidation>
    <dataValidation imeMode="halfAlpha" allowBlank="1" showInputMessage="1" showErrorMessage="1" sqref="AH7:AT7 Q24 AH252 AH19:AT19 AH24 AH12 AH31:AT31 Q36 AH36 AH45:AT45 Q62 Q50 AH57:AT57 AH62 AH50 AH69:AT69 Q74 AH74 AH171:AT171 AH83:AT83 Q176 Q88 AH88 AH176 AH95:AT95 Q100 AH100 AH107:AT107 AH121:AT121 Q112 Q126 AH126 AH112 AH133:AT133 Q138 AH138 AH221:AT221 AH235:AT235 Q226 Q240 AH240 AH226 AH183:AT183 AH197:AT197 Q188 Q202 AH202 AH188 AH209:AT209 Q214 AH214 AH145:AT145 AH159:AT159 Q150 Q164 AH164 AH150 AH247:AT247 Q252 Q12" xr:uid="{00000000-0002-0000-1300-000002000000}"/>
    <dataValidation imeMode="halfAlpha" allowBlank="1" showInputMessage="1" showErrorMessage="1" promptTitle="税込の契約金額を記載してください" prompt="　前頁に記載した当該経費の資金支出明細にある「助成事業に要する経費」欄の金額を記載してください" sqref="AH110" xr:uid="{00000000-0002-0000-1300-000003000000}"/>
    <dataValidation allowBlank="1" showInputMessage="1" showErrorMessage="1" promptTitle="番号を記入してください" prompt="前ページの資金支出明細番号と対応させて記入してください_x000a_" sqref="D4:G4 D16:G16 D28:G28 D42:G42 D54:G54 D66:G66 D168:G168 D80:G80 D92:G92 D104:G104 D118:G118 D130:G130 D218:G218 D232:G232 D180:G180 D194:G194 D206:G206 D142:G142 D156:G156 D244:G244" xr:uid="{00000000-0002-0000-1300-000004000000}"/>
    <dataValidation allowBlank="1" showInputMessage="1" showErrorMessage="1" promptTitle="購入が必要な理由を記入してください" prompt="本開発・改良において、当該機械装置・工具器具の購入が必要な理由を明確かつ具体的に記入してください_x000a_※申請時に、2社以上の見積書が必須_x000a_" sqref="M11:AT11 M23:AT23 M35:AT35 M49:AT49 M61:AT61 M73:AT73 M175:AT175 M87:AT87 M99:AT99 M111:AT111 M125:AT125 M137:AT137 M225:AT225 M239:AT239 M187:AT187 M201:AT201 M213:AT213 M149:AT149 M163:AT163 M251:AT251" xr:uid="{00000000-0002-0000-1300-000005000000}"/>
    <dataValidation allowBlank="1" showInputMessage="1" showErrorMessage="1" prompt="やむを得ず２社提出できない場合は、その理由を記入してください （ただし、「過去に取引実績があるから」等は不可）_x000a_" sqref="Q25:AT25 Q13:AT13 Q37:AT37 Q63:AT63 Q51:AT51 Q75:AT75 Q89:AT89 Q177:AT177 Q101:AT101 Q127:AT127 Q113:AT113 Q139:AT139 Q241:AT241 Q227:AT227 Q203:AT203 Q189:AT189 Q215:AT215 Q165:AT165 Q151:AT151 Q253:AT253" xr:uid="{00000000-0002-0000-1300-000006000000}"/>
    <dataValidation imeMode="halfAlpha" allowBlank="1" showInputMessage="1" showErrorMessage="1" promptTitle="購入予定時期" prompt="令和８年２月1日～事業終了予定日の期間を記入" sqref="Q250:T250 Q238:T238 Q34:T34 Q48:T48 Q60:T60 Q72:T72 Q86:T86 Q98:T98 Q110:T110 Q124:T124 Q136:T136 Q148:T148 Q162:T162 Q174:T174 Q186:T186 Q200:T200 Q212:T212 Q224:T224" xr:uid="{00000000-0002-0000-1300-000007000000}"/>
    <dataValidation imeMode="halfAlpha" allowBlank="1" showInputMessage="1" showErrorMessage="1" promptTitle="購入予定時期" prompt="令和８年12月1日～事業終了予定日の期間を記入" sqref="Q10:T10 Q22:T22" xr:uid="{262DC0B4-40E8-4488-A493-D9627B5E71EB}"/>
  </dataValidations>
  <printOptions horizontalCentered="1"/>
  <pageMargins left="0.31496062992125984" right="0.31496062992125984" top="0.74803149606299213" bottom="0.74803149606299213" header="0.31496062992125984" footer="0.31496062992125984"/>
  <pageSetup paperSize="9" scale="68" orientation="portrait" r:id="rId1"/>
  <headerFooter>
    <oddFooter>&amp;A</oddFooter>
  </headerFooter>
  <rowBreaks count="2" manualBreakCount="2">
    <brk id="38" max="45" man="1"/>
    <brk id="76" max="4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2A5F7-53F8-4F06-9FF3-41D170C16814}">
  <sheetPr>
    <tabColor theme="0" tint="-4.9989318521683403E-2"/>
    <pageSetUpPr fitToPage="1"/>
  </sheetPr>
  <dimension ref="A1:Y63"/>
  <sheetViews>
    <sheetView showGridLines="0" view="pageBreakPreview" zoomScale="80" zoomScaleNormal="100" zoomScaleSheetLayoutView="80" workbookViewId="0">
      <selection activeCell="AB15" sqref="AB15"/>
    </sheetView>
  </sheetViews>
  <sheetFormatPr defaultColWidth="9" defaultRowHeight="15"/>
  <cols>
    <col min="1" max="1" width="5.6328125" style="428" customWidth="1"/>
    <col min="2" max="2" width="9" style="428"/>
    <col min="3" max="3" width="3.7265625" style="428" customWidth="1"/>
    <col min="4" max="4" width="6.26953125" style="428" customWidth="1"/>
    <col min="5" max="5" width="5.7265625" style="428" bestFit="1" customWidth="1"/>
    <col min="6" max="6" width="7.453125" style="428" customWidth="1"/>
    <col min="7" max="9" width="5" style="428" customWidth="1"/>
    <col min="10" max="10" width="7.453125" style="428" customWidth="1"/>
    <col min="11" max="11" width="11.26953125" style="428" customWidth="1"/>
    <col min="12" max="12" width="9.453125" style="428" customWidth="1"/>
    <col min="13" max="13" width="6.26953125" style="428" customWidth="1"/>
    <col min="14" max="14" width="5.08984375" style="428" customWidth="1"/>
    <col min="15" max="15" width="3.7265625" style="428" customWidth="1"/>
    <col min="16" max="16" width="7.453125" style="428" customWidth="1"/>
    <col min="17" max="18" width="9.36328125" style="428" customWidth="1"/>
    <col min="19" max="19" width="5.08984375" style="428" customWidth="1"/>
    <col min="20" max="20" width="2.6328125" style="428" customWidth="1"/>
    <col min="21" max="21" width="2.7265625" style="428" customWidth="1"/>
    <col min="22" max="22" width="8.984375E-2" style="428" hidden="1" customWidth="1"/>
    <col min="23" max="23" width="41.08984375" style="428" hidden="1" customWidth="1"/>
    <col min="24" max="24" width="32.36328125" style="428" hidden="1" customWidth="1"/>
    <col min="25" max="25" width="29.1796875" style="428" hidden="1" customWidth="1"/>
    <col min="26" max="16384" width="9" style="428"/>
  </cols>
  <sheetData>
    <row r="1" spans="1:25" ht="30" customHeight="1">
      <c r="A1" s="864" t="s">
        <v>1</v>
      </c>
      <c r="B1" s="864"/>
      <c r="C1" s="864"/>
      <c r="D1" s="864"/>
      <c r="E1" s="864"/>
      <c r="F1" s="864"/>
      <c r="G1" s="864"/>
      <c r="H1" s="864"/>
      <c r="I1" s="864"/>
      <c r="J1" s="864"/>
      <c r="K1" s="864"/>
      <c r="L1" s="864"/>
      <c r="M1" s="864"/>
      <c r="N1" s="864"/>
      <c r="O1" s="864"/>
      <c r="P1" s="864"/>
      <c r="Q1" s="864"/>
      <c r="R1" s="864"/>
      <c r="S1" s="864"/>
      <c r="V1" s="429" t="s">
        <v>410</v>
      </c>
      <c r="W1" s="429" t="s">
        <v>411</v>
      </c>
      <c r="X1" s="429" t="s">
        <v>412</v>
      </c>
      <c r="Y1" s="429" t="s">
        <v>413</v>
      </c>
    </row>
    <row r="2" spans="1:25" ht="15" customHeight="1">
      <c r="A2" s="864"/>
      <c r="B2" s="864"/>
      <c r="C2" s="864"/>
      <c r="D2" s="864"/>
      <c r="E2" s="864"/>
      <c r="F2" s="864"/>
      <c r="G2" s="864"/>
      <c r="H2" s="864"/>
      <c r="I2" s="864"/>
      <c r="J2" s="864"/>
      <c r="K2" s="864"/>
      <c r="L2" s="864"/>
      <c r="M2" s="864"/>
      <c r="N2" s="864"/>
      <c r="O2" s="864"/>
      <c r="P2" s="864"/>
      <c r="Q2" s="864"/>
      <c r="R2" s="864"/>
      <c r="S2" s="864"/>
      <c r="T2" s="430"/>
      <c r="U2" s="430"/>
      <c r="V2" s="431" t="s">
        <v>414</v>
      </c>
      <c r="W2" s="431" t="s">
        <v>415</v>
      </c>
      <c r="X2" s="431" t="s">
        <v>416</v>
      </c>
      <c r="Y2" s="431" t="s">
        <v>417</v>
      </c>
    </row>
    <row r="3" spans="1:25" s="434" customFormat="1" ht="25" customHeight="1">
      <c r="A3" s="432" t="s">
        <v>418</v>
      </c>
      <c r="B3" s="433"/>
      <c r="C3" s="433"/>
      <c r="D3" s="433"/>
      <c r="E3" s="433"/>
      <c r="F3" s="433"/>
      <c r="G3" s="433"/>
      <c r="H3" s="433"/>
      <c r="I3" s="433"/>
      <c r="J3" s="433"/>
      <c r="K3" s="433"/>
      <c r="L3" s="433"/>
      <c r="M3" s="433"/>
      <c r="N3" s="433"/>
      <c r="O3" s="433"/>
      <c r="P3" s="588"/>
      <c r="Q3" s="588"/>
      <c r="R3" s="588"/>
      <c r="S3" s="589" t="s">
        <v>680</v>
      </c>
      <c r="V3" s="435" t="s">
        <v>419</v>
      </c>
      <c r="W3" s="436" t="s">
        <v>420</v>
      </c>
      <c r="X3" s="436" t="s">
        <v>421</v>
      </c>
      <c r="Y3" s="436" t="s">
        <v>422</v>
      </c>
    </row>
    <row r="4" spans="1:25" ht="33.75" customHeight="1">
      <c r="A4" s="789" t="s">
        <v>121</v>
      </c>
      <c r="B4" s="789"/>
      <c r="C4" s="865" t="s">
        <v>704</v>
      </c>
      <c r="D4" s="865"/>
      <c r="E4" s="865"/>
      <c r="F4" s="865"/>
      <c r="G4" s="865"/>
      <c r="H4" s="865"/>
      <c r="I4" s="865"/>
      <c r="J4" s="762" t="s">
        <v>423</v>
      </c>
      <c r="K4" s="437" t="s">
        <v>121</v>
      </c>
      <c r="L4" s="838" t="s">
        <v>706</v>
      </c>
      <c r="M4" s="838"/>
      <c r="N4" s="838"/>
      <c r="O4" s="838"/>
      <c r="P4" s="838"/>
      <c r="Q4" s="838"/>
      <c r="R4" s="838"/>
      <c r="S4" s="838"/>
      <c r="V4" s="438" t="s">
        <v>424</v>
      </c>
      <c r="W4" s="431" t="s">
        <v>425</v>
      </c>
      <c r="X4" s="431" t="s">
        <v>426</v>
      </c>
      <c r="Y4" s="431" t="s">
        <v>427</v>
      </c>
    </row>
    <row r="5" spans="1:25" ht="33.75" customHeight="1">
      <c r="A5" s="866" t="s">
        <v>428</v>
      </c>
      <c r="B5" s="866"/>
      <c r="C5" s="867" t="s">
        <v>703</v>
      </c>
      <c r="D5" s="867"/>
      <c r="E5" s="867"/>
      <c r="F5" s="867"/>
      <c r="G5" s="867"/>
      <c r="H5" s="867"/>
      <c r="I5" s="867"/>
      <c r="J5" s="762"/>
      <c r="K5" s="439" t="s">
        <v>429</v>
      </c>
      <c r="L5" s="843" t="s">
        <v>705</v>
      </c>
      <c r="M5" s="843"/>
      <c r="N5" s="843"/>
      <c r="O5" s="843"/>
      <c r="P5" s="843"/>
      <c r="Q5" s="843"/>
      <c r="R5" s="843"/>
      <c r="S5" s="843"/>
      <c r="V5" s="438" t="s">
        <v>430</v>
      </c>
      <c r="W5" s="431" t="s">
        <v>431</v>
      </c>
      <c r="X5" s="431" t="s">
        <v>432</v>
      </c>
      <c r="Y5" s="431" t="s">
        <v>433</v>
      </c>
    </row>
    <row r="6" spans="1:25" ht="33.75" customHeight="1">
      <c r="A6" s="857" t="s">
        <v>434</v>
      </c>
      <c r="B6" s="784"/>
      <c r="C6" s="868" t="s">
        <v>562</v>
      </c>
      <c r="D6" s="868"/>
      <c r="E6" s="868"/>
      <c r="F6" s="868"/>
      <c r="G6" s="868"/>
      <c r="H6" s="868"/>
      <c r="I6" s="868"/>
      <c r="J6" s="762"/>
      <c r="K6" s="440" t="s">
        <v>435</v>
      </c>
      <c r="L6" s="860" t="s">
        <v>707</v>
      </c>
      <c r="M6" s="860"/>
      <c r="N6" s="860"/>
      <c r="O6" s="860"/>
      <c r="P6" s="860"/>
      <c r="Q6" s="860"/>
      <c r="R6" s="860"/>
      <c r="S6" s="860"/>
      <c r="V6" s="438" t="s">
        <v>436</v>
      </c>
      <c r="W6" s="431" t="s">
        <v>437</v>
      </c>
      <c r="X6" s="431" t="s">
        <v>438</v>
      </c>
      <c r="Y6" s="431" t="s">
        <v>439</v>
      </c>
    </row>
    <row r="7" spans="1:25" ht="33.75" customHeight="1">
      <c r="A7" s="848" t="s">
        <v>440</v>
      </c>
      <c r="B7" s="848"/>
      <c r="C7" s="590" t="s">
        <v>123</v>
      </c>
      <c r="D7" s="803" t="s">
        <v>708</v>
      </c>
      <c r="E7" s="849"/>
      <c r="F7" s="850"/>
      <c r="G7" s="851" t="s">
        <v>709</v>
      </c>
      <c r="H7" s="852"/>
      <c r="I7" s="852"/>
      <c r="J7" s="852"/>
      <c r="K7" s="852"/>
      <c r="L7" s="852"/>
      <c r="M7" s="852"/>
      <c r="N7" s="852"/>
      <c r="O7" s="852"/>
      <c r="P7" s="852"/>
      <c r="Q7" s="852"/>
      <c r="R7" s="852"/>
      <c r="S7" s="852"/>
      <c r="V7" s="428" t="s">
        <v>441</v>
      </c>
      <c r="W7" s="431" t="s">
        <v>442</v>
      </c>
      <c r="X7" s="431" t="s">
        <v>443</v>
      </c>
      <c r="Y7" s="431" t="s">
        <v>444</v>
      </c>
    </row>
    <row r="8" spans="1:25" ht="33.75" customHeight="1">
      <c r="A8" s="857" t="s">
        <v>445</v>
      </c>
      <c r="B8" s="857"/>
      <c r="C8" s="861" t="s">
        <v>710</v>
      </c>
      <c r="D8" s="861"/>
      <c r="E8" s="861"/>
      <c r="F8" s="861"/>
      <c r="G8" s="861"/>
      <c r="H8" s="861"/>
      <c r="I8" s="861"/>
      <c r="J8" s="861"/>
      <c r="K8" s="840" t="s">
        <v>446</v>
      </c>
      <c r="L8" s="840"/>
      <c r="M8" s="862" t="s">
        <v>711</v>
      </c>
      <c r="N8" s="863"/>
      <c r="O8" s="863"/>
      <c r="P8" s="863"/>
      <c r="Q8" s="863"/>
      <c r="R8" s="863"/>
      <c r="S8" s="863"/>
      <c r="V8" s="438" t="s">
        <v>447</v>
      </c>
      <c r="W8" s="431" t="s">
        <v>448</v>
      </c>
      <c r="X8" s="431" t="s">
        <v>449</v>
      </c>
      <c r="Y8" s="431" t="s">
        <v>450</v>
      </c>
    </row>
    <row r="9" spans="1:25" ht="33.75" customHeight="1">
      <c r="A9" s="848" t="s">
        <v>451</v>
      </c>
      <c r="B9" s="848"/>
      <c r="C9" s="441" t="s">
        <v>123</v>
      </c>
      <c r="D9" s="853"/>
      <c r="E9" s="854"/>
      <c r="F9" s="855"/>
      <c r="G9" s="851" t="s">
        <v>821</v>
      </c>
      <c r="H9" s="852"/>
      <c r="I9" s="852"/>
      <c r="J9" s="852"/>
      <c r="K9" s="856"/>
      <c r="L9" s="856"/>
      <c r="M9" s="856"/>
      <c r="N9" s="856"/>
      <c r="O9" s="856"/>
      <c r="P9" s="856"/>
      <c r="Q9" s="856"/>
      <c r="R9" s="856"/>
      <c r="S9" s="856"/>
      <c r="V9" s="438" t="s">
        <v>452</v>
      </c>
      <c r="W9" s="431" t="s">
        <v>453</v>
      </c>
      <c r="X9" s="431" t="s">
        <v>454</v>
      </c>
      <c r="Y9" s="442"/>
    </row>
    <row r="10" spans="1:25" ht="33.75" customHeight="1">
      <c r="A10" s="857" t="s">
        <v>445</v>
      </c>
      <c r="B10" s="857"/>
      <c r="C10" s="858"/>
      <c r="D10" s="858"/>
      <c r="E10" s="858"/>
      <c r="F10" s="858"/>
      <c r="G10" s="858"/>
      <c r="H10" s="858"/>
      <c r="I10" s="858"/>
      <c r="J10" s="858"/>
      <c r="K10" s="859" t="s">
        <v>455</v>
      </c>
      <c r="L10" s="859"/>
      <c r="M10" s="859"/>
      <c r="N10" s="859"/>
      <c r="O10" s="859"/>
      <c r="P10" s="859"/>
      <c r="Q10" s="859"/>
      <c r="R10" s="859"/>
      <c r="S10" s="859"/>
      <c r="V10" s="438" t="s">
        <v>456</v>
      </c>
      <c r="W10" s="431" t="s">
        <v>457</v>
      </c>
      <c r="X10" s="431" t="s">
        <v>458</v>
      </c>
      <c r="Y10" s="443"/>
    </row>
    <row r="11" spans="1:25" ht="33.75" customHeight="1">
      <c r="A11" s="848" t="s">
        <v>459</v>
      </c>
      <c r="B11" s="848"/>
      <c r="C11" s="441" t="s">
        <v>123</v>
      </c>
      <c r="D11" s="803" t="s">
        <v>712</v>
      </c>
      <c r="E11" s="849"/>
      <c r="F11" s="850"/>
      <c r="G11" s="851" t="s">
        <v>713</v>
      </c>
      <c r="H11" s="852"/>
      <c r="I11" s="852"/>
      <c r="J11" s="852"/>
      <c r="K11" s="852"/>
      <c r="L11" s="852"/>
      <c r="M11" s="852"/>
      <c r="N11" s="852"/>
      <c r="O11" s="852"/>
      <c r="P11" s="852"/>
      <c r="Q11" s="852"/>
      <c r="R11" s="852"/>
      <c r="S11" s="852"/>
      <c r="V11" s="438" t="s">
        <v>460</v>
      </c>
      <c r="W11" s="431" t="s">
        <v>461</v>
      </c>
      <c r="X11" s="431" t="s">
        <v>462</v>
      </c>
      <c r="Y11" s="442"/>
    </row>
    <row r="12" spans="1:25" ht="33.75" customHeight="1">
      <c r="A12" s="831" t="s">
        <v>463</v>
      </c>
      <c r="B12" s="832"/>
      <c r="C12" s="837" t="s">
        <v>121</v>
      </c>
      <c r="D12" s="837"/>
      <c r="E12" s="838" t="s">
        <v>716</v>
      </c>
      <c r="F12" s="838"/>
      <c r="G12" s="838"/>
      <c r="H12" s="838"/>
      <c r="I12" s="838"/>
      <c r="J12" s="838"/>
      <c r="K12" s="839" t="s">
        <v>464</v>
      </c>
      <c r="L12" s="840"/>
      <c r="M12" s="841" t="s">
        <v>717</v>
      </c>
      <c r="N12" s="763"/>
      <c r="O12" s="763"/>
      <c r="P12" s="763"/>
      <c r="Q12" s="763"/>
      <c r="R12" s="763"/>
      <c r="S12" s="763"/>
      <c r="V12" s="438" t="s">
        <v>465</v>
      </c>
      <c r="W12" s="431" t="s">
        <v>466</v>
      </c>
      <c r="X12" s="431" t="s">
        <v>467</v>
      </c>
      <c r="Y12" s="442"/>
    </row>
    <row r="13" spans="1:25" ht="33.75" customHeight="1">
      <c r="A13" s="833"/>
      <c r="B13" s="834"/>
      <c r="C13" s="842" t="s">
        <v>429</v>
      </c>
      <c r="D13" s="842"/>
      <c r="E13" s="843" t="s">
        <v>715</v>
      </c>
      <c r="F13" s="843"/>
      <c r="G13" s="843"/>
      <c r="H13" s="843"/>
      <c r="I13" s="843"/>
      <c r="J13" s="843"/>
      <c r="K13" s="840"/>
      <c r="L13" s="840"/>
      <c r="M13" s="763"/>
      <c r="N13" s="763"/>
      <c r="O13" s="763"/>
      <c r="P13" s="763"/>
      <c r="Q13" s="763"/>
      <c r="R13" s="763"/>
      <c r="S13" s="763"/>
      <c r="V13" s="438" t="s">
        <v>468</v>
      </c>
      <c r="W13" s="444"/>
      <c r="X13" s="431" t="s">
        <v>469</v>
      </c>
      <c r="Y13" s="442"/>
    </row>
    <row r="14" spans="1:25" ht="33.75" customHeight="1">
      <c r="A14" s="833"/>
      <c r="B14" s="834"/>
      <c r="C14" s="844" t="s">
        <v>185</v>
      </c>
      <c r="D14" s="844"/>
      <c r="E14" s="845" t="s">
        <v>718</v>
      </c>
      <c r="F14" s="846"/>
      <c r="G14" s="846"/>
      <c r="H14" s="846"/>
      <c r="I14" s="846"/>
      <c r="J14" s="846"/>
      <c r="K14" s="847"/>
      <c r="L14" s="847"/>
      <c r="M14" s="847"/>
      <c r="N14" s="847"/>
      <c r="O14" s="847"/>
      <c r="P14" s="847"/>
      <c r="Q14" s="847"/>
      <c r="R14" s="847"/>
      <c r="S14" s="847"/>
      <c r="V14" s="438" t="s">
        <v>470</v>
      </c>
      <c r="W14" s="431"/>
      <c r="X14" s="431" t="s">
        <v>471</v>
      </c>
      <c r="Y14" s="442"/>
    </row>
    <row r="15" spans="1:25" ht="33.75" customHeight="1">
      <c r="A15" s="835"/>
      <c r="B15" s="836"/>
      <c r="C15" s="829" t="s">
        <v>523</v>
      </c>
      <c r="D15" s="830"/>
      <c r="E15" s="820" t="s">
        <v>904</v>
      </c>
      <c r="F15" s="820"/>
      <c r="G15" s="820"/>
      <c r="H15" s="820"/>
      <c r="I15" s="820"/>
      <c r="J15" s="820"/>
      <c r="K15" s="820"/>
      <c r="L15" s="820"/>
      <c r="M15" s="820"/>
      <c r="N15" s="820"/>
      <c r="O15" s="820"/>
      <c r="P15" s="820"/>
      <c r="Q15" s="820"/>
      <c r="R15" s="820"/>
      <c r="S15" s="820"/>
      <c r="V15" s="438" t="s">
        <v>472</v>
      </c>
      <c r="W15" s="431" t="s">
        <v>448</v>
      </c>
      <c r="X15" s="431" t="s">
        <v>473</v>
      </c>
      <c r="Y15" s="442"/>
    </row>
    <row r="16" spans="1:25" ht="33.75" customHeight="1">
      <c r="A16" s="762" t="s">
        <v>474</v>
      </c>
      <c r="B16" s="762"/>
      <c r="C16" s="762" t="s">
        <v>475</v>
      </c>
      <c r="D16" s="762"/>
      <c r="E16" s="767" t="s">
        <v>476</v>
      </c>
      <c r="F16" s="821"/>
      <c r="G16" s="815" t="s">
        <v>565</v>
      </c>
      <c r="H16" s="763"/>
      <c r="I16" s="763"/>
      <c r="J16" s="763"/>
      <c r="K16" s="762" t="s">
        <v>477</v>
      </c>
      <c r="L16" s="762"/>
      <c r="M16" s="822">
        <v>10000000</v>
      </c>
      <c r="N16" s="823"/>
      <c r="O16" s="823"/>
      <c r="P16" s="823"/>
      <c r="Q16" s="823"/>
      <c r="R16" s="823"/>
      <c r="S16" s="826" t="s">
        <v>0</v>
      </c>
      <c r="V16" s="438" t="s">
        <v>478</v>
      </c>
      <c r="W16" s="431"/>
      <c r="X16" s="431" t="s">
        <v>479</v>
      </c>
      <c r="Y16" s="442"/>
    </row>
    <row r="17" spans="1:25" ht="33.75" customHeight="1">
      <c r="A17" s="762"/>
      <c r="B17" s="762"/>
      <c r="C17" s="762" t="s">
        <v>480</v>
      </c>
      <c r="D17" s="762"/>
      <c r="E17" s="767" t="s">
        <v>476</v>
      </c>
      <c r="F17" s="821"/>
      <c r="G17" s="815" t="s">
        <v>565</v>
      </c>
      <c r="H17" s="763"/>
      <c r="I17" s="763"/>
      <c r="J17" s="763"/>
      <c r="K17" s="762"/>
      <c r="L17" s="762"/>
      <c r="M17" s="824"/>
      <c r="N17" s="825"/>
      <c r="O17" s="825"/>
      <c r="P17" s="825"/>
      <c r="Q17" s="825"/>
      <c r="R17" s="825"/>
      <c r="S17" s="827"/>
      <c r="T17" s="446"/>
      <c r="V17" s="438" t="s">
        <v>481</v>
      </c>
      <c r="W17" s="431"/>
      <c r="X17" s="431" t="s">
        <v>482</v>
      </c>
      <c r="Y17" s="442"/>
    </row>
    <row r="18" spans="1:25" ht="33.75" customHeight="1">
      <c r="A18" s="762" t="s">
        <v>483</v>
      </c>
      <c r="B18" s="762"/>
      <c r="C18" s="816">
        <v>5</v>
      </c>
      <c r="D18" s="816"/>
      <c r="E18" s="816"/>
      <c r="F18" s="817"/>
      <c r="G18" s="818" t="s">
        <v>484</v>
      </c>
      <c r="H18" s="819"/>
      <c r="I18" s="819"/>
      <c r="J18" s="819"/>
      <c r="K18" s="762" t="s">
        <v>485</v>
      </c>
      <c r="L18" s="762"/>
      <c r="M18" s="816">
        <v>100</v>
      </c>
      <c r="N18" s="817"/>
      <c r="O18" s="447" t="s">
        <v>486</v>
      </c>
      <c r="P18" s="818" t="s">
        <v>487</v>
      </c>
      <c r="Q18" s="828"/>
      <c r="R18" s="591">
        <v>90</v>
      </c>
      <c r="S18" s="448" t="s">
        <v>488</v>
      </c>
      <c r="T18" s="446"/>
      <c r="V18" s="438" t="s">
        <v>489</v>
      </c>
      <c r="W18" s="431"/>
      <c r="X18" s="431" t="s">
        <v>490</v>
      </c>
      <c r="Y18" s="442"/>
    </row>
    <row r="19" spans="1:25" ht="41.25" customHeight="1">
      <c r="A19" s="762" t="s">
        <v>491</v>
      </c>
      <c r="B19" s="762"/>
      <c r="C19" s="794" t="s">
        <v>719</v>
      </c>
      <c r="D19" s="794"/>
      <c r="E19" s="794"/>
      <c r="F19" s="794"/>
      <c r="G19" s="794"/>
      <c r="H19" s="794"/>
      <c r="I19" s="794"/>
      <c r="J19" s="794"/>
      <c r="K19" s="762" t="s">
        <v>492</v>
      </c>
      <c r="L19" s="449" t="s">
        <v>186</v>
      </c>
      <c r="M19" s="795" t="s">
        <v>411</v>
      </c>
      <c r="N19" s="796"/>
      <c r="O19" s="796"/>
      <c r="P19" s="796"/>
      <c r="Q19" s="796"/>
      <c r="R19" s="796"/>
      <c r="S19" s="797"/>
      <c r="V19" s="428" t="s">
        <v>493</v>
      </c>
      <c r="W19" s="431"/>
      <c r="X19" s="431" t="s">
        <v>494</v>
      </c>
    </row>
    <row r="20" spans="1:25" ht="41.25" customHeight="1">
      <c r="A20" s="762"/>
      <c r="B20" s="762"/>
      <c r="C20" s="794"/>
      <c r="D20" s="794"/>
      <c r="E20" s="794"/>
      <c r="F20" s="794"/>
      <c r="G20" s="794"/>
      <c r="H20" s="794"/>
      <c r="I20" s="794"/>
      <c r="J20" s="794"/>
      <c r="K20" s="762"/>
      <c r="L20" s="450" t="s">
        <v>187</v>
      </c>
      <c r="M20" s="798" t="s">
        <v>442</v>
      </c>
      <c r="N20" s="798"/>
      <c r="O20" s="798"/>
      <c r="P20" s="798"/>
      <c r="Q20" s="798"/>
      <c r="R20" s="798"/>
      <c r="S20" s="799"/>
      <c r="V20" s="438" t="s">
        <v>495</v>
      </c>
      <c r="W20" s="431"/>
      <c r="X20" s="431" t="s">
        <v>496</v>
      </c>
      <c r="Y20" s="442"/>
    </row>
    <row r="21" spans="1:25" ht="33.75" customHeight="1">
      <c r="A21" s="762"/>
      <c r="B21" s="762"/>
      <c r="C21" s="794"/>
      <c r="D21" s="794"/>
      <c r="E21" s="794"/>
      <c r="F21" s="794"/>
      <c r="G21" s="794"/>
      <c r="H21" s="794"/>
      <c r="I21" s="794"/>
      <c r="J21" s="794"/>
      <c r="K21" s="800" t="s">
        <v>497</v>
      </c>
      <c r="L21" s="800"/>
      <c r="M21" s="451">
        <v>1</v>
      </c>
      <c r="N21" s="801" t="s">
        <v>721</v>
      </c>
      <c r="O21" s="802"/>
      <c r="P21" s="803"/>
      <c r="Q21" s="804">
        <v>50000</v>
      </c>
      <c r="R21" s="805"/>
      <c r="S21" s="452" t="s">
        <v>122</v>
      </c>
      <c r="V21" s="438" t="s">
        <v>498</v>
      </c>
      <c r="W21" s="444"/>
      <c r="X21" s="431" t="s">
        <v>499</v>
      </c>
      <c r="Y21" s="442"/>
    </row>
    <row r="22" spans="1:25" ht="33.75" customHeight="1">
      <c r="A22" s="762" t="s">
        <v>500</v>
      </c>
      <c r="B22" s="762"/>
      <c r="C22" s="794" t="s">
        <v>720</v>
      </c>
      <c r="D22" s="794"/>
      <c r="E22" s="794"/>
      <c r="F22" s="794"/>
      <c r="G22" s="794"/>
      <c r="H22" s="794"/>
      <c r="I22" s="794"/>
      <c r="J22" s="794"/>
      <c r="K22" s="800"/>
      <c r="L22" s="800"/>
      <c r="M22" s="453">
        <v>2</v>
      </c>
      <c r="N22" s="806" t="s">
        <v>722</v>
      </c>
      <c r="O22" s="807"/>
      <c r="P22" s="808"/>
      <c r="Q22" s="809">
        <v>10000</v>
      </c>
      <c r="R22" s="810"/>
      <c r="S22" s="454" t="s">
        <v>122</v>
      </c>
      <c r="V22" s="438" t="s">
        <v>501</v>
      </c>
      <c r="W22" s="444"/>
      <c r="X22" s="431" t="s">
        <v>502</v>
      </c>
      <c r="Y22" s="442"/>
    </row>
    <row r="23" spans="1:25" ht="33.75" customHeight="1">
      <c r="A23" s="762"/>
      <c r="B23" s="762"/>
      <c r="C23" s="794"/>
      <c r="D23" s="794"/>
      <c r="E23" s="794"/>
      <c r="F23" s="794"/>
      <c r="G23" s="794"/>
      <c r="H23" s="794"/>
      <c r="I23" s="794"/>
      <c r="J23" s="794"/>
      <c r="K23" s="800"/>
      <c r="L23" s="800"/>
      <c r="M23" s="455">
        <v>3</v>
      </c>
      <c r="N23" s="811" t="s">
        <v>723</v>
      </c>
      <c r="O23" s="812"/>
      <c r="P23" s="813"/>
      <c r="Q23" s="786">
        <v>5000</v>
      </c>
      <c r="R23" s="814"/>
      <c r="S23" s="456" t="s">
        <v>122</v>
      </c>
      <c r="V23" s="438" t="s">
        <v>503</v>
      </c>
      <c r="X23" s="431" t="s">
        <v>504</v>
      </c>
    </row>
    <row r="24" spans="1:25" ht="35.25" customHeight="1">
      <c r="A24" s="788" t="s">
        <v>188</v>
      </c>
      <c r="B24" s="457" t="s">
        <v>505</v>
      </c>
      <c r="C24" s="789" t="s">
        <v>506</v>
      </c>
      <c r="D24" s="789"/>
      <c r="E24" s="789"/>
      <c r="F24" s="790">
        <v>250000</v>
      </c>
      <c r="G24" s="790"/>
      <c r="H24" s="791"/>
      <c r="I24" s="452" t="s">
        <v>122</v>
      </c>
      <c r="J24" s="789" t="s">
        <v>189</v>
      </c>
      <c r="K24" s="789"/>
      <c r="L24" s="782">
        <v>80000</v>
      </c>
      <c r="M24" s="783"/>
      <c r="N24" s="412" t="s">
        <v>507</v>
      </c>
      <c r="O24" s="781" t="s">
        <v>190</v>
      </c>
      <c r="P24" s="781"/>
      <c r="Q24" s="782">
        <v>5000</v>
      </c>
      <c r="R24" s="783"/>
      <c r="S24" s="452" t="s">
        <v>122</v>
      </c>
      <c r="V24" s="438" t="s">
        <v>508</v>
      </c>
      <c r="W24" s="444"/>
      <c r="X24" s="431" t="s">
        <v>509</v>
      </c>
      <c r="Y24" s="442"/>
    </row>
    <row r="25" spans="1:25" ht="35.25" customHeight="1">
      <c r="A25" s="788"/>
      <c r="B25" s="458" t="s">
        <v>510</v>
      </c>
      <c r="C25" s="784" t="s">
        <v>506</v>
      </c>
      <c r="D25" s="784"/>
      <c r="E25" s="784"/>
      <c r="F25" s="785">
        <v>200000</v>
      </c>
      <c r="G25" s="785"/>
      <c r="H25" s="786"/>
      <c r="I25" s="456" t="s">
        <v>122</v>
      </c>
      <c r="J25" s="784" t="s">
        <v>189</v>
      </c>
      <c r="K25" s="784"/>
      <c r="L25" s="785">
        <v>50000</v>
      </c>
      <c r="M25" s="786"/>
      <c r="N25" s="413" t="s">
        <v>507</v>
      </c>
      <c r="O25" s="787" t="s">
        <v>190</v>
      </c>
      <c r="P25" s="787"/>
      <c r="Q25" s="785">
        <v>3000</v>
      </c>
      <c r="R25" s="786"/>
      <c r="S25" s="456" t="s">
        <v>122</v>
      </c>
      <c r="V25" s="438" t="s">
        <v>511</v>
      </c>
      <c r="W25" s="444"/>
      <c r="X25" s="431" t="s">
        <v>512</v>
      </c>
      <c r="Y25" s="442"/>
    </row>
    <row r="26" spans="1:25" ht="35.25" hidden="1" customHeight="1">
      <c r="A26" s="788"/>
      <c r="B26" s="445" t="s">
        <v>513</v>
      </c>
      <c r="C26" s="767" t="s">
        <v>506</v>
      </c>
      <c r="D26" s="767"/>
      <c r="E26" s="767"/>
      <c r="F26" s="792"/>
      <c r="G26" s="792"/>
      <c r="H26" s="793"/>
      <c r="I26" s="459" t="s">
        <v>122</v>
      </c>
      <c r="J26" s="767" t="s">
        <v>189</v>
      </c>
      <c r="K26" s="767"/>
      <c r="L26" s="779"/>
      <c r="M26" s="780"/>
      <c r="N26" s="414" t="s">
        <v>507</v>
      </c>
      <c r="O26" s="778" t="s">
        <v>190</v>
      </c>
      <c r="P26" s="778"/>
      <c r="Q26" s="779"/>
      <c r="R26" s="780"/>
      <c r="S26" s="459" t="s">
        <v>122</v>
      </c>
      <c r="V26" s="438" t="s">
        <v>514</v>
      </c>
      <c r="W26" s="444"/>
      <c r="X26" s="431" t="s">
        <v>515</v>
      </c>
      <c r="Y26" s="442"/>
    </row>
    <row r="27" spans="1:25" ht="33.75" customHeight="1">
      <c r="A27" s="460"/>
      <c r="B27" s="460"/>
      <c r="C27" s="460"/>
      <c r="D27" s="460"/>
      <c r="E27" s="460"/>
      <c r="F27" s="460"/>
      <c r="G27" s="460"/>
      <c r="H27" s="460"/>
      <c r="I27" s="460"/>
      <c r="J27" s="460"/>
      <c r="K27" s="460"/>
      <c r="L27" s="460"/>
      <c r="M27" s="460"/>
      <c r="N27" s="460"/>
      <c r="O27" s="460"/>
      <c r="P27" s="460"/>
      <c r="Q27" s="460"/>
      <c r="R27" s="460"/>
      <c r="S27" s="460"/>
      <c r="V27" s="438" t="s">
        <v>516</v>
      </c>
      <c r="X27" s="431" t="s">
        <v>517</v>
      </c>
    </row>
    <row r="28" spans="1:25" ht="25" customHeight="1">
      <c r="A28" s="461" t="s">
        <v>518</v>
      </c>
      <c r="B28" s="462"/>
      <c r="C28" s="462"/>
      <c r="D28" s="462"/>
      <c r="E28" s="462"/>
      <c r="F28" s="462"/>
      <c r="G28" s="462"/>
      <c r="H28" s="462"/>
      <c r="I28" s="462"/>
      <c r="J28" s="462"/>
      <c r="K28" s="462"/>
      <c r="L28" s="462"/>
      <c r="M28" s="462"/>
      <c r="N28" s="462"/>
      <c r="O28" s="462"/>
      <c r="P28" s="462"/>
      <c r="Q28" s="462"/>
      <c r="R28" s="462"/>
      <c r="S28" s="462"/>
      <c r="V28" s="438" t="s">
        <v>519</v>
      </c>
      <c r="W28" s="444"/>
      <c r="Y28" s="442"/>
    </row>
    <row r="29" spans="1:25" ht="25" customHeight="1">
      <c r="A29" s="769" t="s">
        <v>700</v>
      </c>
      <c r="B29" s="769"/>
      <c r="C29" s="769"/>
      <c r="D29" s="769"/>
      <c r="E29" s="769"/>
      <c r="F29" s="769"/>
      <c r="G29" s="769"/>
      <c r="H29" s="769"/>
      <c r="I29" s="769"/>
      <c r="J29" s="769"/>
      <c r="K29" s="769"/>
      <c r="L29" s="769"/>
      <c r="M29" s="769"/>
      <c r="N29" s="769"/>
      <c r="O29" s="769"/>
      <c r="P29" s="769"/>
      <c r="Q29" s="769"/>
      <c r="R29" s="769"/>
      <c r="S29" s="769"/>
      <c r="V29" s="438" t="s">
        <v>520</v>
      </c>
      <c r="W29" s="444"/>
      <c r="Y29" s="442"/>
    </row>
    <row r="30" spans="1:25" ht="25" customHeight="1">
      <c r="A30" s="769"/>
      <c r="B30" s="769"/>
      <c r="C30" s="769"/>
      <c r="D30" s="769"/>
      <c r="E30" s="769"/>
      <c r="F30" s="769"/>
      <c r="G30" s="769"/>
      <c r="H30" s="769"/>
      <c r="I30" s="769"/>
      <c r="J30" s="769"/>
      <c r="K30" s="769"/>
      <c r="L30" s="769"/>
      <c r="M30" s="769"/>
      <c r="N30" s="769"/>
      <c r="O30" s="769"/>
      <c r="P30" s="769"/>
      <c r="Q30" s="769"/>
      <c r="R30" s="769"/>
      <c r="S30" s="769"/>
      <c r="V30" s="438"/>
      <c r="W30" s="444"/>
      <c r="Y30" s="442"/>
    </row>
    <row r="31" spans="1:25" ht="25" customHeight="1">
      <c r="A31" s="769"/>
      <c r="B31" s="769"/>
      <c r="C31" s="769"/>
      <c r="D31" s="769"/>
      <c r="E31" s="769"/>
      <c r="F31" s="769"/>
      <c r="G31" s="769"/>
      <c r="H31" s="769"/>
      <c r="I31" s="769"/>
      <c r="J31" s="769"/>
      <c r="K31" s="769"/>
      <c r="L31" s="769"/>
      <c r="M31" s="769"/>
      <c r="N31" s="769"/>
      <c r="O31" s="769"/>
      <c r="P31" s="769"/>
      <c r="Q31" s="769"/>
      <c r="R31" s="769"/>
      <c r="S31" s="769"/>
      <c r="V31" s="438"/>
      <c r="W31" s="444"/>
      <c r="Y31" s="442"/>
    </row>
    <row r="32" spans="1:25" ht="25" customHeight="1">
      <c r="A32" s="770"/>
      <c r="B32" s="770"/>
      <c r="C32" s="770"/>
      <c r="D32" s="770"/>
      <c r="E32" s="770"/>
      <c r="F32" s="770"/>
      <c r="G32" s="770"/>
      <c r="H32" s="770"/>
      <c r="I32" s="770"/>
      <c r="J32" s="770"/>
      <c r="K32" s="770"/>
      <c r="L32" s="770"/>
      <c r="M32" s="770"/>
      <c r="N32" s="770"/>
      <c r="O32" s="770"/>
      <c r="P32" s="770"/>
      <c r="Q32" s="770"/>
      <c r="R32" s="770"/>
      <c r="S32" s="770"/>
      <c r="V32" s="438" t="s">
        <v>521</v>
      </c>
      <c r="W32" s="444"/>
      <c r="Y32" s="442"/>
    </row>
    <row r="33" spans="1:25" ht="33.75" customHeight="1">
      <c r="A33" s="762" t="s">
        <v>522</v>
      </c>
      <c r="B33" s="762"/>
      <c r="C33" s="762"/>
      <c r="D33" s="771" t="s">
        <v>724</v>
      </c>
      <c r="E33" s="771"/>
      <c r="F33" s="771"/>
      <c r="G33" s="771"/>
      <c r="H33" s="771"/>
      <c r="I33" s="771"/>
      <c r="J33" s="771"/>
      <c r="K33" s="762" t="s">
        <v>523</v>
      </c>
      <c r="L33" s="762"/>
      <c r="M33" s="772" t="s">
        <v>725</v>
      </c>
      <c r="N33" s="772"/>
      <c r="O33" s="772"/>
      <c r="P33" s="772"/>
      <c r="Q33" s="772"/>
      <c r="R33" s="772"/>
      <c r="S33" s="772"/>
      <c r="V33" s="438" t="s">
        <v>524</v>
      </c>
      <c r="W33" s="444"/>
      <c r="X33" s="442"/>
      <c r="Y33" s="442"/>
    </row>
    <row r="34" spans="1:25" ht="33.75" customHeight="1">
      <c r="A34" s="762" t="s">
        <v>525</v>
      </c>
      <c r="B34" s="762"/>
      <c r="C34" s="762"/>
      <c r="D34" s="463" t="s">
        <v>123</v>
      </c>
      <c r="E34" s="773" t="s">
        <v>563</v>
      </c>
      <c r="F34" s="774"/>
      <c r="G34" s="775" t="s">
        <v>728</v>
      </c>
      <c r="H34" s="776"/>
      <c r="I34" s="776"/>
      <c r="J34" s="776"/>
      <c r="K34" s="776"/>
      <c r="L34" s="776"/>
      <c r="M34" s="776"/>
      <c r="N34" s="776"/>
      <c r="O34" s="776"/>
      <c r="P34" s="776"/>
      <c r="Q34" s="776"/>
      <c r="R34" s="776"/>
      <c r="S34" s="777"/>
      <c r="V34" s="438" t="s">
        <v>526</v>
      </c>
      <c r="W34" s="444"/>
      <c r="X34" s="443"/>
      <c r="Y34" s="442"/>
    </row>
    <row r="35" spans="1:25" ht="33.75" customHeight="1">
      <c r="A35" s="762" t="s">
        <v>527</v>
      </c>
      <c r="B35" s="762"/>
      <c r="C35" s="762"/>
      <c r="D35" s="762" t="s">
        <v>528</v>
      </c>
      <c r="E35" s="762"/>
      <c r="F35" s="763" t="s">
        <v>726</v>
      </c>
      <c r="G35" s="763"/>
      <c r="H35" s="763"/>
      <c r="I35" s="764"/>
      <c r="J35" s="464" t="s">
        <v>529</v>
      </c>
      <c r="K35" s="762" t="s">
        <v>530</v>
      </c>
      <c r="L35" s="762"/>
      <c r="M35" s="765" t="s">
        <v>727</v>
      </c>
      <c r="N35" s="765"/>
      <c r="O35" s="765"/>
      <c r="P35" s="765"/>
      <c r="Q35" s="765"/>
      <c r="R35" s="766"/>
      <c r="S35" s="464" t="s">
        <v>531</v>
      </c>
      <c r="V35" s="438" t="s">
        <v>532</v>
      </c>
      <c r="W35" s="444"/>
      <c r="X35" s="442"/>
      <c r="Y35" s="442"/>
    </row>
    <row r="36" spans="1:25" ht="33.75" customHeight="1">
      <c r="A36" s="767" t="s">
        <v>822</v>
      </c>
      <c r="B36" s="767"/>
      <c r="C36" s="767"/>
      <c r="D36" s="767"/>
      <c r="E36" s="767"/>
      <c r="F36" s="767"/>
      <c r="G36" s="767"/>
      <c r="H36" s="767"/>
      <c r="I36" s="767"/>
      <c r="J36" s="767"/>
      <c r="K36" s="767"/>
      <c r="L36" s="767"/>
      <c r="M36" s="768" t="s">
        <v>566</v>
      </c>
      <c r="N36" s="768"/>
      <c r="O36" s="768"/>
      <c r="P36" s="768"/>
      <c r="Q36" s="768"/>
      <c r="R36" s="768"/>
      <c r="S36" s="768"/>
      <c r="V36" s="438" t="s">
        <v>533</v>
      </c>
      <c r="W36" s="444"/>
      <c r="X36" s="442"/>
      <c r="Y36" s="442"/>
    </row>
    <row r="37" spans="1:25" ht="33.75" customHeight="1">
      <c r="V37" s="438" t="s">
        <v>534</v>
      </c>
      <c r="W37" s="444"/>
      <c r="X37" s="442"/>
      <c r="Y37" s="442"/>
    </row>
    <row r="38" spans="1:25" ht="33.75" customHeight="1">
      <c r="V38" s="438" t="s">
        <v>535</v>
      </c>
      <c r="W38" s="444"/>
      <c r="X38" s="442"/>
      <c r="Y38" s="442"/>
    </row>
    <row r="39" spans="1:25" ht="33.75" customHeight="1">
      <c r="V39" s="438" t="s">
        <v>536</v>
      </c>
      <c r="W39" s="444"/>
      <c r="X39" s="442"/>
      <c r="Y39" s="442"/>
    </row>
    <row r="40" spans="1:25" ht="33.75" customHeight="1">
      <c r="V40" s="438" t="s">
        <v>537</v>
      </c>
      <c r="W40" s="444"/>
      <c r="X40" s="442"/>
      <c r="Y40" s="442"/>
    </row>
    <row r="41" spans="1:25" ht="33.75" customHeight="1">
      <c r="V41" s="438" t="s">
        <v>538</v>
      </c>
      <c r="W41" s="444"/>
      <c r="X41" s="442"/>
      <c r="Y41" s="442"/>
    </row>
    <row r="42" spans="1:25" ht="33.75" customHeight="1">
      <c r="V42" s="438" t="s">
        <v>539</v>
      </c>
      <c r="W42" s="444"/>
      <c r="X42" s="442"/>
      <c r="Y42" s="442"/>
    </row>
    <row r="43" spans="1:25" ht="33.75" customHeight="1">
      <c r="V43" s="438" t="s">
        <v>540</v>
      </c>
      <c r="W43" s="444"/>
      <c r="X43" s="442"/>
      <c r="Y43" s="442"/>
    </row>
    <row r="44" spans="1:25" ht="33.75" customHeight="1">
      <c r="V44" s="438" t="s">
        <v>541</v>
      </c>
      <c r="W44" s="444"/>
      <c r="X44" s="442"/>
      <c r="Y44" s="442"/>
    </row>
    <row r="45" spans="1:25" ht="33.75" customHeight="1">
      <c r="V45" s="438" t="s">
        <v>542</v>
      </c>
      <c r="W45" s="444"/>
      <c r="X45" s="442"/>
      <c r="Y45" s="442"/>
    </row>
    <row r="46" spans="1:25" ht="33.75" customHeight="1">
      <c r="V46" s="438" t="s">
        <v>543</v>
      </c>
      <c r="W46" s="444"/>
      <c r="X46" s="442"/>
      <c r="Y46" s="442"/>
    </row>
    <row r="47" spans="1:25" ht="33.75" customHeight="1">
      <c r="V47" s="438" t="s">
        <v>544</v>
      </c>
      <c r="W47" s="444"/>
      <c r="X47" s="442"/>
      <c r="Y47" s="442"/>
    </row>
    <row r="48" spans="1:25" ht="33.75" customHeight="1">
      <c r="V48" s="438" t="s">
        <v>545</v>
      </c>
      <c r="W48" s="444"/>
      <c r="X48" s="442"/>
      <c r="Y48" s="442"/>
    </row>
    <row r="49" spans="22:25" ht="33.75" customHeight="1">
      <c r="V49" s="438" t="s">
        <v>546</v>
      </c>
      <c r="W49" s="444"/>
      <c r="X49" s="442"/>
      <c r="Y49" s="465"/>
    </row>
    <row r="50" spans="22:25" ht="33.75" customHeight="1">
      <c r="V50" s="438" t="s">
        <v>547</v>
      </c>
      <c r="W50" s="444"/>
      <c r="X50" s="442"/>
      <c r="Y50" s="466"/>
    </row>
    <row r="51" spans="22:25" ht="33.75" customHeight="1">
      <c r="V51" s="438" t="s">
        <v>548</v>
      </c>
      <c r="W51" s="444"/>
      <c r="X51" s="442"/>
      <c r="Y51" s="442"/>
    </row>
    <row r="52" spans="22:25" ht="33.75" customHeight="1">
      <c r="V52" s="438" t="s">
        <v>549</v>
      </c>
      <c r="W52" s="444"/>
      <c r="X52" s="442"/>
      <c r="Y52" s="442"/>
    </row>
    <row r="53" spans="22:25" ht="33.75" customHeight="1">
      <c r="V53" s="438" t="s">
        <v>550</v>
      </c>
      <c r="W53" s="444"/>
      <c r="X53" s="442"/>
      <c r="Y53" s="442"/>
    </row>
    <row r="54" spans="22:25" ht="33.75" customHeight="1">
      <c r="V54" s="438" t="s">
        <v>551</v>
      </c>
      <c r="W54" s="444"/>
      <c r="X54" s="442"/>
      <c r="Y54" s="442"/>
    </row>
    <row r="55" spans="22:25" ht="33.75" customHeight="1">
      <c r="V55" s="438" t="s">
        <v>552</v>
      </c>
      <c r="W55" s="444"/>
      <c r="X55" s="442"/>
      <c r="Y55" s="442"/>
    </row>
    <row r="56" spans="22:25" ht="33.75" customHeight="1">
      <c r="V56" s="438" t="s">
        <v>553</v>
      </c>
      <c r="W56" s="444"/>
      <c r="X56" s="442"/>
      <c r="Y56" s="442"/>
    </row>
    <row r="57" spans="22:25" ht="33.75" customHeight="1">
      <c r="V57" s="438" t="s">
        <v>554</v>
      </c>
      <c r="W57" s="444"/>
      <c r="X57" s="442"/>
      <c r="Y57" s="442"/>
    </row>
    <row r="58" spans="22:25" ht="33.75" customHeight="1">
      <c r="V58" s="438" t="s">
        <v>555</v>
      </c>
      <c r="W58" s="444"/>
      <c r="X58" s="442"/>
      <c r="Y58" s="442"/>
    </row>
    <row r="59" spans="22:25" ht="33.75" customHeight="1">
      <c r="V59" s="438" t="s">
        <v>556</v>
      </c>
      <c r="W59" s="444"/>
      <c r="X59" s="442"/>
      <c r="Y59" s="442"/>
    </row>
    <row r="60" spans="22:25" ht="33.75" customHeight="1">
      <c r="V60" s="438" t="s">
        <v>557</v>
      </c>
      <c r="W60" s="444"/>
      <c r="X60" s="442"/>
      <c r="Y60" s="442"/>
    </row>
    <row r="61" spans="22:25" ht="33.75" customHeight="1">
      <c r="V61" s="438" t="s">
        <v>558</v>
      </c>
      <c r="W61" s="444"/>
      <c r="X61" s="442"/>
      <c r="Y61" s="442"/>
    </row>
    <row r="62" spans="22:25" ht="33.75" customHeight="1">
      <c r="W62" s="444"/>
      <c r="X62" s="442"/>
      <c r="Y62" s="442"/>
    </row>
    <row r="63" spans="22:25" ht="33.75" customHeight="1"/>
  </sheetData>
  <sheetProtection algorithmName="SHA-512" hashValue="/le+6PjlSMkzltT2pgo2XfU8WHUO8mj66maWFXRSABgZJbrkbhcaoFGWpeg5Ge/Y+CTYGtmk4slUQz8yKq4c/g==" saltValue="SWRXsxbTDFMew0e2++FHMQ==" spinCount="100000" sheet="1" objects="1" scenarios="1" selectLockedCells="1" selectUnlockedCells="1"/>
  <dataConsolidate/>
  <mergeCells count="102">
    <mergeCell ref="L6:S6"/>
    <mergeCell ref="A7:B7"/>
    <mergeCell ref="D7:F7"/>
    <mergeCell ref="G7:S7"/>
    <mergeCell ref="A8:B8"/>
    <mergeCell ref="C8:J8"/>
    <mergeCell ref="K8:L8"/>
    <mergeCell ref="M8:S8"/>
    <mergeCell ref="A1:S2"/>
    <mergeCell ref="A4:B4"/>
    <mergeCell ref="C4:I4"/>
    <mergeCell ref="J4:J6"/>
    <mergeCell ref="L4:S4"/>
    <mergeCell ref="A5:B5"/>
    <mergeCell ref="C5:I5"/>
    <mergeCell ref="L5:S5"/>
    <mergeCell ref="A6:B6"/>
    <mergeCell ref="C6:I6"/>
    <mergeCell ref="E13:J13"/>
    <mergeCell ref="C14:D14"/>
    <mergeCell ref="E14:S14"/>
    <mergeCell ref="A11:B11"/>
    <mergeCell ref="D11:F11"/>
    <mergeCell ref="G11:S11"/>
    <mergeCell ref="A9:B9"/>
    <mergeCell ref="D9:F9"/>
    <mergeCell ref="G9:S9"/>
    <mergeCell ref="A10:B10"/>
    <mergeCell ref="C10:J10"/>
    <mergeCell ref="K10:S10"/>
    <mergeCell ref="G17:J17"/>
    <mergeCell ref="A18:B18"/>
    <mergeCell ref="C18:F18"/>
    <mergeCell ref="G18:J18"/>
    <mergeCell ref="K18:L18"/>
    <mergeCell ref="M18:N18"/>
    <mergeCell ref="E15:S15"/>
    <mergeCell ref="A16:B17"/>
    <mergeCell ref="C16:D16"/>
    <mergeCell ref="E16:F16"/>
    <mergeCell ref="G16:J16"/>
    <mergeCell ref="K16:L17"/>
    <mergeCell ref="M16:R17"/>
    <mergeCell ref="S16:S17"/>
    <mergeCell ref="C17:D17"/>
    <mergeCell ref="E17:F17"/>
    <mergeCell ref="P18:Q18"/>
    <mergeCell ref="C15:D15"/>
    <mergeCell ref="A12:B15"/>
    <mergeCell ref="C12:D12"/>
    <mergeCell ref="E12:J12"/>
    <mergeCell ref="K12:L13"/>
    <mergeCell ref="M12:S13"/>
    <mergeCell ref="C13:D13"/>
    <mergeCell ref="A19:B21"/>
    <mergeCell ref="C19:J21"/>
    <mergeCell ref="K19:K20"/>
    <mergeCell ref="M19:S19"/>
    <mergeCell ref="M20:S20"/>
    <mergeCell ref="K21:L23"/>
    <mergeCell ref="N21:P21"/>
    <mergeCell ref="Q21:R21"/>
    <mergeCell ref="A22:B23"/>
    <mergeCell ref="C22:J23"/>
    <mergeCell ref="N22:P22"/>
    <mergeCell ref="Q22:R22"/>
    <mergeCell ref="N23:P23"/>
    <mergeCell ref="Q23:R23"/>
    <mergeCell ref="A24:A26"/>
    <mergeCell ref="C24:E24"/>
    <mergeCell ref="F24:H24"/>
    <mergeCell ref="J24:K24"/>
    <mergeCell ref="L24:M24"/>
    <mergeCell ref="C26:E26"/>
    <mergeCell ref="F26:H26"/>
    <mergeCell ref="J26:K26"/>
    <mergeCell ref="L26:M26"/>
    <mergeCell ref="O26:P26"/>
    <mergeCell ref="Q26:R26"/>
    <mergeCell ref="O24:P24"/>
    <mergeCell ref="Q24:R24"/>
    <mergeCell ref="C25:E25"/>
    <mergeCell ref="F25:H25"/>
    <mergeCell ref="J25:K25"/>
    <mergeCell ref="L25:M25"/>
    <mergeCell ref="O25:P25"/>
    <mergeCell ref="Q25:R25"/>
    <mergeCell ref="A35:C35"/>
    <mergeCell ref="D35:E35"/>
    <mergeCell ref="F35:I35"/>
    <mergeCell ref="K35:L35"/>
    <mergeCell ref="M35:R35"/>
    <mergeCell ref="A36:L36"/>
    <mergeCell ref="M36:S36"/>
    <mergeCell ref="A29:S32"/>
    <mergeCell ref="A33:C33"/>
    <mergeCell ref="D33:J33"/>
    <mergeCell ref="K33:L33"/>
    <mergeCell ref="M33:S33"/>
    <mergeCell ref="A34:C34"/>
    <mergeCell ref="E34:F34"/>
    <mergeCell ref="G34:S34"/>
  </mergeCells>
  <phoneticPr fontId="1"/>
  <dataValidations count="19">
    <dataValidation type="list" allowBlank="1" showInputMessage="1" showErrorMessage="1" sqref="M36:S36" xr:uid="{A5640502-86B7-4689-84C6-C6EA752104BE}">
      <formula1>"選択してください,いいえ,はい（上記は公社訪問場所の情報となります）"</formula1>
    </dataValidation>
    <dataValidation imeMode="disabled" allowBlank="1" showInputMessage="1" showErrorMessage="1" prompt="資本準備金等を含めない、履歴事項全部証明書に記載の金額を入力してください。" sqref="M16:R17" xr:uid="{A7848641-948C-492B-8F20-2ED54DBCF5AB}"/>
    <dataValidation type="list" allowBlank="1" showInputMessage="1" showErrorMessage="1" prompt="令和８年６月１日時点の組織形態を選択してください。" sqref="C6:I6" xr:uid="{53D1DA42-729B-4211-AF0E-6C64B8882F86}">
      <formula1>"法人,個人事業者,中小企業団体等,中小企業グループ（共同申請）,創業予定の個人"</formula1>
    </dataValidation>
    <dataValidation allowBlank="1" showErrorMessage="1" promptTitle="主要取引先を上位３位記入してください" prompt="　" sqref="C24:E24" xr:uid="{DFE3BE72-AE4F-4712-963E-7B7304DC5E6E}"/>
    <dataValidation allowBlank="1" showInputMessage="1" showErrorMessage="1" prompt="本助成事業を実施し、公社が検査時に購入品や成果物、経理関係書類を確認できる場所を記入してください。_x000a_原則東京都内の自社の事業所等（他社は不可）に限ります。" sqref="D33:J33" xr:uid="{CF092F7E-56B8-4B17-9C43-7788B4AB9BD5}"/>
    <dataValidation imeMode="fullKatakana" allowBlank="1" showInputMessage="1" showErrorMessage="1" sqref="C4:I4 L4:S4 E12:J12" xr:uid="{7523ECE6-CDC7-4D3C-9F1E-2A0DB63FBFA6}"/>
    <dataValidation imeMode="halfAlpha" allowBlank="1" showInputMessage="1" showErrorMessage="1" sqref="E15" xr:uid="{334C57BD-3D79-44A6-8CDA-1ADE9712A616}"/>
    <dataValidation allowBlank="1" showErrorMessage="1" sqref="G11:S11" xr:uid="{E2BD0AD0-1264-4139-8045-6CC7F99E8C7E}"/>
    <dataValidation type="custom" imeMode="halfAlpha" allowBlank="1" showInputMessage="1" showErrorMessage="1" sqref="F26:H26 L26:M26 Q26:R26" xr:uid="{DCDD558D-3870-48DE-84BF-B38E22E8571E}">
      <formula1>LENB(F26)=LEN(F26)</formula1>
    </dataValidation>
    <dataValidation imeMode="hiragana" allowBlank="1" showInputMessage="1" showErrorMessage="1" prompt="本店所在地と同じ場合は「同上」と記入してください。" sqref="G9:S9" xr:uid="{D1D2ACC8-F764-4643-AD8A-32D9B975FD37}"/>
    <dataValidation imeMode="hiragana" allowBlank="1" showInputMessage="1" showErrorMessage="1" prompt="和暦で年月日を記入してください。" sqref="G16:J17" xr:uid="{7E88711C-ACEB-4AEE-9CF8-2139A23A0CE6}"/>
    <dataValidation allowBlank="1" showInputMessage="1" showErrorMessage="1" prompt="個人事業者は「屋号」ではなく「代表者名」を記入してください。" sqref="C5:I5" xr:uid="{7D785953-D520-4B1C-BD63-91A5844EAF38}"/>
    <dataValidation imeMode="disabled" allowBlank="1" showInputMessage="1" showErrorMessage="1" sqref="D7:F7 C8:J8 M8:S8 D9:F9 C10:J10 M33:S33 D11:F11 E14:S14 F25:H25 Q21:R25 C18:F18 E34:F34 R18 L24:M25" xr:uid="{BECFF784-59D7-4B13-AB4A-4564B1AB6D48}"/>
    <dataValidation imeMode="disabled" allowBlank="1" showInputMessage="1" showErrorMessage="1" prompt="従業員は、派遣社員やアルバイトを含めた全ての従業員を指します。" sqref="M18:N18" xr:uid="{D801D178-2868-49B8-B425-48062083CC36}"/>
    <dataValidation type="list" allowBlank="1" showInputMessage="1" showErrorMessage="1" prompt="大分類から先に選択してください。" sqref="M19:S19" xr:uid="{B1B5E1B6-5BB3-4595-9DB9-8D3036DEE114}">
      <formula1>$V$1:$Y$1</formula1>
    </dataValidation>
    <dataValidation type="list" allowBlank="1" showInputMessage="1" showErrorMessage="1" prompt="大分類から先に選択してください。" sqref="M20:S20" xr:uid="{87824A0C-9762-4D39-95A3-39798564E9A3}">
      <formula1>INDIRECT($M$19)</formula1>
    </dataValidation>
    <dataValidation imeMode="disabled" allowBlank="1" showInputMessage="1" showErrorMessage="1" prompt="直近の決算書記載の売上高を記入してください。_x000a_売上未計上の場合は記入不要です。" sqref="F24:H24" xr:uid="{E158AE49-C5C8-4B3C-819F-E73B95CAA57D}"/>
    <dataValidation allowBlank="1" showInputMessage="1" showErrorMessage="1" prompt="「履歴事項全部証明書（登記簿謄本）」上の所在地を記入してください。_x000a_都道府県から記入してください。_x000a_例）東京都千代田区神田練塀町３－３大東ビル４階" sqref="G7:S7" xr:uid="{B6CE9267-5F3E-4573-8553-247BAA86339E}"/>
    <dataValidation allowBlank="1" showInputMessage="1" showErrorMessage="1" prompt="連絡担当者は、申請事業者の役員・従業員に限ります。" sqref="E13:J13" xr:uid="{F2C74BD6-4137-4653-9206-A51EA1D6518B}"/>
  </dataValidations>
  <hyperlinks>
    <hyperlink ref="M8" r:id="rId1" xr:uid="{1C002F15-261C-4B28-853E-8E710334F33D}"/>
  </hyperlinks>
  <pageMargins left="0.59055118110236227" right="0.19685039370078741" top="0.39370078740157483" bottom="0.39370078740157483" header="0.31496062992125984" footer="0.19685039370078741"/>
  <pageSetup paperSize="9" scale="74" orientation="portrait" r:id="rId2"/>
  <headerFooter>
    <oddFooter>&amp;C&amp;12&amp;A</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AS33"/>
  <sheetViews>
    <sheetView view="pageBreakPreview" zoomScale="80" zoomScaleNormal="100" zoomScaleSheetLayoutView="80" workbookViewId="0">
      <selection activeCell="F14" sqref="F14"/>
    </sheetView>
  </sheetViews>
  <sheetFormatPr defaultColWidth="2.1796875" defaultRowHeight="12"/>
  <cols>
    <col min="1" max="1" width="6.453125" style="4" customWidth="1"/>
    <col min="2" max="2" width="19.6328125" style="4" customWidth="1"/>
    <col min="3" max="3" width="6.6328125" style="4" customWidth="1"/>
    <col min="4" max="4" width="10.81640625" style="4" customWidth="1"/>
    <col min="5" max="5" width="5.81640625" style="4" customWidth="1"/>
    <col min="6" max="8" width="14.36328125" style="4" customWidth="1"/>
    <col min="9" max="9" width="16.81640625" style="4" customWidth="1"/>
    <col min="10" max="12" width="2.1796875" style="4" customWidth="1"/>
    <col min="13" max="13" width="11.1796875" style="4" customWidth="1"/>
    <col min="14" max="14" width="9.453125" style="4" customWidth="1"/>
    <col min="15" max="15" width="6.1796875" style="4" customWidth="1"/>
    <col min="16" max="212" width="2.1796875" style="4" customWidth="1"/>
    <col min="213" max="16384" width="2.1796875" style="4"/>
  </cols>
  <sheetData>
    <row r="1" spans="1:45" ht="30" customHeight="1">
      <c r="A1" s="180" t="s">
        <v>677</v>
      </c>
      <c r="B1" s="180"/>
      <c r="C1" s="166"/>
      <c r="D1" s="166"/>
      <c r="E1" s="166"/>
      <c r="F1" s="166"/>
      <c r="G1" s="166"/>
      <c r="H1" s="166"/>
      <c r="I1" s="166"/>
      <c r="J1" s="166"/>
    </row>
    <row r="2" spans="1:45" ht="15" customHeight="1">
      <c r="A2" s="159"/>
      <c r="B2" s="1469" t="s">
        <v>393</v>
      </c>
      <c r="C2" s="1470"/>
      <c r="D2" s="1470"/>
      <c r="E2" s="1470"/>
      <c r="F2" s="1470"/>
      <c r="G2" s="1470"/>
      <c r="H2" s="1470"/>
      <c r="I2" s="1471"/>
      <c r="J2" s="159"/>
    </row>
    <row r="3" spans="1:45" ht="15" customHeight="1">
      <c r="A3" s="184"/>
      <c r="B3" s="1472" t="s">
        <v>280</v>
      </c>
      <c r="C3" s="1473"/>
      <c r="D3" s="1473"/>
      <c r="E3" s="1473"/>
      <c r="F3" s="1473"/>
      <c r="G3" s="1473"/>
      <c r="H3" s="1473"/>
      <c r="I3" s="1474"/>
      <c r="J3" s="159"/>
    </row>
    <row r="4" spans="1:45" ht="15" customHeight="1">
      <c r="A4" s="181"/>
      <c r="B4" s="1475" t="s">
        <v>281</v>
      </c>
      <c r="C4" s="1476"/>
      <c r="D4" s="1476"/>
      <c r="E4" s="1476"/>
      <c r="F4" s="1476"/>
      <c r="G4" s="1476"/>
      <c r="H4" s="1477"/>
      <c r="I4" s="183" t="s">
        <v>12</v>
      </c>
      <c r="J4" s="182"/>
    </row>
    <row r="5" spans="1:45" ht="23.15" customHeight="1">
      <c r="A5" s="1479" t="s">
        <v>357</v>
      </c>
      <c r="B5" s="1481" t="s">
        <v>116</v>
      </c>
      <c r="C5" s="1482"/>
      <c r="D5" s="1483" t="s">
        <v>33</v>
      </c>
      <c r="E5" s="1485" t="s">
        <v>48</v>
      </c>
      <c r="F5" s="1487" t="s">
        <v>38</v>
      </c>
      <c r="G5" s="1487" t="s">
        <v>34</v>
      </c>
      <c r="H5" s="1487" t="s">
        <v>69</v>
      </c>
      <c r="I5" s="1487" t="s">
        <v>63</v>
      </c>
      <c r="J5" s="43" t="s">
        <v>157</v>
      </c>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row>
    <row r="6" spans="1:45" ht="23.15" customHeight="1">
      <c r="A6" s="1480"/>
      <c r="B6" s="304" t="s">
        <v>356</v>
      </c>
      <c r="C6" s="409" t="s">
        <v>395</v>
      </c>
      <c r="D6" s="1484"/>
      <c r="E6" s="1486"/>
      <c r="F6" s="1488"/>
      <c r="G6" s="1488"/>
      <c r="H6" s="1488"/>
      <c r="I6" s="1488"/>
      <c r="J6" s="41"/>
      <c r="K6" s="6"/>
      <c r="L6" s="6"/>
      <c r="M6" s="6"/>
      <c r="N6" s="6"/>
      <c r="O6" s="6"/>
      <c r="P6" s="6"/>
      <c r="Q6" s="6"/>
      <c r="R6" s="6"/>
      <c r="S6" s="6"/>
      <c r="T6" s="6"/>
      <c r="U6" s="6"/>
      <c r="V6" s="6"/>
      <c r="W6" s="6"/>
      <c r="X6" s="6"/>
      <c r="Y6" s="6"/>
      <c r="Z6" s="6"/>
      <c r="AA6" s="6"/>
    </row>
    <row r="7" spans="1:45" ht="39.75" customHeight="1">
      <c r="A7" s="329">
        <f>ROW()-ROW('3-(3)委託'!$A$6)</f>
        <v>1</v>
      </c>
      <c r="B7" s="608" t="s">
        <v>798</v>
      </c>
      <c r="C7" s="614"/>
      <c r="D7" s="615">
        <v>1</v>
      </c>
      <c r="E7" s="617" t="s">
        <v>786</v>
      </c>
      <c r="F7" s="616">
        <v>8000000</v>
      </c>
      <c r="G7" s="263">
        <f t="shared" ref="G7:G26" si="0">ROUNDDOWN(H7*1.1,0)</f>
        <v>8800000</v>
      </c>
      <c r="H7" s="263">
        <f t="shared" ref="H7:H25" si="1">D7*F7</f>
        <v>8000000</v>
      </c>
      <c r="I7" s="608" t="s">
        <v>797</v>
      </c>
      <c r="J7" s="41" t="str">
        <f>IF(OR(AND(TRIM(B7)="",TRIM(C7)="",TRIM(D7)="",TRIM(E7)="",TRIM(F7)="",TRIM(I7)=""),
          AND(TRIM(B7)&lt;&gt;"",TRIM(D7)&lt;&gt;"",TRIM(E7)&lt;&gt;"",TRIM(F7)&lt;&gt;"",TRIM(I7)&lt;&gt;"")),
    "",
    "←全ての項目を入力してください。")</f>
        <v/>
      </c>
      <c r="L7" s="31"/>
      <c r="M7" s="31"/>
    </row>
    <row r="8" spans="1:45" ht="39.75" customHeight="1">
      <c r="A8" s="329">
        <f>ROW()-ROW('3-(3)委託'!$A$6)</f>
        <v>2</v>
      </c>
      <c r="B8" s="608" t="s">
        <v>799</v>
      </c>
      <c r="C8" s="614" t="s">
        <v>561</v>
      </c>
      <c r="D8" s="615">
        <v>1</v>
      </c>
      <c r="E8" s="617" t="s">
        <v>786</v>
      </c>
      <c r="F8" s="616">
        <v>1000000</v>
      </c>
      <c r="G8" s="263">
        <f t="shared" si="0"/>
        <v>1100000</v>
      </c>
      <c r="H8" s="263">
        <f t="shared" si="1"/>
        <v>1000000</v>
      </c>
      <c r="I8" s="608" t="s">
        <v>762</v>
      </c>
      <c r="J8" s="41" t="str">
        <f t="shared" ref="J8:J26" si="2">IF(OR(AND(TRIM(B8)="",TRIM(C8)="",TRIM(D8)="",TRIM(E8)="",TRIM(F8)="",TRIM(I8)=""),
          AND(TRIM(B8)&lt;&gt;"",TRIM(D8)&lt;&gt;"",TRIM(E8)&lt;&gt;"",TRIM(F8)&lt;&gt;"",TRIM(I8)&lt;&gt;"")),
    "",
    "←全ての項目を入力してください。")</f>
        <v/>
      </c>
    </row>
    <row r="9" spans="1:45" ht="39.75" customHeight="1">
      <c r="A9" s="329">
        <f>ROW()-ROW('3-(3)委託'!$A$6)</f>
        <v>3</v>
      </c>
      <c r="B9" s="608"/>
      <c r="C9" s="614"/>
      <c r="D9" s="615"/>
      <c r="E9" s="617"/>
      <c r="F9" s="616"/>
      <c r="G9" s="263">
        <f t="shared" si="0"/>
        <v>0</v>
      </c>
      <c r="H9" s="263">
        <f t="shared" si="1"/>
        <v>0</v>
      </c>
      <c r="I9" s="608"/>
      <c r="J9" s="41" t="str">
        <f t="shared" si="2"/>
        <v/>
      </c>
    </row>
    <row r="10" spans="1:45" ht="39.75" customHeight="1">
      <c r="A10" s="329">
        <f>ROW()-ROW('3-(3)委託'!$A$6)</f>
        <v>4</v>
      </c>
      <c r="B10" s="608"/>
      <c r="C10" s="614"/>
      <c r="D10" s="615"/>
      <c r="E10" s="617"/>
      <c r="F10" s="616"/>
      <c r="G10" s="263">
        <f t="shared" si="0"/>
        <v>0</v>
      </c>
      <c r="H10" s="263">
        <f t="shared" si="1"/>
        <v>0</v>
      </c>
      <c r="I10" s="608"/>
      <c r="J10" s="41" t="str">
        <f t="shared" si="2"/>
        <v/>
      </c>
    </row>
    <row r="11" spans="1:45" ht="39.75" customHeight="1">
      <c r="A11" s="329">
        <f>ROW()-ROW('3-(3)委託'!$A$6)</f>
        <v>5</v>
      </c>
      <c r="B11" s="246"/>
      <c r="C11" s="260"/>
      <c r="D11" s="261"/>
      <c r="E11" s="264"/>
      <c r="F11" s="262"/>
      <c r="G11" s="263">
        <f t="shared" si="0"/>
        <v>0</v>
      </c>
      <c r="H11" s="263">
        <f t="shared" si="1"/>
        <v>0</v>
      </c>
      <c r="I11" s="246"/>
      <c r="J11" s="41" t="str">
        <f t="shared" si="2"/>
        <v/>
      </c>
    </row>
    <row r="12" spans="1:45" ht="39.75" customHeight="1">
      <c r="A12" s="329">
        <f>ROW()-ROW('3-(3)委託'!$A$6)</f>
        <v>6</v>
      </c>
      <c r="B12" s="246"/>
      <c r="C12" s="260"/>
      <c r="D12" s="261"/>
      <c r="E12" s="264"/>
      <c r="F12" s="262"/>
      <c r="G12" s="263">
        <f t="shared" si="0"/>
        <v>0</v>
      </c>
      <c r="H12" s="263">
        <f t="shared" si="1"/>
        <v>0</v>
      </c>
      <c r="I12" s="246"/>
      <c r="J12" s="41" t="str">
        <f t="shared" si="2"/>
        <v/>
      </c>
    </row>
    <row r="13" spans="1:45" ht="39.75" customHeight="1">
      <c r="A13" s="329">
        <f>ROW()-ROW('3-(3)委託'!$A$6)</f>
        <v>7</v>
      </c>
      <c r="B13" s="246"/>
      <c r="C13" s="260"/>
      <c r="D13" s="261"/>
      <c r="E13" s="264"/>
      <c r="F13" s="262"/>
      <c r="G13" s="263">
        <f t="shared" si="0"/>
        <v>0</v>
      </c>
      <c r="H13" s="263">
        <f t="shared" si="1"/>
        <v>0</v>
      </c>
      <c r="I13" s="246"/>
      <c r="J13" s="41" t="str">
        <f t="shared" si="2"/>
        <v/>
      </c>
    </row>
    <row r="14" spans="1:45" ht="39.75" customHeight="1">
      <c r="A14" s="329">
        <f>ROW()-ROW('3-(3)委託'!$A$6)</f>
        <v>8</v>
      </c>
      <c r="B14" s="246"/>
      <c r="C14" s="260"/>
      <c r="D14" s="261"/>
      <c r="E14" s="264"/>
      <c r="F14" s="262"/>
      <c r="G14" s="263">
        <f t="shared" si="0"/>
        <v>0</v>
      </c>
      <c r="H14" s="263">
        <f t="shared" si="1"/>
        <v>0</v>
      </c>
      <c r="I14" s="246"/>
      <c r="J14" s="41" t="str">
        <f t="shared" si="2"/>
        <v/>
      </c>
    </row>
    <row r="15" spans="1:45" ht="39.75" customHeight="1">
      <c r="A15" s="329">
        <f>ROW()-ROW('3-(3)委託'!$A$6)</f>
        <v>9</v>
      </c>
      <c r="B15" s="246"/>
      <c r="C15" s="260"/>
      <c r="D15" s="261"/>
      <c r="E15" s="264"/>
      <c r="F15" s="262"/>
      <c r="G15" s="263">
        <f t="shared" si="0"/>
        <v>0</v>
      </c>
      <c r="H15" s="263">
        <f t="shared" si="1"/>
        <v>0</v>
      </c>
      <c r="I15" s="246"/>
      <c r="J15" s="41" t="str">
        <f t="shared" si="2"/>
        <v/>
      </c>
    </row>
    <row r="16" spans="1:45" ht="39.75" customHeight="1">
      <c r="A16" s="329">
        <f>ROW()-ROW('3-(3)委託'!$A$6)</f>
        <v>10</v>
      </c>
      <c r="B16" s="246"/>
      <c r="C16" s="260"/>
      <c r="D16" s="261"/>
      <c r="E16" s="264"/>
      <c r="F16" s="262"/>
      <c r="G16" s="263">
        <f t="shared" si="0"/>
        <v>0</v>
      </c>
      <c r="H16" s="263">
        <f t="shared" si="1"/>
        <v>0</v>
      </c>
      <c r="I16" s="246"/>
      <c r="J16" s="41" t="str">
        <f t="shared" si="2"/>
        <v/>
      </c>
    </row>
    <row r="17" spans="1:10" ht="39.75" customHeight="1">
      <c r="A17" s="329">
        <f>ROW()-ROW('3-(3)委託'!$A$6)</f>
        <v>11</v>
      </c>
      <c r="B17" s="246"/>
      <c r="C17" s="260"/>
      <c r="D17" s="261"/>
      <c r="E17" s="264"/>
      <c r="F17" s="262"/>
      <c r="G17" s="263">
        <f t="shared" si="0"/>
        <v>0</v>
      </c>
      <c r="H17" s="263">
        <f t="shared" si="1"/>
        <v>0</v>
      </c>
      <c r="I17" s="246"/>
      <c r="J17" s="41" t="str">
        <f t="shared" si="2"/>
        <v/>
      </c>
    </row>
    <row r="18" spans="1:10" ht="39.75" customHeight="1">
      <c r="A18" s="329">
        <f>ROW()-ROW('3-(3)委託'!$A$6)</f>
        <v>12</v>
      </c>
      <c r="B18" s="246"/>
      <c r="C18" s="260"/>
      <c r="D18" s="261"/>
      <c r="E18" s="264"/>
      <c r="F18" s="262"/>
      <c r="G18" s="263">
        <f t="shared" si="0"/>
        <v>0</v>
      </c>
      <c r="H18" s="263">
        <f t="shared" si="1"/>
        <v>0</v>
      </c>
      <c r="I18" s="246"/>
      <c r="J18" s="41" t="str">
        <f t="shared" si="2"/>
        <v/>
      </c>
    </row>
    <row r="19" spans="1:10" ht="39.75" customHeight="1">
      <c r="A19" s="329">
        <f>ROW()-ROW('3-(3)委託'!$A$6)</f>
        <v>13</v>
      </c>
      <c r="B19" s="246"/>
      <c r="C19" s="260"/>
      <c r="D19" s="261"/>
      <c r="E19" s="264"/>
      <c r="F19" s="262"/>
      <c r="G19" s="263">
        <f t="shared" si="0"/>
        <v>0</v>
      </c>
      <c r="H19" s="263">
        <f t="shared" si="1"/>
        <v>0</v>
      </c>
      <c r="I19" s="246"/>
      <c r="J19" s="41" t="str">
        <f t="shared" si="2"/>
        <v/>
      </c>
    </row>
    <row r="20" spans="1:10" ht="39.75" customHeight="1">
      <c r="A20" s="329">
        <f>ROW()-ROW('3-(3)委託'!$A$6)</f>
        <v>14</v>
      </c>
      <c r="B20" s="246"/>
      <c r="C20" s="260"/>
      <c r="D20" s="261"/>
      <c r="E20" s="264"/>
      <c r="F20" s="262"/>
      <c r="G20" s="263">
        <f t="shared" si="0"/>
        <v>0</v>
      </c>
      <c r="H20" s="263">
        <f t="shared" si="1"/>
        <v>0</v>
      </c>
      <c r="I20" s="246"/>
      <c r="J20" s="41" t="str">
        <f t="shared" si="2"/>
        <v/>
      </c>
    </row>
    <row r="21" spans="1:10" ht="39.75" customHeight="1">
      <c r="A21" s="329">
        <f>ROW()-ROW('3-(3)委託'!$A$6)</f>
        <v>15</v>
      </c>
      <c r="B21" s="246"/>
      <c r="C21" s="260"/>
      <c r="D21" s="261"/>
      <c r="E21" s="264"/>
      <c r="F21" s="262"/>
      <c r="G21" s="263">
        <f t="shared" si="0"/>
        <v>0</v>
      </c>
      <c r="H21" s="263">
        <f t="shared" si="1"/>
        <v>0</v>
      </c>
      <c r="I21" s="246"/>
      <c r="J21" s="41" t="str">
        <f t="shared" si="2"/>
        <v/>
      </c>
    </row>
    <row r="22" spans="1:10" ht="39.75" customHeight="1">
      <c r="A22" s="329">
        <f>ROW()-ROW('3-(3)委託'!$A$6)</f>
        <v>16</v>
      </c>
      <c r="B22" s="246"/>
      <c r="C22" s="260"/>
      <c r="D22" s="261"/>
      <c r="E22" s="264"/>
      <c r="F22" s="262"/>
      <c r="G22" s="263">
        <f t="shared" si="0"/>
        <v>0</v>
      </c>
      <c r="H22" s="263">
        <f t="shared" si="1"/>
        <v>0</v>
      </c>
      <c r="I22" s="246"/>
      <c r="J22" s="41" t="str">
        <f t="shared" si="2"/>
        <v/>
      </c>
    </row>
    <row r="23" spans="1:10" ht="39.75" customHeight="1">
      <c r="A23" s="329">
        <f>ROW()-ROW('3-(3)委託'!$A$6)</f>
        <v>17</v>
      </c>
      <c r="B23" s="246"/>
      <c r="C23" s="260"/>
      <c r="D23" s="261"/>
      <c r="E23" s="264"/>
      <c r="F23" s="262"/>
      <c r="G23" s="263">
        <f t="shared" si="0"/>
        <v>0</v>
      </c>
      <c r="H23" s="263">
        <f t="shared" si="1"/>
        <v>0</v>
      </c>
      <c r="I23" s="246"/>
      <c r="J23" s="41" t="str">
        <f t="shared" si="2"/>
        <v/>
      </c>
    </row>
    <row r="24" spans="1:10" ht="39.75" customHeight="1">
      <c r="A24" s="329">
        <f>ROW()-ROW('3-(3)委託'!$A$6)</f>
        <v>18</v>
      </c>
      <c r="B24" s="246"/>
      <c r="C24" s="260"/>
      <c r="D24" s="261"/>
      <c r="E24" s="264"/>
      <c r="F24" s="262"/>
      <c r="G24" s="263">
        <f t="shared" si="0"/>
        <v>0</v>
      </c>
      <c r="H24" s="263">
        <f t="shared" si="1"/>
        <v>0</v>
      </c>
      <c r="I24" s="246"/>
      <c r="J24" s="41" t="str">
        <f t="shared" si="2"/>
        <v/>
      </c>
    </row>
    <row r="25" spans="1:10" ht="39.75" customHeight="1">
      <c r="A25" s="329">
        <f>ROW()-ROW('3-(3)委託'!$A$6)</f>
        <v>19</v>
      </c>
      <c r="B25" s="246"/>
      <c r="C25" s="260"/>
      <c r="D25" s="261"/>
      <c r="E25" s="264"/>
      <c r="F25" s="262"/>
      <c r="G25" s="263">
        <f t="shared" si="0"/>
        <v>0</v>
      </c>
      <c r="H25" s="263">
        <f t="shared" si="1"/>
        <v>0</v>
      </c>
      <c r="I25" s="246"/>
      <c r="J25" s="41" t="str">
        <f t="shared" si="2"/>
        <v/>
      </c>
    </row>
    <row r="26" spans="1:10" ht="39.75" customHeight="1">
      <c r="A26" s="329">
        <f>ROW()-ROW('3-(3)委託'!$A$6)</f>
        <v>20</v>
      </c>
      <c r="B26" s="246"/>
      <c r="C26" s="260"/>
      <c r="D26" s="261"/>
      <c r="E26" s="264"/>
      <c r="F26" s="262"/>
      <c r="G26" s="263">
        <f t="shared" si="0"/>
        <v>0</v>
      </c>
      <c r="H26" s="263">
        <f>D26*F26</f>
        <v>0</v>
      </c>
      <c r="I26" s="246"/>
      <c r="J26" s="41" t="str">
        <f t="shared" si="2"/>
        <v/>
      </c>
    </row>
    <row r="27" spans="1:10" ht="27" customHeight="1">
      <c r="A27" s="327"/>
      <c r="B27" s="330"/>
      <c r="C27" s="331"/>
      <c r="D27" s="332"/>
      <c r="E27" s="332"/>
      <c r="F27" s="333" t="s">
        <v>148</v>
      </c>
      <c r="G27" s="334">
        <f>SUM(G7:G26)</f>
        <v>9900000</v>
      </c>
      <c r="H27" s="334">
        <f>SUM(H7:H26)</f>
        <v>9000000</v>
      </c>
      <c r="I27" s="335"/>
      <c r="J27" s="238"/>
    </row>
    <row r="28" spans="1:10" ht="27" customHeight="1">
      <c r="A28" s="327"/>
      <c r="B28" s="330"/>
      <c r="C28" s="331"/>
      <c r="D28" s="332"/>
      <c r="E28" s="332"/>
      <c r="F28" s="333" t="s">
        <v>396</v>
      </c>
      <c r="G28" s="334">
        <f>G30</f>
        <v>1100000</v>
      </c>
      <c r="H28" s="334">
        <f>H30</f>
        <v>1000000</v>
      </c>
      <c r="I28" s="335"/>
    </row>
    <row r="29" spans="1:10" ht="27" customHeight="1">
      <c r="A29" s="1478" t="s">
        <v>344</v>
      </c>
      <c r="B29" s="1478"/>
      <c r="C29" s="1478"/>
      <c r="D29" s="1478"/>
      <c r="E29" s="1478"/>
      <c r="F29" s="1478"/>
      <c r="G29" s="232">
        <f>G27-G30</f>
        <v>8800000</v>
      </c>
      <c r="H29" s="232">
        <f>H27-H30</f>
        <v>8000000</v>
      </c>
      <c r="I29" s="233">
        <f>H29*2/3</f>
        <v>5333333.333333333</v>
      </c>
    </row>
    <row r="30" spans="1:10" ht="27" customHeight="1">
      <c r="A30" s="233"/>
      <c r="B30" s="233"/>
      <c r="C30" s="233"/>
      <c r="D30" s="233"/>
      <c r="E30" s="233"/>
      <c r="F30" s="234" t="s">
        <v>912</v>
      </c>
      <c r="G30" s="235">
        <f>SUMIF(C7:C26,"〇",G7:G26)</f>
        <v>1100000</v>
      </c>
      <c r="H30" s="235">
        <f>SUMIF(C7:C26,"〇",H7:H26)</f>
        <v>1000000</v>
      </c>
      <c r="I30" s="233">
        <f>H30*2/3</f>
        <v>666666.66666666663</v>
      </c>
    </row>
    <row r="31" spans="1:10" ht="27" customHeight="1">
      <c r="A31" s="233"/>
      <c r="B31" s="233"/>
      <c r="C31" s="233"/>
      <c r="D31" s="233"/>
      <c r="E31" s="233"/>
      <c r="F31" s="234" t="s">
        <v>345</v>
      </c>
      <c r="G31" s="232">
        <f>G29+G30</f>
        <v>9900000</v>
      </c>
      <c r="H31" s="232">
        <f>H29+H30</f>
        <v>9000000</v>
      </c>
      <c r="I31" s="233">
        <f>I29+I30</f>
        <v>6000000</v>
      </c>
    </row>
    <row r="32" spans="1:10" ht="27" customHeight="1">
      <c r="A32" s="237"/>
      <c r="B32" s="237"/>
      <c r="C32" s="237"/>
      <c r="D32" s="237"/>
      <c r="E32" s="237"/>
      <c r="F32" s="237"/>
      <c r="G32" s="237"/>
      <c r="H32" s="237"/>
      <c r="I32" s="237"/>
    </row>
    <row r="33" spans="1:9">
      <c r="A33" s="237"/>
      <c r="B33" s="237"/>
      <c r="C33" s="237"/>
      <c r="D33" s="237"/>
      <c r="E33" s="237"/>
      <c r="F33" s="237"/>
      <c r="G33" s="237"/>
      <c r="H33" s="237"/>
      <c r="I33" s="237"/>
    </row>
  </sheetData>
  <sheetProtection algorithmName="SHA-512" hashValue="CmSIl8uAyI2klK6AJyHGkmxOwCo6/sfEH/ww9u1YT4DBpN7hZ1DxlEToiilgn/2nfccipbtid5ieRIWQGR+KFQ==" saltValue="u6SK/gY2qQJThtd0gXKf8g==" spinCount="100000" sheet="1" objects="1" scenarios="1" selectLockedCells="1" selectUnlockedCells="1"/>
  <mergeCells count="12">
    <mergeCell ref="B2:I2"/>
    <mergeCell ref="B3:I3"/>
    <mergeCell ref="B4:H4"/>
    <mergeCell ref="A29:F29"/>
    <mergeCell ref="A5:A6"/>
    <mergeCell ref="B5:C5"/>
    <mergeCell ref="D5:D6"/>
    <mergeCell ref="E5:E6"/>
    <mergeCell ref="F5:F6"/>
    <mergeCell ref="G5:G6"/>
    <mergeCell ref="H5:H6"/>
    <mergeCell ref="I5:I6"/>
  </mergeCells>
  <phoneticPr fontId="1"/>
  <conditionalFormatting sqref="B7:B26 D7:F26 I7:I26">
    <cfRule type="expression" dxfId="63" priority="1">
      <formula>AND(OR(TRIM($B7)&lt;&gt;"",TRIM($C7)&lt;&gt;"",TRIM($D7)&lt;&gt;"",TRIM($E7)&lt;&gt;"",TRIM($F7)&lt;&gt;"",TRIM($I7)&lt;&gt;""),TRIM(B7)="")</formula>
    </cfRule>
  </conditionalFormatting>
  <conditionalFormatting sqref="H7:H26">
    <cfRule type="expression" dxfId="62" priority="3">
      <formula xml:space="preserve"> INT($H7) &lt;&gt; $H7</formula>
    </cfRule>
  </conditionalFormatting>
  <dataValidations xWindow="263" yWindow="543" count="5">
    <dataValidation type="list" allowBlank="1" showInputMessage="1" showErrorMessage="1" sqref="C7:C26" xr:uid="{00000000-0002-0000-1400-000000000000}">
      <formula1>"〇,　"</formula1>
    </dataValidation>
    <dataValidation allowBlank="1" showInputMessage="1" showErrorMessage="1" promptTitle="企業名を記載してください" prompt="未定等不明確の場合は、 申請時点の候補先を記入してください_x000a_" sqref="I7:I26" xr:uid="{00000000-0002-0000-1400-000001000000}"/>
    <dataValidation imeMode="halfAlpha" allowBlank="1" showInputMessage="1" showErrorMessage="1" sqref="F7:F26 D7:D26" xr:uid="{00000000-0002-0000-1400-000002000000}"/>
    <dataValidation type="custom" allowBlank="1" showInputMessage="1" showErrorMessage="1" sqref="J6:J27 G7:H26" xr:uid="{00000000-0002-0000-1400-000003000000}">
      <formula1>ISERROR(FIND(CHAR(10),G6))</formula1>
    </dataValidation>
    <dataValidation allowBlank="1" showInputMessage="1" showErrorMessage="1" promptTitle="委託・外注内容を記載してください" prompt="　金型製作に係る費用は委託であっても機械装置・工具器具費に計上してください。尚、技術開発要素のないデザイン費用は計上できません" sqref="B7:B26" xr:uid="{00000000-0002-0000-1400-000004000000}"/>
  </dataValidations>
  <printOptions horizontalCentered="1"/>
  <pageMargins left="0.31496062992125984" right="0.31496062992125984" top="0.74803149606299213" bottom="0.74803149606299213" header="0.31496062992125984" footer="0.31496062992125984"/>
  <pageSetup paperSize="9" scale="80" fitToWidth="0" fitToHeight="0" orientation="portrait" r:id="rId1"/>
  <headerFooter>
    <oddFooter>&amp;A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AR271"/>
  <sheetViews>
    <sheetView view="pageBreakPreview" zoomScale="80" zoomScaleNormal="100" zoomScaleSheetLayoutView="80" workbookViewId="0">
      <selection activeCell="AO13" sqref="AO13"/>
    </sheetView>
  </sheetViews>
  <sheetFormatPr defaultColWidth="1.81640625" defaultRowHeight="13"/>
  <cols>
    <col min="1" max="9" width="2.81640625" style="18" customWidth="1"/>
    <col min="10" max="10" width="11.1796875" style="18" customWidth="1"/>
    <col min="11" max="11" width="9.453125" style="18" customWidth="1"/>
    <col min="12" max="12" width="6.1796875" style="18" customWidth="1"/>
    <col min="13" max="37" width="2.81640625" style="18" customWidth="1"/>
    <col min="38" max="254" width="2.453125" style="18" customWidth="1"/>
    <col min="255" max="16384" width="1.81640625" style="18"/>
  </cols>
  <sheetData>
    <row r="1" spans="1:44" ht="30" customHeight="1">
      <c r="A1" s="185" t="s">
        <v>26</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489" t="s">
        <v>158</v>
      </c>
      <c r="AG1" s="1489"/>
      <c r="AH1" s="1489"/>
      <c r="AI1" s="1489"/>
      <c r="AJ1" s="1489"/>
      <c r="AK1" s="1490"/>
    </row>
    <row r="2" spans="1:44" ht="46.5" customHeight="1">
      <c r="A2" s="186"/>
      <c r="B2" s="1491" t="s">
        <v>696</v>
      </c>
      <c r="C2" s="1491"/>
      <c r="D2" s="1491"/>
      <c r="E2" s="1491"/>
      <c r="F2" s="1491"/>
      <c r="G2" s="1491"/>
      <c r="H2" s="1491"/>
      <c r="I2" s="1491"/>
      <c r="J2" s="1491"/>
      <c r="K2" s="1491"/>
      <c r="L2" s="1491"/>
      <c r="M2" s="1491"/>
      <c r="N2" s="1491"/>
      <c r="O2" s="1491"/>
      <c r="P2" s="1491"/>
      <c r="Q2" s="1491"/>
      <c r="R2" s="1491"/>
      <c r="S2" s="1491"/>
      <c r="T2" s="1491"/>
      <c r="U2" s="1491"/>
      <c r="V2" s="1491"/>
      <c r="W2" s="1491"/>
      <c r="X2" s="1491"/>
      <c r="Y2" s="1491"/>
      <c r="Z2" s="1491"/>
      <c r="AA2" s="1491"/>
      <c r="AB2" s="1491"/>
      <c r="AC2" s="1491"/>
      <c r="AD2" s="1491"/>
      <c r="AE2" s="1491"/>
      <c r="AF2" s="1491"/>
      <c r="AG2" s="1491"/>
      <c r="AH2" s="1491"/>
      <c r="AI2" s="1491"/>
      <c r="AJ2" s="1491"/>
      <c r="AK2" s="187"/>
    </row>
    <row r="3" spans="1:44" ht="30" customHeight="1">
      <c r="A3" s="1492" t="s">
        <v>86</v>
      </c>
      <c r="B3" s="1493"/>
      <c r="C3" s="1493"/>
      <c r="D3" s="1493"/>
      <c r="E3" s="1494"/>
      <c r="F3" s="1495" t="s">
        <v>282</v>
      </c>
      <c r="G3" s="1496"/>
      <c r="H3" s="1496"/>
      <c r="I3" s="1497"/>
      <c r="J3" s="1498" t="s">
        <v>4</v>
      </c>
      <c r="K3" s="1499"/>
      <c r="L3" s="1500" t="s">
        <v>759</v>
      </c>
      <c r="M3" s="1501"/>
      <c r="N3" s="1501"/>
      <c r="O3" s="1501"/>
      <c r="P3" s="1501"/>
      <c r="Q3" s="1501"/>
      <c r="R3" s="1501"/>
      <c r="S3" s="1501"/>
      <c r="T3" s="1501"/>
      <c r="U3" s="1501"/>
      <c r="V3" s="1501"/>
      <c r="W3" s="1501"/>
      <c r="X3" s="1501"/>
      <c r="Y3" s="1501"/>
      <c r="Z3" s="1501"/>
      <c r="AA3" s="1501"/>
      <c r="AB3" s="1501"/>
      <c r="AC3" s="1501"/>
      <c r="AD3" s="1501"/>
      <c r="AE3" s="1501"/>
      <c r="AF3" s="1501"/>
      <c r="AG3" s="1501"/>
      <c r="AH3" s="1501"/>
      <c r="AI3" s="1501"/>
      <c r="AJ3" s="1501"/>
      <c r="AK3" s="1502"/>
    </row>
    <row r="4" spans="1:44" ht="30" customHeight="1">
      <c r="A4" s="1498" t="s">
        <v>21</v>
      </c>
      <c r="B4" s="1516"/>
      <c r="C4" s="1516"/>
      <c r="D4" s="1516"/>
      <c r="E4" s="1516"/>
      <c r="F4" s="1516"/>
      <c r="G4" s="1516"/>
      <c r="H4" s="1516"/>
      <c r="I4" s="1499"/>
      <c r="J4" s="1503" t="s">
        <v>791</v>
      </c>
      <c r="K4" s="1504"/>
      <c r="L4" s="1504"/>
      <c r="M4" s="1504"/>
      <c r="N4" s="1504"/>
      <c r="O4" s="1504"/>
      <c r="P4" s="1504"/>
      <c r="Q4" s="1504"/>
      <c r="R4" s="1504"/>
      <c r="S4" s="1504"/>
      <c r="T4" s="1505" t="s">
        <v>79</v>
      </c>
      <c r="U4" s="1506"/>
      <c r="V4" s="1506"/>
      <c r="W4" s="1506"/>
      <c r="X4" s="1506"/>
      <c r="Y4" s="1506"/>
      <c r="Z4" s="1506"/>
      <c r="AA4" s="1506"/>
      <c r="AB4" s="1507"/>
      <c r="AC4" s="1517" t="s">
        <v>714</v>
      </c>
      <c r="AD4" s="1517"/>
      <c r="AE4" s="1517"/>
      <c r="AF4" s="1517"/>
      <c r="AG4" s="1517"/>
      <c r="AH4" s="1517"/>
      <c r="AI4" s="1517"/>
      <c r="AJ4" s="1517"/>
      <c r="AK4" s="1518"/>
    </row>
    <row r="5" spans="1:44" ht="30" customHeight="1">
      <c r="A5" s="1498" t="s">
        <v>23</v>
      </c>
      <c r="B5" s="1516"/>
      <c r="C5" s="1516"/>
      <c r="D5" s="1516"/>
      <c r="E5" s="1516"/>
      <c r="F5" s="1516"/>
      <c r="G5" s="1516"/>
      <c r="H5" s="1516"/>
      <c r="I5" s="1499"/>
      <c r="J5" s="1503" t="s">
        <v>800</v>
      </c>
      <c r="K5" s="1504"/>
      <c r="L5" s="1504"/>
      <c r="M5" s="1504"/>
      <c r="N5" s="1504"/>
      <c r="O5" s="1504"/>
      <c r="P5" s="1504"/>
      <c r="Q5" s="1504"/>
      <c r="R5" s="1504"/>
      <c r="S5" s="1504"/>
      <c r="T5" s="1504"/>
      <c r="U5" s="1504"/>
      <c r="V5" s="1504"/>
      <c r="W5" s="1504"/>
      <c r="X5" s="1504"/>
      <c r="Y5" s="1504"/>
      <c r="Z5" s="1504"/>
      <c r="AA5" s="1504"/>
      <c r="AB5" s="1504"/>
      <c r="AC5" s="1504"/>
      <c r="AD5" s="1504"/>
      <c r="AE5" s="1504"/>
      <c r="AF5" s="1504"/>
      <c r="AG5" s="1504"/>
      <c r="AH5" s="1504"/>
      <c r="AI5" s="1504"/>
      <c r="AJ5" s="1504"/>
      <c r="AK5" s="1519"/>
    </row>
    <row r="6" spans="1:44" ht="30" customHeight="1">
      <c r="A6" s="1492" t="s">
        <v>24</v>
      </c>
      <c r="B6" s="1493"/>
      <c r="C6" s="1493"/>
      <c r="D6" s="1493"/>
      <c r="E6" s="1493"/>
      <c r="F6" s="1493"/>
      <c r="G6" s="1493"/>
      <c r="H6" s="1493"/>
      <c r="I6" s="1494"/>
      <c r="J6" s="1503" t="s">
        <v>793</v>
      </c>
      <c r="K6" s="1504"/>
      <c r="L6" s="1504"/>
      <c r="M6" s="1504"/>
      <c r="N6" s="1504"/>
      <c r="O6" s="1504"/>
      <c r="P6" s="1504"/>
      <c r="Q6" s="1504"/>
      <c r="R6" s="1504"/>
      <c r="S6" s="1504"/>
      <c r="T6" s="1505" t="s">
        <v>80</v>
      </c>
      <c r="U6" s="1506"/>
      <c r="V6" s="1506"/>
      <c r="W6" s="1506"/>
      <c r="X6" s="1506"/>
      <c r="Y6" s="1506"/>
      <c r="Z6" s="1506"/>
      <c r="AA6" s="1506"/>
      <c r="AB6" s="1507"/>
      <c r="AC6" s="1508" t="s">
        <v>810</v>
      </c>
      <c r="AD6" s="1508"/>
      <c r="AE6" s="1508"/>
      <c r="AF6" s="1508"/>
      <c r="AG6" s="1508"/>
      <c r="AH6" s="1508"/>
      <c r="AI6" s="1508"/>
      <c r="AJ6" s="1508"/>
      <c r="AK6" s="1509"/>
    </row>
    <row r="7" spans="1:44" ht="48.75" customHeight="1">
      <c r="A7" s="1510" t="s">
        <v>44</v>
      </c>
      <c r="B7" s="1511"/>
      <c r="C7" s="1511"/>
      <c r="D7" s="1511"/>
      <c r="E7" s="1511"/>
      <c r="F7" s="1511"/>
      <c r="G7" s="1511"/>
      <c r="H7" s="1511"/>
      <c r="I7" s="1512"/>
      <c r="J7" s="1513" t="s">
        <v>801</v>
      </c>
      <c r="K7" s="1514"/>
      <c r="L7" s="1514"/>
      <c r="M7" s="1514"/>
      <c r="N7" s="1514"/>
      <c r="O7" s="1514"/>
      <c r="P7" s="1514"/>
      <c r="Q7" s="1514"/>
      <c r="R7" s="1514"/>
      <c r="S7" s="1514"/>
      <c r="T7" s="1514"/>
      <c r="U7" s="1514"/>
      <c r="V7" s="1514"/>
      <c r="W7" s="1514"/>
      <c r="X7" s="1514"/>
      <c r="Y7" s="1514"/>
      <c r="Z7" s="1514"/>
      <c r="AA7" s="1514"/>
      <c r="AB7" s="1514"/>
      <c r="AC7" s="1514"/>
      <c r="AD7" s="1514"/>
      <c r="AE7" s="1514"/>
      <c r="AF7" s="1514"/>
      <c r="AG7" s="1514"/>
      <c r="AH7" s="1514"/>
      <c r="AI7" s="1514"/>
      <c r="AJ7" s="1514"/>
      <c r="AK7" s="1515"/>
    </row>
    <row r="8" spans="1:44" ht="30" customHeight="1">
      <c r="A8" s="1492" t="s">
        <v>161</v>
      </c>
      <c r="B8" s="1493"/>
      <c r="C8" s="1493"/>
      <c r="D8" s="1493"/>
      <c r="E8" s="1493"/>
      <c r="F8" s="1493"/>
      <c r="G8" s="1493"/>
      <c r="H8" s="1493"/>
      <c r="I8" s="1494"/>
      <c r="J8" s="1524" t="s">
        <v>90</v>
      </c>
      <c r="K8" s="1525"/>
      <c r="L8" s="1525"/>
      <c r="M8" s="1521">
        <v>9</v>
      </c>
      <c r="N8" s="1521"/>
      <c r="O8" s="1493" t="s">
        <v>27</v>
      </c>
      <c r="P8" s="1493"/>
      <c r="Q8" s="1521">
        <v>8</v>
      </c>
      <c r="R8" s="1521"/>
      <c r="S8" s="1522" t="s">
        <v>28</v>
      </c>
      <c r="T8" s="1522"/>
      <c r="U8" s="1493" t="s">
        <v>29</v>
      </c>
      <c r="V8" s="1493"/>
      <c r="W8" s="1493"/>
      <c r="X8" s="1493"/>
      <c r="Y8" s="1493" t="s">
        <v>90</v>
      </c>
      <c r="Z8" s="1493"/>
      <c r="AA8" s="1521">
        <v>10</v>
      </c>
      <c r="AB8" s="1521"/>
      <c r="AC8" s="1493" t="s">
        <v>27</v>
      </c>
      <c r="AD8" s="1493"/>
      <c r="AE8" s="1521">
        <v>1</v>
      </c>
      <c r="AF8" s="1521"/>
      <c r="AG8" s="1522" t="s">
        <v>28</v>
      </c>
      <c r="AH8" s="1522"/>
      <c r="AI8" s="1522"/>
      <c r="AJ8" s="1522"/>
      <c r="AK8" s="1523"/>
    </row>
    <row r="9" spans="1:44" ht="50.15" customHeight="1">
      <c r="A9" s="1492" t="s">
        <v>30</v>
      </c>
      <c r="B9" s="1493"/>
      <c r="C9" s="1493"/>
      <c r="D9" s="1493"/>
      <c r="E9" s="1493"/>
      <c r="F9" s="1493"/>
      <c r="G9" s="1493"/>
      <c r="H9" s="1493"/>
      <c r="I9" s="1494"/>
      <c r="J9" s="1520" t="s">
        <v>802</v>
      </c>
      <c r="K9" s="1508"/>
      <c r="L9" s="1508"/>
      <c r="M9" s="1508"/>
      <c r="N9" s="1508"/>
      <c r="O9" s="1508"/>
      <c r="P9" s="1508"/>
      <c r="Q9" s="1508"/>
      <c r="R9" s="1508"/>
      <c r="S9" s="1508"/>
      <c r="T9" s="1508"/>
      <c r="U9" s="1508"/>
      <c r="V9" s="1508"/>
      <c r="W9" s="1508"/>
      <c r="X9" s="1508"/>
      <c r="Y9" s="1508"/>
      <c r="Z9" s="1508"/>
      <c r="AA9" s="1508"/>
      <c r="AB9" s="1508"/>
      <c r="AC9" s="1508"/>
      <c r="AD9" s="1508"/>
      <c r="AE9" s="1508"/>
      <c r="AF9" s="1508"/>
      <c r="AG9" s="1508"/>
      <c r="AH9" s="1508"/>
      <c r="AI9" s="1508"/>
      <c r="AJ9" s="1508"/>
      <c r="AK9" s="1509"/>
    </row>
    <row r="10" spans="1:44" ht="50.15" customHeight="1">
      <c r="A10" s="1492" t="s">
        <v>68</v>
      </c>
      <c r="B10" s="1493"/>
      <c r="C10" s="1493"/>
      <c r="D10" s="1493"/>
      <c r="E10" s="1493"/>
      <c r="F10" s="1493"/>
      <c r="G10" s="1493"/>
      <c r="H10" s="1493"/>
      <c r="I10" s="1494"/>
      <c r="J10" s="1520" t="s">
        <v>803</v>
      </c>
      <c r="K10" s="1508"/>
      <c r="L10" s="1508"/>
      <c r="M10" s="1508"/>
      <c r="N10" s="1508"/>
      <c r="O10" s="1508"/>
      <c r="P10" s="1508"/>
      <c r="Q10" s="1508"/>
      <c r="R10" s="1508"/>
      <c r="S10" s="1508"/>
      <c r="T10" s="1508"/>
      <c r="U10" s="1508"/>
      <c r="V10" s="1508"/>
      <c r="W10" s="1508"/>
      <c r="X10" s="1508"/>
      <c r="Y10" s="1508"/>
      <c r="Z10" s="1508"/>
      <c r="AA10" s="1508"/>
      <c r="AB10" s="1508"/>
      <c r="AC10" s="1508"/>
      <c r="AD10" s="1508"/>
      <c r="AE10" s="1508"/>
      <c r="AF10" s="1508"/>
      <c r="AG10" s="1508"/>
      <c r="AH10" s="1508"/>
      <c r="AI10" s="1508"/>
      <c r="AJ10" s="1508"/>
      <c r="AK10" s="1509"/>
    </row>
    <row r="11" spans="1:44" ht="50.15" customHeight="1">
      <c r="A11" s="1492" t="s">
        <v>31</v>
      </c>
      <c r="B11" s="1493"/>
      <c r="C11" s="1493"/>
      <c r="D11" s="1493"/>
      <c r="E11" s="1493"/>
      <c r="F11" s="1493"/>
      <c r="G11" s="1493"/>
      <c r="H11" s="1493"/>
      <c r="I11" s="1494"/>
      <c r="J11" s="1535" t="s">
        <v>804</v>
      </c>
      <c r="K11" s="1536"/>
      <c r="L11" s="1536"/>
      <c r="M11" s="1536"/>
      <c r="N11" s="1536"/>
      <c r="O11" s="1536"/>
      <c r="P11" s="1536"/>
      <c r="Q11" s="1536"/>
      <c r="R11" s="1536"/>
      <c r="S11" s="1536"/>
      <c r="T11" s="1536"/>
      <c r="U11" s="1536"/>
      <c r="V11" s="1536"/>
      <c r="W11" s="1536"/>
      <c r="X11" s="1536"/>
      <c r="Y11" s="1536"/>
      <c r="Z11" s="1536"/>
      <c r="AA11" s="1536"/>
      <c r="AB11" s="1536"/>
      <c r="AC11" s="1536"/>
      <c r="AD11" s="1536"/>
      <c r="AE11" s="1536"/>
      <c r="AF11" s="1536"/>
      <c r="AG11" s="1536"/>
      <c r="AH11" s="1536"/>
      <c r="AI11" s="1536"/>
      <c r="AJ11" s="1536"/>
      <c r="AK11" s="1537"/>
    </row>
    <row r="12" spans="1:44" ht="30" customHeight="1">
      <c r="A12" s="1538" t="s">
        <v>75</v>
      </c>
      <c r="B12" s="1539"/>
      <c r="C12" s="1539"/>
      <c r="D12" s="1539"/>
      <c r="E12" s="1539"/>
      <c r="F12" s="1539"/>
      <c r="G12" s="1539"/>
      <c r="H12" s="1539"/>
      <c r="I12" s="1540"/>
      <c r="J12" s="1544" t="s">
        <v>697</v>
      </c>
      <c r="K12" s="1545"/>
      <c r="L12" s="1546">
        <v>8800000</v>
      </c>
      <c r="M12" s="1547"/>
      <c r="N12" s="1547"/>
      <c r="O12" s="1548"/>
      <c r="P12" s="1545" t="s">
        <v>78</v>
      </c>
      <c r="Q12" s="1549"/>
      <c r="R12" s="1549"/>
      <c r="S12" s="1549"/>
      <c r="T12" s="1550" t="s">
        <v>698</v>
      </c>
      <c r="U12" s="1550"/>
      <c r="V12" s="1550"/>
      <c r="W12" s="1550"/>
      <c r="X12" s="1550"/>
      <c r="Y12" s="1550"/>
      <c r="Z12" s="1550"/>
      <c r="AA12" s="1550"/>
      <c r="AB12" s="1550"/>
      <c r="AC12" s="1551">
        <v>9000000</v>
      </c>
      <c r="AD12" s="1551"/>
      <c r="AE12" s="1551"/>
      <c r="AF12" s="1551"/>
      <c r="AG12" s="1551"/>
      <c r="AH12" s="1545" t="s">
        <v>78</v>
      </c>
      <c r="AI12" s="1549"/>
      <c r="AJ12" s="1549"/>
      <c r="AK12" s="1549"/>
    </row>
    <row r="13" spans="1:44" ht="50.15" customHeight="1">
      <c r="A13" s="1541"/>
      <c r="B13" s="1542"/>
      <c r="C13" s="1542"/>
      <c r="D13" s="1542"/>
      <c r="E13" s="1542"/>
      <c r="F13" s="1542"/>
      <c r="G13" s="1542"/>
      <c r="H13" s="1542"/>
      <c r="I13" s="1543"/>
      <c r="J13" s="1544" t="s">
        <v>699</v>
      </c>
      <c r="K13" s="1545"/>
      <c r="L13" s="1526"/>
      <c r="M13" s="1527"/>
      <c r="N13" s="1527"/>
      <c r="O13" s="1527"/>
      <c r="P13" s="1527"/>
      <c r="Q13" s="1527"/>
      <c r="R13" s="1527"/>
      <c r="S13" s="1527"/>
      <c r="T13" s="1527"/>
      <c r="U13" s="1527"/>
      <c r="V13" s="1527"/>
      <c r="W13" s="1527"/>
      <c r="X13" s="1527"/>
      <c r="Y13" s="1527"/>
      <c r="Z13" s="1527"/>
      <c r="AA13" s="1527"/>
      <c r="AB13" s="1527"/>
      <c r="AC13" s="1527"/>
      <c r="AD13" s="1527"/>
      <c r="AE13" s="1527"/>
      <c r="AF13" s="1527"/>
      <c r="AG13" s="1527"/>
      <c r="AH13" s="1527"/>
      <c r="AI13" s="1527"/>
      <c r="AJ13" s="1527"/>
      <c r="AK13" s="1528"/>
    </row>
    <row r="14" spans="1:44" ht="25.5" customHeight="1">
      <c r="A14" s="1529" t="s">
        <v>93</v>
      </c>
      <c r="B14" s="1530"/>
      <c r="C14" s="1530"/>
      <c r="D14" s="1530"/>
      <c r="E14" s="1530"/>
      <c r="F14" s="1530"/>
      <c r="G14" s="1530"/>
      <c r="H14" s="1530"/>
      <c r="I14" s="1530"/>
      <c r="J14" s="1530"/>
      <c r="K14" s="1530"/>
      <c r="L14" s="1530"/>
      <c r="M14" s="1530"/>
      <c r="N14" s="1530"/>
      <c r="O14" s="1530"/>
      <c r="P14" s="1530"/>
      <c r="Q14" s="1530"/>
      <c r="R14" s="1530"/>
      <c r="S14" s="1530"/>
      <c r="T14" s="1530"/>
      <c r="U14" s="1530"/>
      <c r="V14" s="1530"/>
      <c r="W14" s="1530"/>
      <c r="X14" s="1530"/>
      <c r="Y14" s="1530"/>
      <c r="Z14" s="1530"/>
      <c r="AA14" s="1530"/>
      <c r="AB14" s="1530"/>
      <c r="AC14" s="1531"/>
      <c r="AD14" s="1532" t="s">
        <v>796</v>
      </c>
      <c r="AE14" s="1533"/>
      <c r="AF14" s="1533"/>
      <c r="AG14" s="1533"/>
      <c r="AH14" s="1533"/>
      <c r="AI14" s="1533"/>
      <c r="AJ14" s="1533"/>
      <c r="AK14" s="1534"/>
    </row>
    <row r="15" spans="1:44" ht="15.75" customHeight="1">
      <c r="A15" s="188"/>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9"/>
      <c r="AB15" s="189"/>
      <c r="AC15" s="189"/>
      <c r="AD15" s="189"/>
      <c r="AE15" s="189"/>
      <c r="AF15" s="189"/>
      <c r="AG15" s="189"/>
      <c r="AH15" s="189"/>
      <c r="AI15" s="189"/>
      <c r="AJ15" s="189"/>
      <c r="AK15" s="189"/>
      <c r="AL15" s="32"/>
      <c r="AM15" s="32"/>
      <c r="AN15" s="32"/>
      <c r="AO15" s="32"/>
      <c r="AP15" s="32"/>
      <c r="AQ15" s="32"/>
      <c r="AR15" s="32"/>
    </row>
    <row r="16" spans="1:44" ht="30" customHeight="1">
      <c r="A16" s="1492" t="s">
        <v>86</v>
      </c>
      <c r="B16" s="1493"/>
      <c r="C16" s="1493"/>
      <c r="D16" s="1493"/>
      <c r="E16" s="1494"/>
      <c r="F16" s="1495" t="s">
        <v>283</v>
      </c>
      <c r="G16" s="1496"/>
      <c r="H16" s="1496"/>
      <c r="I16" s="1497"/>
      <c r="J16" s="1498" t="s">
        <v>4</v>
      </c>
      <c r="K16" s="1499"/>
      <c r="L16" s="1500" t="s">
        <v>805</v>
      </c>
      <c r="M16" s="1501"/>
      <c r="N16" s="1501"/>
      <c r="O16" s="1501"/>
      <c r="P16" s="1501"/>
      <c r="Q16" s="1501"/>
      <c r="R16" s="1501"/>
      <c r="S16" s="1501"/>
      <c r="T16" s="1501"/>
      <c r="U16" s="1501"/>
      <c r="V16" s="1501"/>
      <c r="W16" s="1501"/>
      <c r="X16" s="1501"/>
      <c r="Y16" s="1501"/>
      <c r="Z16" s="1501"/>
      <c r="AA16" s="1501"/>
      <c r="AB16" s="1501"/>
      <c r="AC16" s="1501"/>
      <c r="AD16" s="1501"/>
      <c r="AE16" s="1501"/>
      <c r="AF16" s="1501"/>
      <c r="AG16" s="1501"/>
      <c r="AH16" s="1501"/>
      <c r="AI16" s="1501"/>
      <c r="AJ16" s="1501"/>
      <c r="AK16" s="1502"/>
    </row>
    <row r="17" spans="1:37" ht="30" customHeight="1">
      <c r="A17" s="1498" t="s">
        <v>21</v>
      </c>
      <c r="B17" s="1516"/>
      <c r="C17" s="1516"/>
      <c r="D17" s="1516"/>
      <c r="E17" s="1516"/>
      <c r="F17" s="1516"/>
      <c r="G17" s="1516"/>
      <c r="H17" s="1516"/>
      <c r="I17" s="1499"/>
      <c r="J17" s="1503" t="s">
        <v>794</v>
      </c>
      <c r="K17" s="1504"/>
      <c r="L17" s="1504"/>
      <c r="M17" s="1504"/>
      <c r="N17" s="1504"/>
      <c r="O17" s="1504"/>
      <c r="P17" s="1504"/>
      <c r="Q17" s="1504"/>
      <c r="R17" s="1504"/>
      <c r="S17" s="1504"/>
      <c r="T17" s="1505" t="s">
        <v>79</v>
      </c>
      <c r="U17" s="1506"/>
      <c r="V17" s="1506"/>
      <c r="W17" s="1506"/>
      <c r="X17" s="1506"/>
      <c r="Y17" s="1506"/>
      <c r="Z17" s="1506"/>
      <c r="AA17" s="1506"/>
      <c r="AB17" s="1507"/>
      <c r="AC17" s="1517" t="s">
        <v>806</v>
      </c>
      <c r="AD17" s="1517"/>
      <c r="AE17" s="1517"/>
      <c r="AF17" s="1517"/>
      <c r="AG17" s="1517"/>
      <c r="AH17" s="1517"/>
      <c r="AI17" s="1517"/>
      <c r="AJ17" s="1517"/>
      <c r="AK17" s="1518"/>
    </row>
    <row r="18" spans="1:37" ht="30" customHeight="1">
      <c r="A18" s="1498" t="s">
        <v>23</v>
      </c>
      <c r="B18" s="1516"/>
      <c r="C18" s="1516"/>
      <c r="D18" s="1516"/>
      <c r="E18" s="1516"/>
      <c r="F18" s="1516"/>
      <c r="G18" s="1516"/>
      <c r="H18" s="1516"/>
      <c r="I18" s="1499"/>
      <c r="J18" s="1503" t="s">
        <v>807</v>
      </c>
      <c r="K18" s="1504"/>
      <c r="L18" s="1504"/>
      <c r="M18" s="1504"/>
      <c r="N18" s="1504"/>
      <c r="O18" s="1504"/>
      <c r="P18" s="1504"/>
      <c r="Q18" s="1504"/>
      <c r="R18" s="1504"/>
      <c r="S18" s="1504"/>
      <c r="T18" s="1504"/>
      <c r="U18" s="1504"/>
      <c r="V18" s="1504"/>
      <c r="W18" s="1504"/>
      <c r="X18" s="1504"/>
      <c r="Y18" s="1504"/>
      <c r="Z18" s="1504"/>
      <c r="AA18" s="1504"/>
      <c r="AB18" s="1504"/>
      <c r="AC18" s="1504"/>
      <c r="AD18" s="1504"/>
      <c r="AE18" s="1504"/>
      <c r="AF18" s="1504"/>
      <c r="AG18" s="1504"/>
      <c r="AH18" s="1504"/>
      <c r="AI18" s="1504"/>
      <c r="AJ18" s="1504"/>
      <c r="AK18" s="1519"/>
    </row>
    <row r="19" spans="1:37" ht="30" customHeight="1">
      <c r="A19" s="1492" t="s">
        <v>24</v>
      </c>
      <c r="B19" s="1493"/>
      <c r="C19" s="1493"/>
      <c r="D19" s="1493"/>
      <c r="E19" s="1493"/>
      <c r="F19" s="1493"/>
      <c r="G19" s="1493"/>
      <c r="H19" s="1493"/>
      <c r="I19" s="1494"/>
      <c r="J19" s="1503" t="s">
        <v>808</v>
      </c>
      <c r="K19" s="1504"/>
      <c r="L19" s="1504"/>
      <c r="M19" s="1504"/>
      <c r="N19" s="1504"/>
      <c r="O19" s="1504"/>
      <c r="P19" s="1504"/>
      <c r="Q19" s="1504"/>
      <c r="R19" s="1504"/>
      <c r="S19" s="1504"/>
      <c r="T19" s="1505" t="s">
        <v>80</v>
      </c>
      <c r="U19" s="1506"/>
      <c r="V19" s="1506"/>
      <c r="W19" s="1506"/>
      <c r="X19" s="1506"/>
      <c r="Y19" s="1506"/>
      <c r="Z19" s="1506"/>
      <c r="AA19" s="1506"/>
      <c r="AB19" s="1507"/>
      <c r="AC19" s="1508" t="s">
        <v>809</v>
      </c>
      <c r="AD19" s="1508"/>
      <c r="AE19" s="1508"/>
      <c r="AF19" s="1508"/>
      <c r="AG19" s="1508"/>
      <c r="AH19" s="1508"/>
      <c r="AI19" s="1508"/>
      <c r="AJ19" s="1508"/>
      <c r="AK19" s="1509"/>
    </row>
    <row r="20" spans="1:37" ht="48.75" customHeight="1">
      <c r="A20" s="1510" t="s">
        <v>44</v>
      </c>
      <c r="B20" s="1511"/>
      <c r="C20" s="1511"/>
      <c r="D20" s="1511"/>
      <c r="E20" s="1511"/>
      <c r="F20" s="1511"/>
      <c r="G20" s="1511"/>
      <c r="H20" s="1511"/>
      <c r="I20" s="1512"/>
      <c r="J20" s="1513" t="s">
        <v>811</v>
      </c>
      <c r="K20" s="1514"/>
      <c r="L20" s="1514"/>
      <c r="M20" s="1514"/>
      <c r="N20" s="1514"/>
      <c r="O20" s="1514"/>
      <c r="P20" s="1514"/>
      <c r="Q20" s="1514"/>
      <c r="R20" s="1514"/>
      <c r="S20" s="1514"/>
      <c r="T20" s="1514"/>
      <c r="U20" s="1514"/>
      <c r="V20" s="1514"/>
      <c r="W20" s="1514"/>
      <c r="X20" s="1514"/>
      <c r="Y20" s="1514"/>
      <c r="Z20" s="1514"/>
      <c r="AA20" s="1514"/>
      <c r="AB20" s="1514"/>
      <c r="AC20" s="1514"/>
      <c r="AD20" s="1514"/>
      <c r="AE20" s="1514"/>
      <c r="AF20" s="1514"/>
      <c r="AG20" s="1514"/>
      <c r="AH20" s="1514"/>
      <c r="AI20" s="1514"/>
      <c r="AJ20" s="1514"/>
      <c r="AK20" s="1515"/>
    </row>
    <row r="21" spans="1:37" ht="30" customHeight="1">
      <c r="A21" s="1492" t="s">
        <v>161</v>
      </c>
      <c r="B21" s="1493"/>
      <c r="C21" s="1493"/>
      <c r="D21" s="1493"/>
      <c r="E21" s="1493"/>
      <c r="F21" s="1493"/>
      <c r="G21" s="1493"/>
      <c r="H21" s="1493"/>
      <c r="I21" s="1494"/>
      <c r="J21" s="1524" t="s">
        <v>90</v>
      </c>
      <c r="K21" s="1525"/>
      <c r="L21" s="1525"/>
      <c r="M21" s="1521">
        <v>8</v>
      </c>
      <c r="N21" s="1521"/>
      <c r="O21" s="1493" t="s">
        <v>27</v>
      </c>
      <c r="P21" s="1493"/>
      <c r="Q21" s="1521">
        <v>12</v>
      </c>
      <c r="R21" s="1521"/>
      <c r="S21" s="1522" t="s">
        <v>28</v>
      </c>
      <c r="T21" s="1522"/>
      <c r="U21" s="1493" t="s">
        <v>29</v>
      </c>
      <c r="V21" s="1493"/>
      <c r="W21" s="1493"/>
      <c r="X21" s="1493"/>
      <c r="Y21" s="1493" t="s">
        <v>90</v>
      </c>
      <c r="Z21" s="1493"/>
      <c r="AA21" s="1521">
        <v>9</v>
      </c>
      <c r="AB21" s="1521"/>
      <c r="AC21" s="1493" t="s">
        <v>27</v>
      </c>
      <c r="AD21" s="1493"/>
      <c r="AE21" s="1521">
        <v>4</v>
      </c>
      <c r="AF21" s="1521"/>
      <c r="AG21" s="1522" t="s">
        <v>28</v>
      </c>
      <c r="AH21" s="1522"/>
      <c r="AI21" s="1522"/>
      <c r="AJ21" s="1522"/>
      <c r="AK21" s="1523"/>
    </row>
    <row r="22" spans="1:37" ht="50.15" customHeight="1">
      <c r="A22" s="1492" t="s">
        <v>30</v>
      </c>
      <c r="B22" s="1493"/>
      <c r="C22" s="1493"/>
      <c r="D22" s="1493"/>
      <c r="E22" s="1493"/>
      <c r="F22" s="1493"/>
      <c r="G22" s="1493"/>
      <c r="H22" s="1493"/>
      <c r="I22" s="1494"/>
      <c r="J22" s="1520" t="s">
        <v>812</v>
      </c>
      <c r="K22" s="1508"/>
      <c r="L22" s="1508"/>
      <c r="M22" s="1508"/>
      <c r="N22" s="1508"/>
      <c r="O22" s="1508"/>
      <c r="P22" s="1508"/>
      <c r="Q22" s="1508"/>
      <c r="R22" s="1508"/>
      <c r="S22" s="1508"/>
      <c r="T22" s="1508"/>
      <c r="U22" s="1508"/>
      <c r="V22" s="1508"/>
      <c r="W22" s="1508"/>
      <c r="X22" s="1508"/>
      <c r="Y22" s="1508"/>
      <c r="Z22" s="1508"/>
      <c r="AA22" s="1508"/>
      <c r="AB22" s="1508"/>
      <c r="AC22" s="1508"/>
      <c r="AD22" s="1508"/>
      <c r="AE22" s="1508"/>
      <c r="AF22" s="1508"/>
      <c r="AG22" s="1508"/>
      <c r="AH22" s="1508"/>
      <c r="AI22" s="1508"/>
      <c r="AJ22" s="1508"/>
      <c r="AK22" s="1509"/>
    </row>
    <row r="23" spans="1:37" ht="50.15" customHeight="1">
      <c r="A23" s="1492" t="s">
        <v>68</v>
      </c>
      <c r="B23" s="1493"/>
      <c r="C23" s="1493"/>
      <c r="D23" s="1493"/>
      <c r="E23" s="1493"/>
      <c r="F23" s="1493"/>
      <c r="G23" s="1493"/>
      <c r="H23" s="1493"/>
      <c r="I23" s="1494"/>
      <c r="J23" s="1520" t="s">
        <v>813</v>
      </c>
      <c r="K23" s="1508"/>
      <c r="L23" s="1508"/>
      <c r="M23" s="1508"/>
      <c r="N23" s="1508"/>
      <c r="O23" s="1508"/>
      <c r="P23" s="1508"/>
      <c r="Q23" s="1508"/>
      <c r="R23" s="1508"/>
      <c r="S23" s="1508"/>
      <c r="T23" s="1508"/>
      <c r="U23" s="1508"/>
      <c r="V23" s="1508"/>
      <c r="W23" s="1508"/>
      <c r="X23" s="1508"/>
      <c r="Y23" s="1508"/>
      <c r="Z23" s="1508"/>
      <c r="AA23" s="1508"/>
      <c r="AB23" s="1508"/>
      <c r="AC23" s="1508"/>
      <c r="AD23" s="1508"/>
      <c r="AE23" s="1508"/>
      <c r="AF23" s="1508"/>
      <c r="AG23" s="1508"/>
      <c r="AH23" s="1508"/>
      <c r="AI23" s="1508"/>
      <c r="AJ23" s="1508"/>
      <c r="AK23" s="1509"/>
    </row>
    <row r="24" spans="1:37" ht="50.15" customHeight="1">
      <c r="A24" s="1492" t="s">
        <v>31</v>
      </c>
      <c r="B24" s="1493"/>
      <c r="C24" s="1493"/>
      <c r="D24" s="1493"/>
      <c r="E24" s="1493"/>
      <c r="F24" s="1493"/>
      <c r="G24" s="1493"/>
      <c r="H24" s="1493"/>
      <c r="I24" s="1494"/>
      <c r="J24" s="1520" t="s">
        <v>814</v>
      </c>
      <c r="K24" s="1508"/>
      <c r="L24" s="1508"/>
      <c r="M24" s="1508"/>
      <c r="N24" s="1508"/>
      <c r="O24" s="1508"/>
      <c r="P24" s="1508"/>
      <c r="Q24" s="1508"/>
      <c r="R24" s="1508"/>
      <c r="S24" s="1508"/>
      <c r="T24" s="1508"/>
      <c r="U24" s="1508"/>
      <c r="V24" s="1508"/>
      <c r="W24" s="1508"/>
      <c r="X24" s="1508"/>
      <c r="Y24" s="1508"/>
      <c r="Z24" s="1508"/>
      <c r="AA24" s="1508"/>
      <c r="AB24" s="1508"/>
      <c r="AC24" s="1508"/>
      <c r="AD24" s="1508"/>
      <c r="AE24" s="1508"/>
      <c r="AF24" s="1508"/>
      <c r="AG24" s="1508"/>
      <c r="AH24" s="1508"/>
      <c r="AI24" s="1508"/>
      <c r="AJ24" s="1508"/>
      <c r="AK24" s="1509"/>
    </row>
    <row r="25" spans="1:37" ht="30" customHeight="1">
      <c r="A25" s="1538" t="s">
        <v>75</v>
      </c>
      <c r="B25" s="1539"/>
      <c r="C25" s="1539"/>
      <c r="D25" s="1539"/>
      <c r="E25" s="1539"/>
      <c r="F25" s="1539"/>
      <c r="G25" s="1539"/>
      <c r="H25" s="1539"/>
      <c r="I25" s="1540"/>
      <c r="J25" s="1544" t="s">
        <v>697</v>
      </c>
      <c r="K25" s="1545"/>
      <c r="L25" s="1546">
        <v>1100000</v>
      </c>
      <c r="M25" s="1547"/>
      <c r="N25" s="1547"/>
      <c r="O25" s="1548"/>
      <c r="P25" s="1545" t="s">
        <v>78</v>
      </c>
      <c r="Q25" s="1549"/>
      <c r="R25" s="1549"/>
      <c r="S25" s="1549"/>
      <c r="T25" s="1550" t="s">
        <v>698</v>
      </c>
      <c r="U25" s="1550"/>
      <c r="V25" s="1550"/>
      <c r="W25" s="1550"/>
      <c r="X25" s="1550"/>
      <c r="Y25" s="1550"/>
      <c r="Z25" s="1550"/>
      <c r="AA25" s="1550"/>
      <c r="AB25" s="1550"/>
      <c r="AC25" s="1551">
        <v>1500000</v>
      </c>
      <c r="AD25" s="1551"/>
      <c r="AE25" s="1551"/>
      <c r="AF25" s="1551"/>
      <c r="AG25" s="1551"/>
      <c r="AH25" s="1545" t="s">
        <v>78</v>
      </c>
      <c r="AI25" s="1549"/>
      <c r="AJ25" s="1549"/>
      <c r="AK25" s="1549"/>
    </row>
    <row r="26" spans="1:37" ht="50.15" customHeight="1">
      <c r="A26" s="1541"/>
      <c r="B26" s="1542"/>
      <c r="C26" s="1542"/>
      <c r="D26" s="1542"/>
      <c r="E26" s="1542"/>
      <c r="F26" s="1542"/>
      <c r="G26" s="1542"/>
      <c r="H26" s="1542"/>
      <c r="I26" s="1543"/>
      <c r="J26" s="1544" t="s">
        <v>699</v>
      </c>
      <c r="K26" s="1545"/>
      <c r="L26" s="1526"/>
      <c r="M26" s="1527"/>
      <c r="N26" s="1527"/>
      <c r="O26" s="1527"/>
      <c r="P26" s="1527"/>
      <c r="Q26" s="1527"/>
      <c r="R26" s="1527"/>
      <c r="S26" s="1527"/>
      <c r="T26" s="1527"/>
      <c r="U26" s="1527"/>
      <c r="V26" s="1527"/>
      <c r="W26" s="1527"/>
      <c r="X26" s="1527"/>
      <c r="Y26" s="1527"/>
      <c r="Z26" s="1527"/>
      <c r="AA26" s="1527"/>
      <c r="AB26" s="1527"/>
      <c r="AC26" s="1527"/>
      <c r="AD26" s="1527"/>
      <c r="AE26" s="1527"/>
      <c r="AF26" s="1527"/>
      <c r="AG26" s="1527"/>
      <c r="AH26" s="1527"/>
      <c r="AI26" s="1527"/>
      <c r="AJ26" s="1527"/>
      <c r="AK26" s="1528"/>
    </row>
    <row r="27" spans="1:37" ht="24" customHeight="1">
      <c r="A27" s="1529" t="s">
        <v>93</v>
      </c>
      <c r="B27" s="1530"/>
      <c r="C27" s="1530"/>
      <c r="D27" s="1530"/>
      <c r="E27" s="1530"/>
      <c r="F27" s="1530"/>
      <c r="G27" s="1530"/>
      <c r="H27" s="1530"/>
      <c r="I27" s="1530"/>
      <c r="J27" s="1530"/>
      <c r="K27" s="1530"/>
      <c r="L27" s="1530"/>
      <c r="M27" s="1530"/>
      <c r="N27" s="1530"/>
      <c r="O27" s="1530"/>
      <c r="P27" s="1530"/>
      <c r="Q27" s="1530"/>
      <c r="R27" s="1530"/>
      <c r="S27" s="1530"/>
      <c r="T27" s="1530"/>
      <c r="U27" s="1530"/>
      <c r="V27" s="1530"/>
      <c r="W27" s="1530"/>
      <c r="X27" s="1530"/>
      <c r="Y27" s="1530"/>
      <c r="Z27" s="1530"/>
      <c r="AA27" s="1530"/>
      <c r="AB27" s="1530"/>
      <c r="AC27" s="1531"/>
      <c r="AD27" s="1532" t="s">
        <v>796</v>
      </c>
      <c r="AE27" s="1533"/>
      <c r="AF27" s="1533"/>
      <c r="AG27" s="1533"/>
      <c r="AH27" s="1533"/>
      <c r="AI27" s="1533"/>
      <c r="AJ27" s="1533"/>
      <c r="AK27" s="1534"/>
    </row>
    <row r="28" spans="1:37" ht="30" customHeight="1">
      <c r="A28" s="202" t="s">
        <v>26</v>
      </c>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552" t="s">
        <v>164</v>
      </c>
      <c r="AG28" s="1552"/>
      <c r="AH28" s="1552"/>
      <c r="AI28" s="1552"/>
      <c r="AJ28" s="1552"/>
      <c r="AK28" s="1552"/>
    </row>
    <row r="29" spans="1:37" ht="46.5" customHeight="1">
      <c r="A29" s="130"/>
      <c r="B29" s="1553" t="s">
        <v>666</v>
      </c>
      <c r="C29" s="1553"/>
      <c r="D29" s="1553"/>
      <c r="E29" s="1553"/>
      <c r="F29" s="1553"/>
      <c r="G29" s="1553"/>
      <c r="H29" s="1553"/>
      <c r="I29" s="1553"/>
      <c r="J29" s="1553"/>
      <c r="K29" s="1553"/>
      <c r="L29" s="1553"/>
      <c r="M29" s="1553"/>
      <c r="N29" s="1553"/>
      <c r="O29" s="1553"/>
      <c r="P29" s="1553"/>
      <c r="Q29" s="1553"/>
      <c r="R29" s="1553"/>
      <c r="S29" s="1553"/>
      <c r="T29" s="1553"/>
      <c r="U29" s="1553"/>
      <c r="V29" s="1553"/>
      <c r="W29" s="1553"/>
      <c r="X29" s="1553"/>
      <c r="Y29" s="1553"/>
      <c r="Z29" s="1553"/>
      <c r="AA29" s="1553"/>
      <c r="AB29" s="1553"/>
      <c r="AC29" s="1553"/>
      <c r="AD29" s="1553"/>
      <c r="AE29" s="1553"/>
      <c r="AF29" s="1553"/>
      <c r="AG29" s="1553"/>
      <c r="AH29" s="1553"/>
      <c r="AI29" s="1553"/>
      <c r="AJ29" s="1553"/>
      <c r="AK29" s="190"/>
    </row>
    <row r="30" spans="1:37" ht="30" customHeight="1">
      <c r="A30" s="1492" t="s">
        <v>86</v>
      </c>
      <c r="B30" s="1493"/>
      <c r="C30" s="1493"/>
      <c r="D30" s="1493"/>
      <c r="E30" s="1494"/>
      <c r="F30" s="1554" t="s">
        <v>284</v>
      </c>
      <c r="G30" s="1555"/>
      <c r="H30" s="1555"/>
      <c r="I30" s="1556"/>
      <c r="J30" s="1498" t="s">
        <v>4</v>
      </c>
      <c r="K30" s="1499"/>
      <c r="L30" s="1557"/>
      <c r="M30" s="1558"/>
      <c r="N30" s="1558"/>
      <c r="O30" s="1558"/>
      <c r="P30" s="1558"/>
      <c r="Q30" s="1558"/>
      <c r="R30" s="1558"/>
      <c r="S30" s="1558"/>
      <c r="T30" s="1558"/>
      <c r="U30" s="1558"/>
      <c r="V30" s="1558"/>
      <c r="W30" s="1558"/>
      <c r="X30" s="1558"/>
      <c r="Y30" s="1558"/>
      <c r="Z30" s="1558"/>
      <c r="AA30" s="1558"/>
      <c r="AB30" s="1558"/>
      <c r="AC30" s="1558"/>
      <c r="AD30" s="1558"/>
      <c r="AE30" s="1558"/>
      <c r="AF30" s="1558"/>
      <c r="AG30" s="1558"/>
      <c r="AH30" s="1558"/>
      <c r="AI30" s="1558"/>
      <c r="AJ30" s="1558"/>
      <c r="AK30" s="1559"/>
    </row>
    <row r="31" spans="1:37" ht="30" customHeight="1">
      <c r="A31" s="1498" t="s">
        <v>21</v>
      </c>
      <c r="B31" s="1516"/>
      <c r="C31" s="1516"/>
      <c r="D31" s="1516"/>
      <c r="E31" s="1516"/>
      <c r="F31" s="1516"/>
      <c r="G31" s="1516"/>
      <c r="H31" s="1516"/>
      <c r="I31" s="1499"/>
      <c r="J31" s="1560"/>
      <c r="K31" s="1561"/>
      <c r="L31" s="1561"/>
      <c r="M31" s="1561"/>
      <c r="N31" s="1561"/>
      <c r="O31" s="1561"/>
      <c r="P31" s="1561"/>
      <c r="Q31" s="1561"/>
      <c r="R31" s="1561"/>
      <c r="S31" s="1561"/>
      <c r="T31" s="1505" t="s">
        <v>79</v>
      </c>
      <c r="U31" s="1506"/>
      <c r="V31" s="1506"/>
      <c r="W31" s="1506"/>
      <c r="X31" s="1506"/>
      <c r="Y31" s="1506"/>
      <c r="Z31" s="1506"/>
      <c r="AA31" s="1506"/>
      <c r="AB31" s="1507"/>
      <c r="AC31" s="1565"/>
      <c r="AD31" s="1565"/>
      <c r="AE31" s="1565"/>
      <c r="AF31" s="1565"/>
      <c r="AG31" s="1565"/>
      <c r="AH31" s="1565"/>
      <c r="AI31" s="1565"/>
      <c r="AJ31" s="1565"/>
      <c r="AK31" s="1566"/>
    </row>
    <row r="32" spans="1:37" ht="30" customHeight="1">
      <c r="A32" s="1498" t="s">
        <v>23</v>
      </c>
      <c r="B32" s="1516"/>
      <c r="C32" s="1516"/>
      <c r="D32" s="1516"/>
      <c r="E32" s="1516"/>
      <c r="F32" s="1516"/>
      <c r="G32" s="1516"/>
      <c r="H32" s="1516"/>
      <c r="I32" s="1499"/>
      <c r="J32" s="1560"/>
      <c r="K32" s="1561"/>
      <c r="L32" s="1561"/>
      <c r="M32" s="1561"/>
      <c r="N32" s="1561"/>
      <c r="O32" s="1561"/>
      <c r="P32" s="1561"/>
      <c r="Q32" s="1561"/>
      <c r="R32" s="1561"/>
      <c r="S32" s="1561"/>
      <c r="T32" s="1561"/>
      <c r="U32" s="1561"/>
      <c r="V32" s="1561"/>
      <c r="W32" s="1561"/>
      <c r="X32" s="1561"/>
      <c r="Y32" s="1561"/>
      <c r="Z32" s="1561"/>
      <c r="AA32" s="1561"/>
      <c r="AB32" s="1561"/>
      <c r="AC32" s="1561"/>
      <c r="AD32" s="1561"/>
      <c r="AE32" s="1561"/>
      <c r="AF32" s="1561"/>
      <c r="AG32" s="1561"/>
      <c r="AH32" s="1561"/>
      <c r="AI32" s="1561"/>
      <c r="AJ32" s="1561"/>
      <c r="AK32" s="1567"/>
    </row>
    <row r="33" spans="1:44" ht="30" customHeight="1">
      <c r="A33" s="1492" t="s">
        <v>24</v>
      </c>
      <c r="B33" s="1493"/>
      <c r="C33" s="1493"/>
      <c r="D33" s="1493"/>
      <c r="E33" s="1493"/>
      <c r="F33" s="1493"/>
      <c r="G33" s="1493"/>
      <c r="H33" s="1493"/>
      <c r="I33" s="1494"/>
      <c r="J33" s="1560"/>
      <c r="K33" s="1561"/>
      <c r="L33" s="1561"/>
      <c r="M33" s="1561"/>
      <c r="N33" s="1561"/>
      <c r="O33" s="1561"/>
      <c r="P33" s="1561"/>
      <c r="Q33" s="1561"/>
      <c r="R33" s="1561"/>
      <c r="S33" s="1561"/>
      <c r="T33" s="1505" t="s">
        <v>80</v>
      </c>
      <c r="U33" s="1506"/>
      <c r="V33" s="1506"/>
      <c r="W33" s="1506"/>
      <c r="X33" s="1506"/>
      <c r="Y33" s="1506"/>
      <c r="Z33" s="1506"/>
      <c r="AA33" s="1506"/>
      <c r="AB33" s="1507"/>
      <c r="AC33" s="1527"/>
      <c r="AD33" s="1527"/>
      <c r="AE33" s="1527"/>
      <c r="AF33" s="1527"/>
      <c r="AG33" s="1527"/>
      <c r="AH33" s="1527"/>
      <c r="AI33" s="1527"/>
      <c r="AJ33" s="1527"/>
      <c r="AK33" s="1528"/>
    </row>
    <row r="34" spans="1:44" ht="48.75" customHeight="1">
      <c r="A34" s="1510" t="s">
        <v>44</v>
      </c>
      <c r="B34" s="1511"/>
      <c r="C34" s="1511"/>
      <c r="D34" s="1511"/>
      <c r="E34" s="1511"/>
      <c r="F34" s="1511"/>
      <c r="G34" s="1511"/>
      <c r="H34" s="1511"/>
      <c r="I34" s="1512"/>
      <c r="J34" s="1562"/>
      <c r="K34" s="1563"/>
      <c r="L34" s="1563"/>
      <c r="M34" s="1563"/>
      <c r="N34" s="1563"/>
      <c r="O34" s="1563"/>
      <c r="P34" s="1563"/>
      <c r="Q34" s="1563"/>
      <c r="R34" s="1563"/>
      <c r="S34" s="1563"/>
      <c r="T34" s="1563"/>
      <c r="U34" s="1563"/>
      <c r="V34" s="1563"/>
      <c r="W34" s="1563"/>
      <c r="X34" s="1563"/>
      <c r="Y34" s="1563"/>
      <c r="Z34" s="1563"/>
      <c r="AA34" s="1563"/>
      <c r="AB34" s="1563"/>
      <c r="AC34" s="1563"/>
      <c r="AD34" s="1563"/>
      <c r="AE34" s="1563"/>
      <c r="AF34" s="1563"/>
      <c r="AG34" s="1563"/>
      <c r="AH34" s="1563"/>
      <c r="AI34" s="1563"/>
      <c r="AJ34" s="1563"/>
      <c r="AK34" s="1564"/>
    </row>
    <row r="35" spans="1:44" ht="30" customHeight="1">
      <c r="A35" s="1492" t="s">
        <v>161</v>
      </c>
      <c r="B35" s="1493"/>
      <c r="C35" s="1493"/>
      <c r="D35" s="1493"/>
      <c r="E35" s="1493"/>
      <c r="F35" s="1493"/>
      <c r="G35" s="1493"/>
      <c r="H35" s="1493"/>
      <c r="I35" s="1494"/>
      <c r="J35" s="1524" t="s">
        <v>90</v>
      </c>
      <c r="K35" s="1525"/>
      <c r="L35" s="1525"/>
      <c r="M35" s="1568"/>
      <c r="N35" s="1568"/>
      <c r="O35" s="1493" t="s">
        <v>27</v>
      </c>
      <c r="P35" s="1493"/>
      <c r="Q35" s="1568"/>
      <c r="R35" s="1568"/>
      <c r="S35" s="1522" t="s">
        <v>28</v>
      </c>
      <c r="T35" s="1522"/>
      <c r="U35" s="1493" t="s">
        <v>29</v>
      </c>
      <c r="V35" s="1493"/>
      <c r="W35" s="1493"/>
      <c r="X35" s="1493"/>
      <c r="Y35" s="1493" t="s">
        <v>89</v>
      </c>
      <c r="Z35" s="1493"/>
      <c r="AA35" s="1568"/>
      <c r="AB35" s="1568"/>
      <c r="AC35" s="1493" t="s">
        <v>27</v>
      </c>
      <c r="AD35" s="1493"/>
      <c r="AE35" s="1568"/>
      <c r="AF35" s="1568"/>
      <c r="AG35" s="1522" t="s">
        <v>28</v>
      </c>
      <c r="AH35" s="1522"/>
      <c r="AI35" s="1522"/>
      <c r="AJ35" s="1522"/>
      <c r="AK35" s="1523"/>
    </row>
    <row r="36" spans="1:44" ht="50.15" customHeight="1">
      <c r="A36" s="1492" t="s">
        <v>30</v>
      </c>
      <c r="B36" s="1493"/>
      <c r="C36" s="1493"/>
      <c r="D36" s="1493"/>
      <c r="E36" s="1493"/>
      <c r="F36" s="1493"/>
      <c r="G36" s="1493"/>
      <c r="H36" s="1493"/>
      <c r="I36" s="1494"/>
      <c r="J36" s="1526"/>
      <c r="K36" s="1527"/>
      <c r="L36" s="1527"/>
      <c r="M36" s="1527"/>
      <c r="N36" s="1527"/>
      <c r="O36" s="1527"/>
      <c r="P36" s="1527"/>
      <c r="Q36" s="1527"/>
      <c r="R36" s="1527"/>
      <c r="S36" s="1527"/>
      <c r="T36" s="1527"/>
      <c r="U36" s="1527"/>
      <c r="V36" s="1527"/>
      <c r="W36" s="1527"/>
      <c r="X36" s="1527"/>
      <c r="Y36" s="1527"/>
      <c r="Z36" s="1527"/>
      <c r="AA36" s="1527"/>
      <c r="AB36" s="1527"/>
      <c r="AC36" s="1527"/>
      <c r="AD36" s="1527"/>
      <c r="AE36" s="1527"/>
      <c r="AF36" s="1527"/>
      <c r="AG36" s="1527"/>
      <c r="AH36" s="1527"/>
      <c r="AI36" s="1527"/>
      <c r="AJ36" s="1527"/>
      <c r="AK36" s="1528"/>
    </row>
    <row r="37" spans="1:44" ht="50.15" customHeight="1">
      <c r="A37" s="1492" t="s">
        <v>68</v>
      </c>
      <c r="B37" s="1493"/>
      <c r="C37" s="1493"/>
      <c r="D37" s="1493"/>
      <c r="E37" s="1493"/>
      <c r="F37" s="1493"/>
      <c r="G37" s="1493"/>
      <c r="H37" s="1493"/>
      <c r="I37" s="1494"/>
      <c r="J37" s="1526"/>
      <c r="K37" s="1527"/>
      <c r="L37" s="1527"/>
      <c r="M37" s="1527"/>
      <c r="N37" s="1527"/>
      <c r="O37" s="1527"/>
      <c r="P37" s="1527"/>
      <c r="Q37" s="1527"/>
      <c r="R37" s="1527"/>
      <c r="S37" s="1527"/>
      <c r="T37" s="1527"/>
      <c r="U37" s="1527"/>
      <c r="V37" s="1527"/>
      <c r="W37" s="1527"/>
      <c r="X37" s="1527"/>
      <c r="Y37" s="1527"/>
      <c r="Z37" s="1527"/>
      <c r="AA37" s="1527"/>
      <c r="AB37" s="1527"/>
      <c r="AC37" s="1527"/>
      <c r="AD37" s="1527"/>
      <c r="AE37" s="1527"/>
      <c r="AF37" s="1527"/>
      <c r="AG37" s="1527"/>
      <c r="AH37" s="1527"/>
      <c r="AI37" s="1527"/>
      <c r="AJ37" s="1527"/>
      <c r="AK37" s="1528"/>
    </row>
    <row r="38" spans="1:44" ht="50.15" customHeight="1">
      <c r="A38" s="1492" t="s">
        <v>31</v>
      </c>
      <c r="B38" s="1493"/>
      <c r="C38" s="1493"/>
      <c r="D38" s="1493"/>
      <c r="E38" s="1493"/>
      <c r="F38" s="1493"/>
      <c r="G38" s="1493"/>
      <c r="H38" s="1493"/>
      <c r="I38" s="1494"/>
      <c r="J38" s="1526"/>
      <c r="K38" s="1527"/>
      <c r="L38" s="1527"/>
      <c r="M38" s="1527"/>
      <c r="N38" s="1527"/>
      <c r="O38" s="1527"/>
      <c r="P38" s="1527"/>
      <c r="Q38" s="1527"/>
      <c r="R38" s="1527"/>
      <c r="S38" s="1527"/>
      <c r="T38" s="1527"/>
      <c r="U38" s="1527"/>
      <c r="V38" s="1527"/>
      <c r="W38" s="1527"/>
      <c r="X38" s="1527"/>
      <c r="Y38" s="1527"/>
      <c r="Z38" s="1527"/>
      <c r="AA38" s="1527"/>
      <c r="AB38" s="1527"/>
      <c r="AC38" s="1527"/>
      <c r="AD38" s="1527"/>
      <c r="AE38" s="1527"/>
      <c r="AF38" s="1527"/>
      <c r="AG38" s="1527"/>
      <c r="AH38" s="1527"/>
      <c r="AI38" s="1527"/>
      <c r="AJ38" s="1527"/>
      <c r="AK38" s="1528"/>
    </row>
    <row r="39" spans="1:44" ht="30" customHeight="1">
      <c r="A39" s="1538" t="s">
        <v>75</v>
      </c>
      <c r="B39" s="1539"/>
      <c r="C39" s="1539"/>
      <c r="D39" s="1539"/>
      <c r="E39" s="1539"/>
      <c r="F39" s="1539"/>
      <c r="G39" s="1539"/>
      <c r="H39" s="1539"/>
      <c r="I39" s="1540"/>
      <c r="J39" s="1544" t="s">
        <v>76</v>
      </c>
      <c r="K39" s="1545"/>
      <c r="L39" s="1572"/>
      <c r="M39" s="1573"/>
      <c r="N39" s="1573"/>
      <c r="O39" s="1574"/>
      <c r="P39" s="1545" t="s">
        <v>78</v>
      </c>
      <c r="Q39" s="1549"/>
      <c r="R39" s="1549"/>
      <c r="S39" s="1549"/>
      <c r="T39" s="1550" t="s">
        <v>77</v>
      </c>
      <c r="U39" s="1550"/>
      <c r="V39" s="1550"/>
      <c r="W39" s="1550"/>
      <c r="X39" s="1550"/>
      <c r="Y39" s="1550"/>
      <c r="Z39" s="1550"/>
      <c r="AA39" s="1550"/>
      <c r="AB39" s="1550"/>
      <c r="AC39" s="1575"/>
      <c r="AD39" s="1575"/>
      <c r="AE39" s="1575"/>
      <c r="AF39" s="1575"/>
      <c r="AG39" s="1575"/>
      <c r="AH39" s="1545" t="s">
        <v>78</v>
      </c>
      <c r="AI39" s="1549"/>
      <c r="AJ39" s="1549"/>
      <c r="AK39" s="1549"/>
    </row>
    <row r="40" spans="1:44" ht="50.15" customHeight="1">
      <c r="A40" s="1541"/>
      <c r="B40" s="1542"/>
      <c r="C40" s="1542"/>
      <c r="D40" s="1542"/>
      <c r="E40" s="1542"/>
      <c r="F40" s="1542"/>
      <c r="G40" s="1542"/>
      <c r="H40" s="1542"/>
      <c r="I40" s="1543"/>
      <c r="J40" s="1544" t="s">
        <v>81</v>
      </c>
      <c r="K40" s="1545"/>
      <c r="L40" s="1526"/>
      <c r="M40" s="1527"/>
      <c r="N40" s="1527"/>
      <c r="O40" s="1527"/>
      <c r="P40" s="1527"/>
      <c r="Q40" s="1527"/>
      <c r="R40" s="1527"/>
      <c r="S40" s="1527"/>
      <c r="T40" s="1527"/>
      <c r="U40" s="1527"/>
      <c r="V40" s="1527"/>
      <c r="W40" s="1527"/>
      <c r="X40" s="1527"/>
      <c r="Y40" s="1527"/>
      <c r="Z40" s="1527"/>
      <c r="AA40" s="1527"/>
      <c r="AB40" s="1527"/>
      <c r="AC40" s="1527"/>
      <c r="AD40" s="1527"/>
      <c r="AE40" s="1527"/>
      <c r="AF40" s="1527"/>
      <c r="AG40" s="1527"/>
      <c r="AH40" s="1527"/>
      <c r="AI40" s="1527"/>
      <c r="AJ40" s="1527"/>
      <c r="AK40" s="1528"/>
    </row>
    <row r="41" spans="1:44" ht="25.5" customHeight="1">
      <c r="A41" s="1529" t="s">
        <v>93</v>
      </c>
      <c r="B41" s="1530"/>
      <c r="C41" s="1530"/>
      <c r="D41" s="1530"/>
      <c r="E41" s="1530"/>
      <c r="F41" s="1530"/>
      <c r="G41" s="1530"/>
      <c r="H41" s="1530"/>
      <c r="I41" s="1530"/>
      <c r="J41" s="1530"/>
      <c r="K41" s="1530"/>
      <c r="L41" s="1530"/>
      <c r="M41" s="1530"/>
      <c r="N41" s="1530"/>
      <c r="O41" s="1530"/>
      <c r="P41" s="1530"/>
      <c r="Q41" s="1530"/>
      <c r="R41" s="1530"/>
      <c r="S41" s="1530"/>
      <c r="T41" s="1530"/>
      <c r="U41" s="1530"/>
      <c r="V41" s="1530"/>
      <c r="W41" s="1530"/>
      <c r="X41" s="1530"/>
      <c r="Y41" s="1530"/>
      <c r="Z41" s="1530"/>
      <c r="AA41" s="1530"/>
      <c r="AB41" s="1530"/>
      <c r="AC41" s="1531"/>
      <c r="AD41" s="1569" t="s">
        <v>83</v>
      </c>
      <c r="AE41" s="1570"/>
      <c r="AF41" s="1570"/>
      <c r="AG41" s="1570"/>
      <c r="AH41" s="1570"/>
      <c r="AI41" s="1570"/>
      <c r="AJ41" s="1570"/>
      <c r="AK41" s="1571"/>
    </row>
    <row r="42" spans="1:44" ht="15.75" customHeight="1">
      <c r="A42" s="265"/>
      <c r="B42" s="265"/>
      <c r="C42" s="265"/>
      <c r="D42" s="265"/>
      <c r="E42" s="265"/>
      <c r="F42" s="265"/>
      <c r="G42" s="265"/>
      <c r="H42" s="265"/>
      <c r="I42" s="265"/>
      <c r="J42" s="265"/>
      <c r="K42" s="265"/>
      <c r="L42" s="265"/>
      <c r="M42" s="265"/>
      <c r="N42" s="265"/>
      <c r="O42" s="265"/>
      <c r="P42" s="265"/>
      <c r="Q42" s="265"/>
      <c r="R42" s="265"/>
      <c r="S42" s="265"/>
      <c r="T42" s="265"/>
      <c r="U42" s="265"/>
      <c r="V42" s="265"/>
      <c r="W42" s="265"/>
      <c r="X42" s="265"/>
      <c r="Y42" s="265"/>
      <c r="Z42" s="265"/>
      <c r="AA42" s="266"/>
      <c r="AB42" s="266"/>
      <c r="AC42" s="266"/>
      <c r="AD42" s="266"/>
      <c r="AE42" s="266"/>
      <c r="AF42" s="266"/>
      <c r="AG42" s="266"/>
      <c r="AH42" s="266"/>
      <c r="AI42" s="266"/>
      <c r="AJ42" s="266"/>
      <c r="AK42" s="266"/>
      <c r="AL42" s="32"/>
      <c r="AM42" s="32"/>
      <c r="AN42" s="32"/>
      <c r="AO42" s="32"/>
      <c r="AP42" s="32"/>
      <c r="AQ42" s="32"/>
      <c r="AR42" s="32"/>
    </row>
    <row r="43" spans="1:44" ht="30" customHeight="1">
      <c r="A43" s="1492" t="s">
        <v>86</v>
      </c>
      <c r="B43" s="1493"/>
      <c r="C43" s="1493"/>
      <c r="D43" s="1493"/>
      <c r="E43" s="1494"/>
      <c r="F43" s="1554" t="s">
        <v>285</v>
      </c>
      <c r="G43" s="1555"/>
      <c r="H43" s="1555"/>
      <c r="I43" s="1556"/>
      <c r="J43" s="1498" t="s">
        <v>4</v>
      </c>
      <c r="K43" s="1499"/>
      <c r="L43" s="1557"/>
      <c r="M43" s="1558"/>
      <c r="N43" s="1558"/>
      <c r="O43" s="1558"/>
      <c r="P43" s="1558"/>
      <c r="Q43" s="1558"/>
      <c r="R43" s="1558"/>
      <c r="S43" s="1558"/>
      <c r="T43" s="1558"/>
      <c r="U43" s="1558"/>
      <c r="V43" s="1558"/>
      <c r="W43" s="1558"/>
      <c r="X43" s="1558"/>
      <c r="Y43" s="1558"/>
      <c r="Z43" s="1558"/>
      <c r="AA43" s="1558"/>
      <c r="AB43" s="1558"/>
      <c r="AC43" s="1558"/>
      <c r="AD43" s="1558"/>
      <c r="AE43" s="1558"/>
      <c r="AF43" s="1558"/>
      <c r="AG43" s="1558"/>
      <c r="AH43" s="1558"/>
      <c r="AI43" s="1558"/>
      <c r="AJ43" s="1558"/>
      <c r="AK43" s="1559"/>
    </row>
    <row r="44" spans="1:44" ht="30" customHeight="1">
      <c r="A44" s="1498" t="s">
        <v>21</v>
      </c>
      <c r="B44" s="1516"/>
      <c r="C44" s="1516"/>
      <c r="D44" s="1516"/>
      <c r="E44" s="1516"/>
      <c r="F44" s="1516"/>
      <c r="G44" s="1516"/>
      <c r="H44" s="1516"/>
      <c r="I44" s="1499"/>
      <c r="J44" s="1560"/>
      <c r="K44" s="1561"/>
      <c r="L44" s="1561"/>
      <c r="M44" s="1561"/>
      <c r="N44" s="1561"/>
      <c r="O44" s="1561"/>
      <c r="P44" s="1561"/>
      <c r="Q44" s="1561"/>
      <c r="R44" s="1561"/>
      <c r="S44" s="1561"/>
      <c r="T44" s="1505" t="s">
        <v>79</v>
      </c>
      <c r="U44" s="1506"/>
      <c r="V44" s="1506"/>
      <c r="W44" s="1506"/>
      <c r="X44" s="1506"/>
      <c r="Y44" s="1506"/>
      <c r="Z44" s="1506"/>
      <c r="AA44" s="1506"/>
      <c r="AB44" s="1507"/>
      <c r="AC44" s="1565"/>
      <c r="AD44" s="1565"/>
      <c r="AE44" s="1565"/>
      <c r="AF44" s="1565"/>
      <c r="AG44" s="1565"/>
      <c r="AH44" s="1565"/>
      <c r="AI44" s="1565"/>
      <c r="AJ44" s="1565"/>
      <c r="AK44" s="1566"/>
    </row>
    <row r="45" spans="1:44" ht="30" customHeight="1">
      <c r="A45" s="1498" t="s">
        <v>23</v>
      </c>
      <c r="B45" s="1516"/>
      <c r="C45" s="1516"/>
      <c r="D45" s="1516"/>
      <c r="E45" s="1516"/>
      <c r="F45" s="1516"/>
      <c r="G45" s="1516"/>
      <c r="H45" s="1516"/>
      <c r="I45" s="1499"/>
      <c r="J45" s="1560"/>
      <c r="K45" s="1561"/>
      <c r="L45" s="1561"/>
      <c r="M45" s="1561"/>
      <c r="N45" s="1561"/>
      <c r="O45" s="1561"/>
      <c r="P45" s="1561"/>
      <c r="Q45" s="1561"/>
      <c r="R45" s="1561"/>
      <c r="S45" s="1561"/>
      <c r="T45" s="1561"/>
      <c r="U45" s="1561"/>
      <c r="V45" s="1561"/>
      <c r="W45" s="1561"/>
      <c r="X45" s="1561"/>
      <c r="Y45" s="1561"/>
      <c r="Z45" s="1561"/>
      <c r="AA45" s="1561"/>
      <c r="AB45" s="1561"/>
      <c r="AC45" s="1561"/>
      <c r="AD45" s="1561"/>
      <c r="AE45" s="1561"/>
      <c r="AF45" s="1561"/>
      <c r="AG45" s="1561"/>
      <c r="AH45" s="1561"/>
      <c r="AI45" s="1561"/>
      <c r="AJ45" s="1561"/>
      <c r="AK45" s="1567"/>
    </row>
    <row r="46" spans="1:44" ht="30" customHeight="1">
      <c r="A46" s="1492" t="s">
        <v>24</v>
      </c>
      <c r="B46" s="1493"/>
      <c r="C46" s="1493"/>
      <c r="D46" s="1493"/>
      <c r="E46" s="1493"/>
      <c r="F46" s="1493"/>
      <c r="G46" s="1493"/>
      <c r="H46" s="1493"/>
      <c r="I46" s="1494"/>
      <c r="J46" s="1560"/>
      <c r="K46" s="1561"/>
      <c r="L46" s="1561"/>
      <c r="M46" s="1561"/>
      <c r="N46" s="1561"/>
      <c r="O46" s="1561"/>
      <c r="P46" s="1561"/>
      <c r="Q46" s="1561"/>
      <c r="R46" s="1561"/>
      <c r="S46" s="1561"/>
      <c r="T46" s="1505" t="s">
        <v>80</v>
      </c>
      <c r="U46" s="1506"/>
      <c r="V46" s="1506"/>
      <c r="W46" s="1506"/>
      <c r="X46" s="1506"/>
      <c r="Y46" s="1506"/>
      <c r="Z46" s="1506"/>
      <c r="AA46" s="1506"/>
      <c r="AB46" s="1507"/>
      <c r="AC46" s="1527"/>
      <c r="AD46" s="1527"/>
      <c r="AE46" s="1527"/>
      <c r="AF46" s="1527"/>
      <c r="AG46" s="1527"/>
      <c r="AH46" s="1527"/>
      <c r="AI46" s="1527"/>
      <c r="AJ46" s="1527"/>
      <c r="AK46" s="1528"/>
    </row>
    <row r="47" spans="1:44" ht="48.75" customHeight="1">
      <c r="A47" s="1510" t="s">
        <v>44</v>
      </c>
      <c r="B47" s="1511"/>
      <c r="C47" s="1511"/>
      <c r="D47" s="1511"/>
      <c r="E47" s="1511"/>
      <c r="F47" s="1511"/>
      <c r="G47" s="1511"/>
      <c r="H47" s="1511"/>
      <c r="I47" s="1512"/>
      <c r="J47" s="1562"/>
      <c r="K47" s="1563"/>
      <c r="L47" s="1563"/>
      <c r="M47" s="1563"/>
      <c r="N47" s="1563"/>
      <c r="O47" s="1563"/>
      <c r="P47" s="1563"/>
      <c r="Q47" s="1563"/>
      <c r="R47" s="1563"/>
      <c r="S47" s="1563"/>
      <c r="T47" s="1563"/>
      <c r="U47" s="1563"/>
      <c r="V47" s="1563"/>
      <c r="W47" s="1563"/>
      <c r="X47" s="1563"/>
      <c r="Y47" s="1563"/>
      <c r="Z47" s="1563"/>
      <c r="AA47" s="1563"/>
      <c r="AB47" s="1563"/>
      <c r="AC47" s="1563"/>
      <c r="AD47" s="1563"/>
      <c r="AE47" s="1563"/>
      <c r="AF47" s="1563"/>
      <c r="AG47" s="1563"/>
      <c r="AH47" s="1563"/>
      <c r="AI47" s="1563"/>
      <c r="AJ47" s="1563"/>
      <c r="AK47" s="1564"/>
    </row>
    <row r="48" spans="1:44" ht="30" customHeight="1">
      <c r="A48" s="1492" t="s">
        <v>161</v>
      </c>
      <c r="B48" s="1493"/>
      <c r="C48" s="1493"/>
      <c r="D48" s="1493"/>
      <c r="E48" s="1493"/>
      <c r="F48" s="1493"/>
      <c r="G48" s="1493"/>
      <c r="H48" s="1493"/>
      <c r="I48" s="1494"/>
      <c r="J48" s="1524" t="s">
        <v>90</v>
      </c>
      <c r="K48" s="1525"/>
      <c r="L48" s="1525"/>
      <c r="M48" s="1568"/>
      <c r="N48" s="1568"/>
      <c r="O48" s="1493" t="s">
        <v>27</v>
      </c>
      <c r="P48" s="1493"/>
      <c r="Q48" s="1568"/>
      <c r="R48" s="1568"/>
      <c r="S48" s="1522" t="s">
        <v>28</v>
      </c>
      <c r="T48" s="1522"/>
      <c r="U48" s="1493" t="s">
        <v>29</v>
      </c>
      <c r="V48" s="1493"/>
      <c r="W48" s="1493"/>
      <c r="X48" s="1493"/>
      <c r="Y48" s="1493" t="s">
        <v>89</v>
      </c>
      <c r="Z48" s="1493"/>
      <c r="AA48" s="1568"/>
      <c r="AB48" s="1568"/>
      <c r="AC48" s="1493" t="s">
        <v>27</v>
      </c>
      <c r="AD48" s="1493"/>
      <c r="AE48" s="1568"/>
      <c r="AF48" s="1568"/>
      <c r="AG48" s="1522" t="s">
        <v>28</v>
      </c>
      <c r="AH48" s="1522"/>
      <c r="AI48" s="1522"/>
      <c r="AJ48" s="1522"/>
      <c r="AK48" s="1523"/>
    </row>
    <row r="49" spans="1:37" ht="50.15" customHeight="1">
      <c r="A49" s="1492" t="s">
        <v>30</v>
      </c>
      <c r="B49" s="1493"/>
      <c r="C49" s="1493"/>
      <c r="D49" s="1493"/>
      <c r="E49" s="1493"/>
      <c r="F49" s="1493"/>
      <c r="G49" s="1493"/>
      <c r="H49" s="1493"/>
      <c r="I49" s="1494"/>
      <c r="J49" s="1526"/>
      <c r="K49" s="1527"/>
      <c r="L49" s="1527"/>
      <c r="M49" s="1527"/>
      <c r="N49" s="1527"/>
      <c r="O49" s="1527"/>
      <c r="P49" s="1527"/>
      <c r="Q49" s="1527"/>
      <c r="R49" s="1527"/>
      <c r="S49" s="1527"/>
      <c r="T49" s="1527"/>
      <c r="U49" s="1527"/>
      <c r="V49" s="1527"/>
      <c r="W49" s="1527"/>
      <c r="X49" s="1527"/>
      <c r="Y49" s="1527"/>
      <c r="Z49" s="1527"/>
      <c r="AA49" s="1527"/>
      <c r="AB49" s="1527"/>
      <c r="AC49" s="1527"/>
      <c r="AD49" s="1527"/>
      <c r="AE49" s="1527"/>
      <c r="AF49" s="1527"/>
      <c r="AG49" s="1527"/>
      <c r="AH49" s="1527"/>
      <c r="AI49" s="1527"/>
      <c r="AJ49" s="1527"/>
      <c r="AK49" s="1528"/>
    </row>
    <row r="50" spans="1:37" ht="50.15" customHeight="1">
      <c r="A50" s="1492" t="s">
        <v>68</v>
      </c>
      <c r="B50" s="1493"/>
      <c r="C50" s="1493"/>
      <c r="D50" s="1493"/>
      <c r="E50" s="1493"/>
      <c r="F50" s="1493"/>
      <c r="G50" s="1493"/>
      <c r="H50" s="1493"/>
      <c r="I50" s="1494"/>
      <c r="J50" s="1526"/>
      <c r="K50" s="1527"/>
      <c r="L50" s="1527"/>
      <c r="M50" s="1527"/>
      <c r="N50" s="1527"/>
      <c r="O50" s="1527"/>
      <c r="P50" s="1527"/>
      <c r="Q50" s="1527"/>
      <c r="R50" s="1527"/>
      <c r="S50" s="1527"/>
      <c r="T50" s="1527"/>
      <c r="U50" s="1527"/>
      <c r="V50" s="1527"/>
      <c r="W50" s="1527"/>
      <c r="X50" s="1527"/>
      <c r="Y50" s="1527"/>
      <c r="Z50" s="1527"/>
      <c r="AA50" s="1527"/>
      <c r="AB50" s="1527"/>
      <c r="AC50" s="1527"/>
      <c r="AD50" s="1527"/>
      <c r="AE50" s="1527"/>
      <c r="AF50" s="1527"/>
      <c r="AG50" s="1527"/>
      <c r="AH50" s="1527"/>
      <c r="AI50" s="1527"/>
      <c r="AJ50" s="1527"/>
      <c r="AK50" s="1528"/>
    </row>
    <row r="51" spans="1:37" ht="50.15" customHeight="1">
      <c r="A51" s="1492" t="s">
        <v>31</v>
      </c>
      <c r="B51" s="1493"/>
      <c r="C51" s="1493"/>
      <c r="D51" s="1493"/>
      <c r="E51" s="1493"/>
      <c r="F51" s="1493"/>
      <c r="G51" s="1493"/>
      <c r="H51" s="1493"/>
      <c r="I51" s="1494"/>
      <c r="J51" s="1526"/>
      <c r="K51" s="1527"/>
      <c r="L51" s="1527"/>
      <c r="M51" s="1527"/>
      <c r="N51" s="1527"/>
      <c r="O51" s="1527"/>
      <c r="P51" s="1527"/>
      <c r="Q51" s="1527"/>
      <c r="R51" s="1527"/>
      <c r="S51" s="1527"/>
      <c r="T51" s="1527"/>
      <c r="U51" s="1527"/>
      <c r="V51" s="1527"/>
      <c r="W51" s="1527"/>
      <c r="X51" s="1527"/>
      <c r="Y51" s="1527"/>
      <c r="Z51" s="1527"/>
      <c r="AA51" s="1527"/>
      <c r="AB51" s="1527"/>
      <c r="AC51" s="1527"/>
      <c r="AD51" s="1527"/>
      <c r="AE51" s="1527"/>
      <c r="AF51" s="1527"/>
      <c r="AG51" s="1527"/>
      <c r="AH51" s="1527"/>
      <c r="AI51" s="1527"/>
      <c r="AJ51" s="1527"/>
      <c r="AK51" s="1528"/>
    </row>
    <row r="52" spans="1:37" ht="30" customHeight="1">
      <c r="A52" s="1538" t="s">
        <v>75</v>
      </c>
      <c r="B52" s="1539"/>
      <c r="C52" s="1539"/>
      <c r="D52" s="1539"/>
      <c r="E52" s="1539"/>
      <c r="F52" s="1539"/>
      <c r="G52" s="1539"/>
      <c r="H52" s="1539"/>
      <c r="I52" s="1540"/>
      <c r="J52" s="1544" t="s">
        <v>76</v>
      </c>
      <c r="K52" s="1545"/>
      <c r="L52" s="1572"/>
      <c r="M52" s="1573"/>
      <c r="N52" s="1573"/>
      <c r="O52" s="1574"/>
      <c r="P52" s="1545" t="s">
        <v>78</v>
      </c>
      <c r="Q52" s="1549"/>
      <c r="R52" s="1549"/>
      <c r="S52" s="1549"/>
      <c r="T52" s="1550" t="s">
        <v>77</v>
      </c>
      <c r="U52" s="1550"/>
      <c r="V52" s="1550"/>
      <c r="W52" s="1550"/>
      <c r="X52" s="1550"/>
      <c r="Y52" s="1550"/>
      <c r="Z52" s="1550"/>
      <c r="AA52" s="1550"/>
      <c r="AB52" s="1550"/>
      <c r="AC52" s="1575"/>
      <c r="AD52" s="1575"/>
      <c r="AE52" s="1575"/>
      <c r="AF52" s="1575"/>
      <c r="AG52" s="1575"/>
      <c r="AH52" s="1545" t="s">
        <v>78</v>
      </c>
      <c r="AI52" s="1549"/>
      <c r="AJ52" s="1549"/>
      <c r="AK52" s="1549"/>
    </row>
    <row r="53" spans="1:37" ht="50.15" customHeight="1">
      <c r="A53" s="1541"/>
      <c r="B53" s="1542"/>
      <c r="C53" s="1542"/>
      <c r="D53" s="1542"/>
      <c r="E53" s="1542"/>
      <c r="F53" s="1542"/>
      <c r="G53" s="1542"/>
      <c r="H53" s="1542"/>
      <c r="I53" s="1543"/>
      <c r="J53" s="1544" t="s">
        <v>81</v>
      </c>
      <c r="K53" s="1545"/>
      <c r="L53" s="1526"/>
      <c r="M53" s="1527"/>
      <c r="N53" s="1527"/>
      <c r="O53" s="1527"/>
      <c r="P53" s="1527"/>
      <c r="Q53" s="1527"/>
      <c r="R53" s="1527"/>
      <c r="S53" s="1527"/>
      <c r="T53" s="1527"/>
      <c r="U53" s="1527"/>
      <c r="V53" s="1527"/>
      <c r="W53" s="1527"/>
      <c r="X53" s="1527"/>
      <c r="Y53" s="1527"/>
      <c r="Z53" s="1527"/>
      <c r="AA53" s="1527"/>
      <c r="AB53" s="1527"/>
      <c r="AC53" s="1527"/>
      <c r="AD53" s="1527"/>
      <c r="AE53" s="1527"/>
      <c r="AF53" s="1527"/>
      <c r="AG53" s="1527"/>
      <c r="AH53" s="1527"/>
      <c r="AI53" s="1527"/>
      <c r="AJ53" s="1527"/>
      <c r="AK53" s="1528"/>
    </row>
    <row r="54" spans="1:37" ht="24" customHeight="1">
      <c r="A54" s="1529" t="s">
        <v>93</v>
      </c>
      <c r="B54" s="1530"/>
      <c r="C54" s="1530"/>
      <c r="D54" s="1530"/>
      <c r="E54" s="1530"/>
      <c r="F54" s="1530"/>
      <c r="G54" s="1530"/>
      <c r="H54" s="1530"/>
      <c r="I54" s="1530"/>
      <c r="J54" s="1530"/>
      <c r="K54" s="1530"/>
      <c r="L54" s="1530"/>
      <c r="M54" s="1530"/>
      <c r="N54" s="1530"/>
      <c r="O54" s="1530"/>
      <c r="P54" s="1530"/>
      <c r="Q54" s="1530"/>
      <c r="R54" s="1530"/>
      <c r="S54" s="1530"/>
      <c r="T54" s="1530"/>
      <c r="U54" s="1530"/>
      <c r="V54" s="1530"/>
      <c r="W54" s="1530"/>
      <c r="X54" s="1530"/>
      <c r="Y54" s="1530"/>
      <c r="Z54" s="1530"/>
      <c r="AA54" s="1530"/>
      <c r="AB54" s="1530"/>
      <c r="AC54" s="1531"/>
      <c r="AD54" s="1569" t="s">
        <v>83</v>
      </c>
      <c r="AE54" s="1570"/>
      <c r="AF54" s="1570"/>
      <c r="AG54" s="1570"/>
      <c r="AH54" s="1570"/>
      <c r="AI54" s="1570"/>
      <c r="AJ54" s="1570"/>
      <c r="AK54" s="1571"/>
    </row>
    <row r="55" spans="1:37" ht="30" customHeight="1">
      <c r="A55" s="17" t="s">
        <v>26</v>
      </c>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1461" t="s">
        <v>166</v>
      </c>
      <c r="AG55" s="1461"/>
      <c r="AH55" s="1461"/>
      <c r="AI55" s="1461"/>
      <c r="AJ55" s="1461"/>
      <c r="AK55" s="1461"/>
    </row>
    <row r="56" spans="1:37" ht="46.5" customHeight="1">
      <c r="A56" s="2"/>
      <c r="B56" s="1553" t="s">
        <v>409</v>
      </c>
      <c r="C56" s="1553"/>
      <c r="D56" s="1553"/>
      <c r="E56" s="1553"/>
      <c r="F56" s="1553"/>
      <c r="G56" s="1553"/>
      <c r="H56" s="1553"/>
      <c r="I56" s="1553"/>
      <c r="J56" s="1553"/>
      <c r="K56" s="1553"/>
      <c r="L56" s="1553"/>
      <c r="M56" s="1553"/>
      <c r="N56" s="1553"/>
      <c r="O56" s="1553"/>
      <c r="P56" s="1553"/>
      <c r="Q56" s="1553"/>
      <c r="R56" s="1553"/>
      <c r="S56" s="1553"/>
      <c r="T56" s="1553"/>
      <c r="U56" s="1553"/>
      <c r="V56" s="1553"/>
      <c r="W56" s="1553"/>
      <c r="X56" s="1553"/>
      <c r="Y56" s="1553"/>
      <c r="Z56" s="1553"/>
      <c r="AA56" s="1553"/>
      <c r="AB56" s="1553"/>
      <c r="AC56" s="1553"/>
      <c r="AD56" s="1553"/>
      <c r="AE56" s="1553"/>
      <c r="AF56" s="1553"/>
      <c r="AG56" s="1553"/>
      <c r="AH56" s="1553"/>
      <c r="AI56" s="1553"/>
      <c r="AJ56" s="1553"/>
      <c r="AK56" s="9"/>
    </row>
    <row r="57" spans="1:37" ht="30" customHeight="1">
      <c r="A57" s="1492" t="s">
        <v>86</v>
      </c>
      <c r="B57" s="1493"/>
      <c r="C57" s="1493"/>
      <c r="D57" s="1493"/>
      <c r="E57" s="1494"/>
      <c r="F57" s="1554" t="s">
        <v>286</v>
      </c>
      <c r="G57" s="1555"/>
      <c r="H57" s="1555"/>
      <c r="I57" s="1556"/>
      <c r="J57" s="1498" t="s">
        <v>4</v>
      </c>
      <c r="K57" s="1499"/>
      <c r="L57" s="1557"/>
      <c r="M57" s="1558"/>
      <c r="N57" s="1558"/>
      <c r="O57" s="1558"/>
      <c r="P57" s="1558"/>
      <c r="Q57" s="1558"/>
      <c r="R57" s="1558"/>
      <c r="S57" s="1558"/>
      <c r="T57" s="1558"/>
      <c r="U57" s="1558"/>
      <c r="V57" s="1558"/>
      <c r="W57" s="1558"/>
      <c r="X57" s="1558"/>
      <c r="Y57" s="1558"/>
      <c r="Z57" s="1558"/>
      <c r="AA57" s="1558"/>
      <c r="AB57" s="1558"/>
      <c r="AC57" s="1558"/>
      <c r="AD57" s="1558"/>
      <c r="AE57" s="1558"/>
      <c r="AF57" s="1558"/>
      <c r="AG57" s="1558"/>
      <c r="AH57" s="1558"/>
      <c r="AI57" s="1558"/>
      <c r="AJ57" s="1558"/>
      <c r="AK57" s="1559"/>
    </row>
    <row r="58" spans="1:37" ht="30" customHeight="1">
      <c r="A58" s="1498" t="s">
        <v>21</v>
      </c>
      <c r="B58" s="1516"/>
      <c r="C58" s="1516"/>
      <c r="D58" s="1516"/>
      <c r="E58" s="1516"/>
      <c r="F58" s="1516"/>
      <c r="G58" s="1516"/>
      <c r="H58" s="1516"/>
      <c r="I58" s="1499"/>
      <c r="J58" s="1560"/>
      <c r="K58" s="1561"/>
      <c r="L58" s="1561"/>
      <c r="M58" s="1561"/>
      <c r="N58" s="1561"/>
      <c r="O58" s="1561"/>
      <c r="P58" s="1561"/>
      <c r="Q58" s="1561"/>
      <c r="R58" s="1561"/>
      <c r="S58" s="1561"/>
      <c r="T58" s="1505" t="s">
        <v>79</v>
      </c>
      <c r="U58" s="1506"/>
      <c r="V58" s="1506"/>
      <c r="W58" s="1506"/>
      <c r="X58" s="1506"/>
      <c r="Y58" s="1506"/>
      <c r="Z58" s="1506"/>
      <c r="AA58" s="1506"/>
      <c r="AB58" s="1507"/>
      <c r="AC58" s="1565"/>
      <c r="AD58" s="1565"/>
      <c r="AE58" s="1565"/>
      <c r="AF58" s="1565"/>
      <c r="AG58" s="1565"/>
      <c r="AH58" s="1565"/>
      <c r="AI58" s="1565"/>
      <c r="AJ58" s="1565"/>
      <c r="AK58" s="1566"/>
    </row>
    <row r="59" spans="1:37" ht="30" customHeight="1">
      <c r="A59" s="1498" t="s">
        <v>23</v>
      </c>
      <c r="B59" s="1516"/>
      <c r="C59" s="1516"/>
      <c r="D59" s="1516"/>
      <c r="E59" s="1516"/>
      <c r="F59" s="1516"/>
      <c r="G59" s="1516"/>
      <c r="H59" s="1516"/>
      <c r="I59" s="1499"/>
      <c r="J59" s="1560"/>
      <c r="K59" s="1561"/>
      <c r="L59" s="1561"/>
      <c r="M59" s="1561"/>
      <c r="N59" s="1561"/>
      <c r="O59" s="1561"/>
      <c r="P59" s="1561"/>
      <c r="Q59" s="1561"/>
      <c r="R59" s="1561"/>
      <c r="S59" s="1561"/>
      <c r="T59" s="1561"/>
      <c r="U59" s="1561"/>
      <c r="V59" s="1561"/>
      <c r="W59" s="1561"/>
      <c r="X59" s="1561"/>
      <c r="Y59" s="1561"/>
      <c r="Z59" s="1561"/>
      <c r="AA59" s="1561"/>
      <c r="AB59" s="1561"/>
      <c r="AC59" s="1561"/>
      <c r="AD59" s="1561"/>
      <c r="AE59" s="1561"/>
      <c r="AF59" s="1561"/>
      <c r="AG59" s="1561"/>
      <c r="AH59" s="1561"/>
      <c r="AI59" s="1561"/>
      <c r="AJ59" s="1561"/>
      <c r="AK59" s="1567"/>
    </row>
    <row r="60" spans="1:37" ht="30" customHeight="1">
      <c r="A60" s="1492" t="s">
        <v>24</v>
      </c>
      <c r="B60" s="1493"/>
      <c r="C60" s="1493"/>
      <c r="D60" s="1493"/>
      <c r="E60" s="1493"/>
      <c r="F60" s="1493"/>
      <c r="G60" s="1493"/>
      <c r="H60" s="1493"/>
      <c r="I60" s="1494"/>
      <c r="J60" s="1560"/>
      <c r="K60" s="1561"/>
      <c r="L60" s="1561"/>
      <c r="M60" s="1561"/>
      <c r="N60" s="1561"/>
      <c r="O60" s="1561"/>
      <c r="P60" s="1561"/>
      <c r="Q60" s="1561"/>
      <c r="R60" s="1561"/>
      <c r="S60" s="1561"/>
      <c r="T60" s="1505" t="s">
        <v>80</v>
      </c>
      <c r="U60" s="1506"/>
      <c r="V60" s="1506"/>
      <c r="W60" s="1506"/>
      <c r="X60" s="1506"/>
      <c r="Y60" s="1506"/>
      <c r="Z60" s="1506"/>
      <c r="AA60" s="1506"/>
      <c r="AB60" s="1507"/>
      <c r="AC60" s="1527"/>
      <c r="AD60" s="1527"/>
      <c r="AE60" s="1527"/>
      <c r="AF60" s="1527"/>
      <c r="AG60" s="1527"/>
      <c r="AH60" s="1527"/>
      <c r="AI60" s="1527"/>
      <c r="AJ60" s="1527"/>
      <c r="AK60" s="1528"/>
    </row>
    <row r="61" spans="1:37" ht="48.75" customHeight="1">
      <c r="A61" s="1510" t="s">
        <v>44</v>
      </c>
      <c r="B61" s="1511"/>
      <c r="C61" s="1511"/>
      <c r="D61" s="1511"/>
      <c r="E61" s="1511"/>
      <c r="F61" s="1511"/>
      <c r="G61" s="1511"/>
      <c r="H61" s="1511"/>
      <c r="I61" s="1512"/>
      <c r="J61" s="1562"/>
      <c r="K61" s="1563"/>
      <c r="L61" s="1563"/>
      <c r="M61" s="1563"/>
      <c r="N61" s="1563"/>
      <c r="O61" s="1563"/>
      <c r="P61" s="1563"/>
      <c r="Q61" s="1563"/>
      <c r="R61" s="1563"/>
      <c r="S61" s="1563"/>
      <c r="T61" s="1563"/>
      <c r="U61" s="1563"/>
      <c r="V61" s="1563"/>
      <c r="W61" s="1563"/>
      <c r="X61" s="1563"/>
      <c r="Y61" s="1563"/>
      <c r="Z61" s="1563"/>
      <c r="AA61" s="1563"/>
      <c r="AB61" s="1563"/>
      <c r="AC61" s="1563"/>
      <c r="AD61" s="1563"/>
      <c r="AE61" s="1563"/>
      <c r="AF61" s="1563"/>
      <c r="AG61" s="1563"/>
      <c r="AH61" s="1563"/>
      <c r="AI61" s="1563"/>
      <c r="AJ61" s="1563"/>
      <c r="AK61" s="1564"/>
    </row>
    <row r="62" spans="1:37" ht="30" customHeight="1">
      <c r="A62" s="1492" t="s">
        <v>161</v>
      </c>
      <c r="B62" s="1493"/>
      <c r="C62" s="1493"/>
      <c r="D62" s="1493"/>
      <c r="E62" s="1493"/>
      <c r="F62" s="1493"/>
      <c r="G62" s="1493"/>
      <c r="H62" s="1493"/>
      <c r="I62" s="1494"/>
      <c r="J62" s="1524" t="s">
        <v>90</v>
      </c>
      <c r="K62" s="1525"/>
      <c r="L62" s="1525"/>
      <c r="M62" s="1568"/>
      <c r="N62" s="1568"/>
      <c r="O62" s="1493" t="s">
        <v>27</v>
      </c>
      <c r="P62" s="1493"/>
      <c r="Q62" s="1568"/>
      <c r="R62" s="1568"/>
      <c r="S62" s="1522" t="s">
        <v>28</v>
      </c>
      <c r="T62" s="1522"/>
      <c r="U62" s="1493" t="s">
        <v>29</v>
      </c>
      <c r="V62" s="1493"/>
      <c r="W62" s="1493"/>
      <c r="X62" s="1493"/>
      <c r="Y62" s="1493" t="s">
        <v>89</v>
      </c>
      <c r="Z62" s="1493"/>
      <c r="AA62" s="1568"/>
      <c r="AB62" s="1568"/>
      <c r="AC62" s="1493" t="s">
        <v>27</v>
      </c>
      <c r="AD62" s="1493"/>
      <c r="AE62" s="1568"/>
      <c r="AF62" s="1568"/>
      <c r="AG62" s="1522" t="s">
        <v>28</v>
      </c>
      <c r="AH62" s="1522"/>
      <c r="AI62" s="1522"/>
      <c r="AJ62" s="1522"/>
      <c r="AK62" s="1523"/>
    </row>
    <row r="63" spans="1:37" ht="50.15" customHeight="1">
      <c r="A63" s="1492" t="s">
        <v>30</v>
      </c>
      <c r="B63" s="1493"/>
      <c r="C63" s="1493"/>
      <c r="D63" s="1493"/>
      <c r="E63" s="1493"/>
      <c r="F63" s="1493"/>
      <c r="G63" s="1493"/>
      <c r="H63" s="1493"/>
      <c r="I63" s="1494"/>
      <c r="J63" s="1526"/>
      <c r="K63" s="1527"/>
      <c r="L63" s="1527"/>
      <c r="M63" s="1527"/>
      <c r="N63" s="1527"/>
      <c r="O63" s="1527"/>
      <c r="P63" s="1527"/>
      <c r="Q63" s="1527"/>
      <c r="R63" s="1527"/>
      <c r="S63" s="1527"/>
      <c r="T63" s="1527"/>
      <c r="U63" s="1527"/>
      <c r="V63" s="1527"/>
      <c r="W63" s="1527"/>
      <c r="X63" s="1527"/>
      <c r="Y63" s="1527"/>
      <c r="Z63" s="1527"/>
      <c r="AA63" s="1527"/>
      <c r="AB63" s="1527"/>
      <c r="AC63" s="1527"/>
      <c r="AD63" s="1527"/>
      <c r="AE63" s="1527"/>
      <c r="AF63" s="1527"/>
      <c r="AG63" s="1527"/>
      <c r="AH63" s="1527"/>
      <c r="AI63" s="1527"/>
      <c r="AJ63" s="1527"/>
      <c r="AK63" s="1528"/>
    </row>
    <row r="64" spans="1:37" ht="50.15" customHeight="1">
      <c r="A64" s="1492" t="s">
        <v>68</v>
      </c>
      <c r="B64" s="1493"/>
      <c r="C64" s="1493"/>
      <c r="D64" s="1493"/>
      <c r="E64" s="1493"/>
      <c r="F64" s="1493"/>
      <c r="G64" s="1493"/>
      <c r="H64" s="1493"/>
      <c r="I64" s="1494"/>
      <c r="J64" s="1526"/>
      <c r="K64" s="1527"/>
      <c r="L64" s="1527"/>
      <c r="M64" s="1527"/>
      <c r="N64" s="1527"/>
      <c r="O64" s="1527"/>
      <c r="P64" s="1527"/>
      <c r="Q64" s="1527"/>
      <c r="R64" s="1527"/>
      <c r="S64" s="1527"/>
      <c r="T64" s="1527"/>
      <c r="U64" s="1527"/>
      <c r="V64" s="1527"/>
      <c r="W64" s="1527"/>
      <c r="X64" s="1527"/>
      <c r="Y64" s="1527"/>
      <c r="Z64" s="1527"/>
      <c r="AA64" s="1527"/>
      <c r="AB64" s="1527"/>
      <c r="AC64" s="1527"/>
      <c r="AD64" s="1527"/>
      <c r="AE64" s="1527"/>
      <c r="AF64" s="1527"/>
      <c r="AG64" s="1527"/>
      <c r="AH64" s="1527"/>
      <c r="AI64" s="1527"/>
      <c r="AJ64" s="1527"/>
      <c r="AK64" s="1528"/>
    </row>
    <row r="65" spans="1:44" ht="50.15" customHeight="1">
      <c r="A65" s="1492" t="s">
        <v>31</v>
      </c>
      <c r="B65" s="1493"/>
      <c r="C65" s="1493"/>
      <c r="D65" s="1493"/>
      <c r="E65" s="1493"/>
      <c r="F65" s="1493"/>
      <c r="G65" s="1493"/>
      <c r="H65" s="1493"/>
      <c r="I65" s="1494"/>
      <c r="J65" s="1526"/>
      <c r="K65" s="1527"/>
      <c r="L65" s="1527"/>
      <c r="M65" s="1527"/>
      <c r="N65" s="1527"/>
      <c r="O65" s="1527"/>
      <c r="P65" s="1527"/>
      <c r="Q65" s="1527"/>
      <c r="R65" s="1527"/>
      <c r="S65" s="1527"/>
      <c r="T65" s="1527"/>
      <c r="U65" s="1527"/>
      <c r="V65" s="1527"/>
      <c r="W65" s="1527"/>
      <c r="X65" s="1527"/>
      <c r="Y65" s="1527"/>
      <c r="Z65" s="1527"/>
      <c r="AA65" s="1527"/>
      <c r="AB65" s="1527"/>
      <c r="AC65" s="1527"/>
      <c r="AD65" s="1527"/>
      <c r="AE65" s="1527"/>
      <c r="AF65" s="1527"/>
      <c r="AG65" s="1527"/>
      <c r="AH65" s="1527"/>
      <c r="AI65" s="1527"/>
      <c r="AJ65" s="1527"/>
      <c r="AK65" s="1528"/>
    </row>
    <row r="66" spans="1:44" ht="30" customHeight="1">
      <c r="A66" s="1538" t="s">
        <v>75</v>
      </c>
      <c r="B66" s="1539"/>
      <c r="C66" s="1539"/>
      <c r="D66" s="1539"/>
      <c r="E66" s="1539"/>
      <c r="F66" s="1539"/>
      <c r="G66" s="1539"/>
      <c r="H66" s="1539"/>
      <c r="I66" s="1540"/>
      <c r="J66" s="1544" t="s">
        <v>76</v>
      </c>
      <c r="K66" s="1545"/>
      <c r="L66" s="1572"/>
      <c r="M66" s="1573"/>
      <c r="N66" s="1573"/>
      <c r="O66" s="1574"/>
      <c r="P66" s="1545" t="s">
        <v>78</v>
      </c>
      <c r="Q66" s="1549"/>
      <c r="R66" s="1549"/>
      <c r="S66" s="1549"/>
      <c r="T66" s="1550" t="s">
        <v>77</v>
      </c>
      <c r="U66" s="1550"/>
      <c r="V66" s="1550"/>
      <c r="W66" s="1550"/>
      <c r="X66" s="1550"/>
      <c r="Y66" s="1550"/>
      <c r="Z66" s="1550"/>
      <c r="AA66" s="1550"/>
      <c r="AB66" s="1550"/>
      <c r="AC66" s="1575"/>
      <c r="AD66" s="1575"/>
      <c r="AE66" s="1575"/>
      <c r="AF66" s="1575"/>
      <c r="AG66" s="1575"/>
      <c r="AH66" s="1545" t="s">
        <v>78</v>
      </c>
      <c r="AI66" s="1549"/>
      <c r="AJ66" s="1549"/>
      <c r="AK66" s="1549"/>
    </row>
    <row r="67" spans="1:44" ht="50.15" customHeight="1">
      <c r="A67" s="1541"/>
      <c r="B67" s="1542"/>
      <c r="C67" s="1542"/>
      <c r="D67" s="1542"/>
      <c r="E67" s="1542"/>
      <c r="F67" s="1542"/>
      <c r="G67" s="1542"/>
      <c r="H67" s="1542"/>
      <c r="I67" s="1543"/>
      <c r="J67" s="1544" t="s">
        <v>81</v>
      </c>
      <c r="K67" s="1545"/>
      <c r="L67" s="1526"/>
      <c r="M67" s="1527"/>
      <c r="N67" s="1527"/>
      <c r="O67" s="1527"/>
      <c r="P67" s="1527"/>
      <c r="Q67" s="1527"/>
      <c r="R67" s="1527"/>
      <c r="S67" s="1527"/>
      <c r="T67" s="1527"/>
      <c r="U67" s="1527"/>
      <c r="V67" s="1527"/>
      <c r="W67" s="1527"/>
      <c r="X67" s="1527"/>
      <c r="Y67" s="1527"/>
      <c r="Z67" s="1527"/>
      <c r="AA67" s="1527"/>
      <c r="AB67" s="1527"/>
      <c r="AC67" s="1527"/>
      <c r="AD67" s="1527"/>
      <c r="AE67" s="1527"/>
      <c r="AF67" s="1527"/>
      <c r="AG67" s="1527"/>
      <c r="AH67" s="1527"/>
      <c r="AI67" s="1527"/>
      <c r="AJ67" s="1527"/>
      <c r="AK67" s="1528"/>
    </row>
    <row r="68" spans="1:44" ht="25.5" customHeight="1">
      <c r="A68" s="1529" t="s">
        <v>93</v>
      </c>
      <c r="B68" s="1530"/>
      <c r="C68" s="1530"/>
      <c r="D68" s="1530"/>
      <c r="E68" s="1530"/>
      <c r="F68" s="1530"/>
      <c r="G68" s="1530"/>
      <c r="H68" s="1530"/>
      <c r="I68" s="1530"/>
      <c r="J68" s="1530"/>
      <c r="K68" s="1530"/>
      <c r="L68" s="1530"/>
      <c r="M68" s="1530"/>
      <c r="N68" s="1530"/>
      <c r="O68" s="1530"/>
      <c r="P68" s="1530"/>
      <c r="Q68" s="1530"/>
      <c r="R68" s="1530"/>
      <c r="S68" s="1530"/>
      <c r="T68" s="1530"/>
      <c r="U68" s="1530"/>
      <c r="V68" s="1530"/>
      <c r="W68" s="1530"/>
      <c r="X68" s="1530"/>
      <c r="Y68" s="1530"/>
      <c r="Z68" s="1530"/>
      <c r="AA68" s="1530"/>
      <c r="AB68" s="1530"/>
      <c r="AC68" s="1531"/>
      <c r="AD68" s="1569" t="s">
        <v>83</v>
      </c>
      <c r="AE68" s="1570"/>
      <c r="AF68" s="1570"/>
      <c r="AG68" s="1570"/>
      <c r="AH68" s="1570"/>
      <c r="AI68" s="1570"/>
      <c r="AJ68" s="1570"/>
      <c r="AK68" s="1571"/>
    </row>
    <row r="69" spans="1:44" ht="15.75" customHeight="1">
      <c r="A69" s="267"/>
      <c r="B69" s="267"/>
      <c r="C69" s="267"/>
      <c r="D69" s="267"/>
      <c r="E69" s="267"/>
      <c r="F69" s="267"/>
      <c r="G69" s="267"/>
      <c r="H69" s="267"/>
      <c r="I69" s="267"/>
      <c r="J69" s="267"/>
      <c r="K69" s="267"/>
      <c r="L69" s="267"/>
      <c r="M69" s="267"/>
      <c r="N69" s="267"/>
      <c r="O69" s="267"/>
      <c r="P69" s="267"/>
      <c r="Q69" s="267"/>
      <c r="R69" s="267"/>
      <c r="S69" s="267"/>
      <c r="T69" s="267"/>
      <c r="U69" s="267"/>
      <c r="V69" s="267"/>
      <c r="W69" s="267"/>
      <c r="X69" s="267"/>
      <c r="Y69" s="267"/>
      <c r="Z69" s="267"/>
      <c r="AA69" s="268"/>
      <c r="AB69" s="268"/>
      <c r="AC69" s="268"/>
      <c r="AD69" s="268"/>
      <c r="AE69" s="268"/>
      <c r="AF69" s="268"/>
      <c r="AG69" s="268"/>
      <c r="AH69" s="268"/>
      <c r="AI69" s="268"/>
      <c r="AJ69" s="268"/>
      <c r="AK69" s="268"/>
      <c r="AL69" s="32"/>
      <c r="AM69" s="32"/>
      <c r="AN69" s="32"/>
      <c r="AO69" s="32"/>
      <c r="AP69" s="32"/>
      <c r="AQ69" s="32"/>
      <c r="AR69" s="32"/>
    </row>
    <row r="70" spans="1:44" ht="30" customHeight="1">
      <c r="A70" s="1492" t="s">
        <v>86</v>
      </c>
      <c r="B70" s="1493"/>
      <c r="C70" s="1493"/>
      <c r="D70" s="1493"/>
      <c r="E70" s="1494"/>
      <c r="F70" s="1554" t="s">
        <v>287</v>
      </c>
      <c r="G70" s="1555"/>
      <c r="H70" s="1555"/>
      <c r="I70" s="1556"/>
      <c r="J70" s="1498" t="s">
        <v>4</v>
      </c>
      <c r="K70" s="1499"/>
      <c r="L70" s="1557"/>
      <c r="M70" s="1558"/>
      <c r="N70" s="1558"/>
      <c r="O70" s="1558"/>
      <c r="P70" s="1558"/>
      <c r="Q70" s="1558"/>
      <c r="R70" s="1558"/>
      <c r="S70" s="1558"/>
      <c r="T70" s="1558"/>
      <c r="U70" s="1558"/>
      <c r="V70" s="1558"/>
      <c r="W70" s="1558"/>
      <c r="X70" s="1558"/>
      <c r="Y70" s="1558"/>
      <c r="Z70" s="1558"/>
      <c r="AA70" s="1558"/>
      <c r="AB70" s="1558"/>
      <c r="AC70" s="1558"/>
      <c r="AD70" s="1558"/>
      <c r="AE70" s="1558"/>
      <c r="AF70" s="1558"/>
      <c r="AG70" s="1558"/>
      <c r="AH70" s="1558"/>
      <c r="AI70" s="1558"/>
      <c r="AJ70" s="1558"/>
      <c r="AK70" s="1559"/>
    </row>
    <row r="71" spans="1:44" ht="30" customHeight="1">
      <c r="A71" s="1498" t="s">
        <v>21</v>
      </c>
      <c r="B71" s="1516"/>
      <c r="C71" s="1516"/>
      <c r="D71" s="1516"/>
      <c r="E71" s="1516"/>
      <c r="F71" s="1516"/>
      <c r="G71" s="1516"/>
      <c r="H71" s="1516"/>
      <c r="I71" s="1499"/>
      <c r="J71" s="1560"/>
      <c r="K71" s="1561"/>
      <c r="L71" s="1561"/>
      <c r="M71" s="1561"/>
      <c r="N71" s="1561"/>
      <c r="O71" s="1561"/>
      <c r="P71" s="1561"/>
      <c r="Q71" s="1561"/>
      <c r="R71" s="1561"/>
      <c r="S71" s="1561"/>
      <c r="T71" s="1505" t="s">
        <v>79</v>
      </c>
      <c r="U71" s="1506"/>
      <c r="V71" s="1506"/>
      <c r="W71" s="1506"/>
      <c r="X71" s="1506"/>
      <c r="Y71" s="1506"/>
      <c r="Z71" s="1506"/>
      <c r="AA71" s="1506"/>
      <c r="AB71" s="1507"/>
      <c r="AC71" s="1565"/>
      <c r="AD71" s="1565"/>
      <c r="AE71" s="1565"/>
      <c r="AF71" s="1565"/>
      <c r="AG71" s="1565"/>
      <c r="AH71" s="1565"/>
      <c r="AI71" s="1565"/>
      <c r="AJ71" s="1565"/>
      <c r="AK71" s="1566"/>
    </row>
    <row r="72" spans="1:44" ht="30" customHeight="1">
      <c r="A72" s="1498" t="s">
        <v>23</v>
      </c>
      <c r="B72" s="1516"/>
      <c r="C72" s="1516"/>
      <c r="D72" s="1516"/>
      <c r="E72" s="1516"/>
      <c r="F72" s="1516"/>
      <c r="G72" s="1516"/>
      <c r="H72" s="1516"/>
      <c r="I72" s="1499"/>
      <c r="J72" s="1560"/>
      <c r="K72" s="1561"/>
      <c r="L72" s="1561"/>
      <c r="M72" s="1561"/>
      <c r="N72" s="1561"/>
      <c r="O72" s="1561"/>
      <c r="P72" s="1561"/>
      <c r="Q72" s="1561"/>
      <c r="R72" s="1561"/>
      <c r="S72" s="1561"/>
      <c r="T72" s="1561"/>
      <c r="U72" s="1561"/>
      <c r="V72" s="1561"/>
      <c r="W72" s="1561"/>
      <c r="X72" s="1561"/>
      <c r="Y72" s="1561"/>
      <c r="Z72" s="1561"/>
      <c r="AA72" s="1561"/>
      <c r="AB72" s="1561"/>
      <c r="AC72" s="1561"/>
      <c r="AD72" s="1561"/>
      <c r="AE72" s="1561"/>
      <c r="AF72" s="1561"/>
      <c r="AG72" s="1561"/>
      <c r="AH72" s="1561"/>
      <c r="AI72" s="1561"/>
      <c r="AJ72" s="1561"/>
      <c r="AK72" s="1567"/>
    </row>
    <row r="73" spans="1:44" ht="30" customHeight="1">
      <c r="A73" s="1492" t="s">
        <v>24</v>
      </c>
      <c r="B73" s="1493"/>
      <c r="C73" s="1493"/>
      <c r="D73" s="1493"/>
      <c r="E73" s="1493"/>
      <c r="F73" s="1493"/>
      <c r="G73" s="1493"/>
      <c r="H73" s="1493"/>
      <c r="I73" s="1494"/>
      <c r="J73" s="1560"/>
      <c r="K73" s="1561"/>
      <c r="L73" s="1561"/>
      <c r="M73" s="1561"/>
      <c r="N73" s="1561"/>
      <c r="O73" s="1561"/>
      <c r="P73" s="1561"/>
      <c r="Q73" s="1561"/>
      <c r="R73" s="1561"/>
      <c r="S73" s="1561"/>
      <c r="T73" s="1505" t="s">
        <v>80</v>
      </c>
      <c r="U73" s="1506"/>
      <c r="V73" s="1506"/>
      <c r="W73" s="1506"/>
      <c r="X73" s="1506"/>
      <c r="Y73" s="1506"/>
      <c r="Z73" s="1506"/>
      <c r="AA73" s="1506"/>
      <c r="AB73" s="1507"/>
      <c r="AC73" s="1527"/>
      <c r="AD73" s="1527"/>
      <c r="AE73" s="1527"/>
      <c r="AF73" s="1527"/>
      <c r="AG73" s="1527"/>
      <c r="AH73" s="1527"/>
      <c r="AI73" s="1527"/>
      <c r="AJ73" s="1527"/>
      <c r="AK73" s="1528"/>
    </row>
    <row r="74" spans="1:44" ht="48.75" customHeight="1">
      <c r="A74" s="1510" t="s">
        <v>44</v>
      </c>
      <c r="B74" s="1511"/>
      <c r="C74" s="1511"/>
      <c r="D74" s="1511"/>
      <c r="E74" s="1511"/>
      <c r="F74" s="1511"/>
      <c r="G74" s="1511"/>
      <c r="H74" s="1511"/>
      <c r="I74" s="1512"/>
      <c r="J74" s="1562"/>
      <c r="K74" s="1563"/>
      <c r="L74" s="1563"/>
      <c r="M74" s="1563"/>
      <c r="N74" s="1563"/>
      <c r="O74" s="1563"/>
      <c r="P74" s="1563"/>
      <c r="Q74" s="1563"/>
      <c r="R74" s="1563"/>
      <c r="S74" s="1563"/>
      <c r="T74" s="1563"/>
      <c r="U74" s="1563"/>
      <c r="V74" s="1563"/>
      <c r="W74" s="1563"/>
      <c r="X74" s="1563"/>
      <c r="Y74" s="1563"/>
      <c r="Z74" s="1563"/>
      <c r="AA74" s="1563"/>
      <c r="AB74" s="1563"/>
      <c r="AC74" s="1563"/>
      <c r="AD74" s="1563"/>
      <c r="AE74" s="1563"/>
      <c r="AF74" s="1563"/>
      <c r="AG74" s="1563"/>
      <c r="AH74" s="1563"/>
      <c r="AI74" s="1563"/>
      <c r="AJ74" s="1563"/>
      <c r="AK74" s="1564"/>
    </row>
    <row r="75" spans="1:44" ht="30" customHeight="1">
      <c r="A75" s="1492" t="s">
        <v>161</v>
      </c>
      <c r="B75" s="1493"/>
      <c r="C75" s="1493"/>
      <c r="D75" s="1493"/>
      <c r="E75" s="1493"/>
      <c r="F75" s="1493"/>
      <c r="G75" s="1493"/>
      <c r="H75" s="1493"/>
      <c r="I75" s="1494"/>
      <c r="J75" s="1524" t="s">
        <v>90</v>
      </c>
      <c r="K75" s="1525"/>
      <c r="L75" s="1525"/>
      <c r="M75" s="1568"/>
      <c r="N75" s="1568"/>
      <c r="O75" s="1493" t="s">
        <v>27</v>
      </c>
      <c r="P75" s="1493"/>
      <c r="Q75" s="1568"/>
      <c r="R75" s="1568"/>
      <c r="S75" s="1522" t="s">
        <v>28</v>
      </c>
      <c r="T75" s="1522"/>
      <c r="U75" s="1493" t="s">
        <v>29</v>
      </c>
      <c r="V75" s="1493"/>
      <c r="W75" s="1493"/>
      <c r="X75" s="1493"/>
      <c r="Y75" s="1493" t="s">
        <v>89</v>
      </c>
      <c r="Z75" s="1493"/>
      <c r="AA75" s="1568"/>
      <c r="AB75" s="1568"/>
      <c r="AC75" s="1493" t="s">
        <v>27</v>
      </c>
      <c r="AD75" s="1493"/>
      <c r="AE75" s="1568"/>
      <c r="AF75" s="1568"/>
      <c r="AG75" s="1522" t="s">
        <v>28</v>
      </c>
      <c r="AH75" s="1522"/>
      <c r="AI75" s="1522"/>
      <c r="AJ75" s="1522"/>
      <c r="AK75" s="1523"/>
    </row>
    <row r="76" spans="1:44" ht="50.15" customHeight="1">
      <c r="A76" s="1492" t="s">
        <v>30</v>
      </c>
      <c r="B76" s="1493"/>
      <c r="C76" s="1493"/>
      <c r="D76" s="1493"/>
      <c r="E76" s="1493"/>
      <c r="F76" s="1493"/>
      <c r="G76" s="1493"/>
      <c r="H76" s="1493"/>
      <c r="I76" s="1494"/>
      <c r="J76" s="1526"/>
      <c r="K76" s="1527"/>
      <c r="L76" s="1527"/>
      <c r="M76" s="1527"/>
      <c r="N76" s="1527"/>
      <c r="O76" s="1527"/>
      <c r="P76" s="1527"/>
      <c r="Q76" s="1527"/>
      <c r="R76" s="1527"/>
      <c r="S76" s="1527"/>
      <c r="T76" s="1527"/>
      <c r="U76" s="1527"/>
      <c r="V76" s="1527"/>
      <c r="W76" s="1527"/>
      <c r="X76" s="1527"/>
      <c r="Y76" s="1527"/>
      <c r="Z76" s="1527"/>
      <c r="AA76" s="1527"/>
      <c r="AB76" s="1527"/>
      <c r="AC76" s="1527"/>
      <c r="AD76" s="1527"/>
      <c r="AE76" s="1527"/>
      <c r="AF76" s="1527"/>
      <c r="AG76" s="1527"/>
      <c r="AH76" s="1527"/>
      <c r="AI76" s="1527"/>
      <c r="AJ76" s="1527"/>
      <c r="AK76" s="1528"/>
    </row>
    <row r="77" spans="1:44" ht="50.15" customHeight="1">
      <c r="A77" s="1492" t="s">
        <v>68</v>
      </c>
      <c r="B77" s="1493"/>
      <c r="C77" s="1493"/>
      <c r="D77" s="1493"/>
      <c r="E77" s="1493"/>
      <c r="F77" s="1493"/>
      <c r="G77" s="1493"/>
      <c r="H77" s="1493"/>
      <c r="I77" s="1494"/>
      <c r="J77" s="1526"/>
      <c r="K77" s="1527"/>
      <c r="L77" s="1527"/>
      <c r="M77" s="1527"/>
      <c r="N77" s="1527"/>
      <c r="O77" s="1527"/>
      <c r="P77" s="1527"/>
      <c r="Q77" s="1527"/>
      <c r="R77" s="1527"/>
      <c r="S77" s="1527"/>
      <c r="T77" s="1527"/>
      <c r="U77" s="1527"/>
      <c r="V77" s="1527"/>
      <c r="W77" s="1527"/>
      <c r="X77" s="1527"/>
      <c r="Y77" s="1527"/>
      <c r="Z77" s="1527"/>
      <c r="AA77" s="1527"/>
      <c r="AB77" s="1527"/>
      <c r="AC77" s="1527"/>
      <c r="AD77" s="1527"/>
      <c r="AE77" s="1527"/>
      <c r="AF77" s="1527"/>
      <c r="AG77" s="1527"/>
      <c r="AH77" s="1527"/>
      <c r="AI77" s="1527"/>
      <c r="AJ77" s="1527"/>
      <c r="AK77" s="1528"/>
    </row>
    <row r="78" spans="1:44" ht="50.15" customHeight="1">
      <c r="A78" s="1492" t="s">
        <v>31</v>
      </c>
      <c r="B78" s="1493"/>
      <c r="C78" s="1493"/>
      <c r="D78" s="1493"/>
      <c r="E78" s="1493"/>
      <c r="F78" s="1493"/>
      <c r="G78" s="1493"/>
      <c r="H78" s="1493"/>
      <c r="I78" s="1494"/>
      <c r="J78" s="1526"/>
      <c r="K78" s="1527"/>
      <c r="L78" s="1527"/>
      <c r="M78" s="1527"/>
      <c r="N78" s="1527"/>
      <c r="O78" s="1527"/>
      <c r="P78" s="1527"/>
      <c r="Q78" s="1527"/>
      <c r="R78" s="1527"/>
      <c r="S78" s="1527"/>
      <c r="T78" s="1527"/>
      <c r="U78" s="1527"/>
      <c r="V78" s="1527"/>
      <c r="W78" s="1527"/>
      <c r="X78" s="1527"/>
      <c r="Y78" s="1527"/>
      <c r="Z78" s="1527"/>
      <c r="AA78" s="1527"/>
      <c r="AB78" s="1527"/>
      <c r="AC78" s="1527"/>
      <c r="AD78" s="1527"/>
      <c r="AE78" s="1527"/>
      <c r="AF78" s="1527"/>
      <c r="AG78" s="1527"/>
      <c r="AH78" s="1527"/>
      <c r="AI78" s="1527"/>
      <c r="AJ78" s="1527"/>
      <c r="AK78" s="1528"/>
    </row>
    <row r="79" spans="1:44" ht="30" customHeight="1">
      <c r="A79" s="1538" t="s">
        <v>75</v>
      </c>
      <c r="B79" s="1539"/>
      <c r="C79" s="1539"/>
      <c r="D79" s="1539"/>
      <c r="E79" s="1539"/>
      <c r="F79" s="1539"/>
      <c r="G79" s="1539"/>
      <c r="H79" s="1539"/>
      <c r="I79" s="1540"/>
      <c r="J79" s="1544" t="s">
        <v>76</v>
      </c>
      <c r="K79" s="1545"/>
      <c r="L79" s="1572"/>
      <c r="M79" s="1573"/>
      <c r="N79" s="1573"/>
      <c r="O79" s="1574"/>
      <c r="P79" s="1545" t="s">
        <v>78</v>
      </c>
      <c r="Q79" s="1549"/>
      <c r="R79" s="1549"/>
      <c r="S79" s="1549"/>
      <c r="T79" s="1550" t="s">
        <v>77</v>
      </c>
      <c r="U79" s="1550"/>
      <c r="V79" s="1550"/>
      <c r="W79" s="1550"/>
      <c r="X79" s="1550"/>
      <c r="Y79" s="1550"/>
      <c r="Z79" s="1550"/>
      <c r="AA79" s="1550"/>
      <c r="AB79" s="1550"/>
      <c r="AC79" s="1575"/>
      <c r="AD79" s="1575"/>
      <c r="AE79" s="1575"/>
      <c r="AF79" s="1575"/>
      <c r="AG79" s="1575"/>
      <c r="AH79" s="1545" t="s">
        <v>78</v>
      </c>
      <c r="AI79" s="1549"/>
      <c r="AJ79" s="1549"/>
      <c r="AK79" s="1549"/>
    </row>
    <row r="80" spans="1:44" ht="50.15" customHeight="1">
      <c r="A80" s="1541"/>
      <c r="B80" s="1542"/>
      <c r="C80" s="1542"/>
      <c r="D80" s="1542"/>
      <c r="E80" s="1542"/>
      <c r="F80" s="1542"/>
      <c r="G80" s="1542"/>
      <c r="H80" s="1542"/>
      <c r="I80" s="1543"/>
      <c r="J80" s="1544" t="s">
        <v>81</v>
      </c>
      <c r="K80" s="1545"/>
      <c r="L80" s="1526"/>
      <c r="M80" s="1527"/>
      <c r="N80" s="1527"/>
      <c r="O80" s="1527"/>
      <c r="P80" s="1527"/>
      <c r="Q80" s="1527"/>
      <c r="R80" s="1527"/>
      <c r="S80" s="1527"/>
      <c r="T80" s="1527"/>
      <c r="U80" s="1527"/>
      <c r="V80" s="1527"/>
      <c r="W80" s="1527"/>
      <c r="X80" s="1527"/>
      <c r="Y80" s="1527"/>
      <c r="Z80" s="1527"/>
      <c r="AA80" s="1527"/>
      <c r="AB80" s="1527"/>
      <c r="AC80" s="1527"/>
      <c r="AD80" s="1527"/>
      <c r="AE80" s="1527"/>
      <c r="AF80" s="1527"/>
      <c r="AG80" s="1527"/>
      <c r="AH80" s="1527"/>
      <c r="AI80" s="1527"/>
      <c r="AJ80" s="1527"/>
      <c r="AK80" s="1528"/>
    </row>
    <row r="81" spans="1:44" ht="24" customHeight="1">
      <c r="A81" s="1529" t="s">
        <v>93</v>
      </c>
      <c r="B81" s="1530"/>
      <c r="C81" s="1530"/>
      <c r="D81" s="1530"/>
      <c r="E81" s="1530"/>
      <c r="F81" s="1530"/>
      <c r="G81" s="1530"/>
      <c r="H81" s="1530"/>
      <c r="I81" s="1530"/>
      <c r="J81" s="1530"/>
      <c r="K81" s="1530"/>
      <c r="L81" s="1530"/>
      <c r="M81" s="1530"/>
      <c r="N81" s="1530"/>
      <c r="O81" s="1530"/>
      <c r="P81" s="1530"/>
      <c r="Q81" s="1530"/>
      <c r="R81" s="1530"/>
      <c r="S81" s="1530"/>
      <c r="T81" s="1530"/>
      <c r="U81" s="1530"/>
      <c r="V81" s="1530"/>
      <c r="W81" s="1530"/>
      <c r="X81" s="1530"/>
      <c r="Y81" s="1530"/>
      <c r="Z81" s="1530"/>
      <c r="AA81" s="1530"/>
      <c r="AB81" s="1530"/>
      <c r="AC81" s="1531"/>
      <c r="AD81" s="1569" t="s">
        <v>83</v>
      </c>
      <c r="AE81" s="1570"/>
      <c r="AF81" s="1570"/>
      <c r="AG81" s="1570"/>
      <c r="AH81" s="1570"/>
      <c r="AI81" s="1570"/>
      <c r="AJ81" s="1570"/>
      <c r="AK81" s="1571"/>
    </row>
    <row r="82" spans="1:44" ht="30" customHeight="1">
      <c r="A82" s="269" t="s">
        <v>26</v>
      </c>
      <c r="B82" s="270"/>
      <c r="C82" s="270"/>
      <c r="D82" s="270"/>
      <c r="E82" s="270"/>
      <c r="F82" s="270"/>
      <c r="G82" s="270"/>
      <c r="H82" s="270"/>
      <c r="I82" s="270"/>
      <c r="J82" s="270"/>
      <c r="K82" s="270"/>
      <c r="L82" s="270"/>
      <c r="M82" s="270"/>
      <c r="N82" s="270"/>
      <c r="O82" s="270"/>
      <c r="P82" s="270"/>
      <c r="Q82" s="270"/>
      <c r="R82" s="270"/>
      <c r="S82" s="270"/>
      <c r="T82" s="270"/>
      <c r="U82" s="270"/>
      <c r="V82" s="270"/>
      <c r="W82" s="270"/>
      <c r="X82" s="270"/>
      <c r="Y82" s="270"/>
      <c r="Z82" s="270"/>
      <c r="AA82" s="270"/>
      <c r="AB82" s="270"/>
      <c r="AC82" s="270"/>
      <c r="AD82" s="270"/>
      <c r="AE82" s="270"/>
      <c r="AF82" s="1467" t="s">
        <v>265</v>
      </c>
      <c r="AG82" s="1467"/>
      <c r="AH82" s="1467"/>
      <c r="AI82" s="1467"/>
      <c r="AJ82" s="1467"/>
      <c r="AK82" s="1467"/>
    </row>
    <row r="83" spans="1:44" ht="46.5" customHeight="1">
      <c r="A83" s="270"/>
      <c r="B83" s="1553" t="s">
        <v>667</v>
      </c>
      <c r="C83" s="1553"/>
      <c r="D83" s="1553"/>
      <c r="E83" s="1553"/>
      <c r="F83" s="1553"/>
      <c r="G83" s="1553"/>
      <c r="H83" s="1553"/>
      <c r="I83" s="1553"/>
      <c r="J83" s="1553"/>
      <c r="K83" s="1553"/>
      <c r="L83" s="1553"/>
      <c r="M83" s="1553"/>
      <c r="N83" s="1553"/>
      <c r="O83" s="1553"/>
      <c r="P83" s="1553"/>
      <c r="Q83" s="1553"/>
      <c r="R83" s="1553"/>
      <c r="S83" s="1553"/>
      <c r="T83" s="1553"/>
      <c r="U83" s="1553"/>
      <c r="V83" s="1553"/>
      <c r="W83" s="1553"/>
      <c r="X83" s="1553"/>
      <c r="Y83" s="1553"/>
      <c r="Z83" s="1553"/>
      <c r="AA83" s="1553"/>
      <c r="AB83" s="1553"/>
      <c r="AC83" s="1553"/>
      <c r="AD83" s="1553"/>
      <c r="AE83" s="1553"/>
      <c r="AF83" s="1553"/>
      <c r="AG83" s="1553"/>
      <c r="AH83" s="1553"/>
      <c r="AI83" s="1553"/>
      <c r="AJ83" s="1553"/>
      <c r="AK83" s="271"/>
    </row>
    <row r="84" spans="1:44" ht="30" customHeight="1">
      <c r="A84" s="1492" t="s">
        <v>86</v>
      </c>
      <c r="B84" s="1493"/>
      <c r="C84" s="1493"/>
      <c r="D84" s="1493"/>
      <c r="E84" s="1494"/>
      <c r="F84" s="1554" t="s">
        <v>288</v>
      </c>
      <c r="G84" s="1555"/>
      <c r="H84" s="1555"/>
      <c r="I84" s="1556"/>
      <c r="J84" s="1498" t="s">
        <v>4</v>
      </c>
      <c r="K84" s="1499"/>
      <c r="L84" s="1557"/>
      <c r="M84" s="1558"/>
      <c r="N84" s="1558"/>
      <c r="O84" s="1558"/>
      <c r="P84" s="1558"/>
      <c r="Q84" s="1558"/>
      <c r="R84" s="1558"/>
      <c r="S84" s="1558"/>
      <c r="T84" s="1558"/>
      <c r="U84" s="1558"/>
      <c r="V84" s="1558"/>
      <c r="W84" s="1558"/>
      <c r="X84" s="1558"/>
      <c r="Y84" s="1558"/>
      <c r="Z84" s="1558"/>
      <c r="AA84" s="1558"/>
      <c r="AB84" s="1558"/>
      <c r="AC84" s="1558"/>
      <c r="AD84" s="1558"/>
      <c r="AE84" s="1558"/>
      <c r="AF84" s="1558"/>
      <c r="AG84" s="1558"/>
      <c r="AH84" s="1558"/>
      <c r="AI84" s="1558"/>
      <c r="AJ84" s="1558"/>
      <c r="AK84" s="1559"/>
    </row>
    <row r="85" spans="1:44" ht="30" customHeight="1">
      <c r="A85" s="1498" t="s">
        <v>21</v>
      </c>
      <c r="B85" s="1516"/>
      <c r="C85" s="1516"/>
      <c r="D85" s="1516"/>
      <c r="E85" s="1516"/>
      <c r="F85" s="1516"/>
      <c r="G85" s="1516"/>
      <c r="H85" s="1516"/>
      <c r="I85" s="1499"/>
      <c r="J85" s="1560"/>
      <c r="K85" s="1561"/>
      <c r="L85" s="1561"/>
      <c r="M85" s="1561"/>
      <c r="N85" s="1561"/>
      <c r="O85" s="1561"/>
      <c r="P85" s="1561"/>
      <c r="Q85" s="1561"/>
      <c r="R85" s="1561"/>
      <c r="S85" s="1561"/>
      <c r="T85" s="1505" t="s">
        <v>79</v>
      </c>
      <c r="U85" s="1506"/>
      <c r="V85" s="1506"/>
      <c r="W85" s="1506"/>
      <c r="X85" s="1506"/>
      <c r="Y85" s="1506"/>
      <c r="Z85" s="1506"/>
      <c r="AA85" s="1506"/>
      <c r="AB85" s="1507"/>
      <c r="AC85" s="1565"/>
      <c r="AD85" s="1565"/>
      <c r="AE85" s="1565"/>
      <c r="AF85" s="1565"/>
      <c r="AG85" s="1565"/>
      <c r="AH85" s="1565"/>
      <c r="AI85" s="1565"/>
      <c r="AJ85" s="1565"/>
      <c r="AK85" s="1566"/>
    </row>
    <row r="86" spans="1:44" ht="30" customHeight="1">
      <c r="A86" s="1498" t="s">
        <v>23</v>
      </c>
      <c r="B86" s="1516"/>
      <c r="C86" s="1516"/>
      <c r="D86" s="1516"/>
      <c r="E86" s="1516"/>
      <c r="F86" s="1516"/>
      <c r="G86" s="1516"/>
      <c r="H86" s="1516"/>
      <c r="I86" s="1499"/>
      <c r="J86" s="1560"/>
      <c r="K86" s="1561"/>
      <c r="L86" s="1561"/>
      <c r="M86" s="1561"/>
      <c r="N86" s="1561"/>
      <c r="O86" s="1561"/>
      <c r="P86" s="1561"/>
      <c r="Q86" s="1561"/>
      <c r="R86" s="1561"/>
      <c r="S86" s="1561"/>
      <c r="T86" s="1561"/>
      <c r="U86" s="1561"/>
      <c r="V86" s="1561"/>
      <c r="W86" s="1561"/>
      <c r="X86" s="1561"/>
      <c r="Y86" s="1561"/>
      <c r="Z86" s="1561"/>
      <c r="AA86" s="1561"/>
      <c r="AB86" s="1561"/>
      <c r="AC86" s="1561"/>
      <c r="AD86" s="1561"/>
      <c r="AE86" s="1561"/>
      <c r="AF86" s="1561"/>
      <c r="AG86" s="1561"/>
      <c r="AH86" s="1561"/>
      <c r="AI86" s="1561"/>
      <c r="AJ86" s="1561"/>
      <c r="AK86" s="1567"/>
    </row>
    <row r="87" spans="1:44" ht="30" customHeight="1">
      <c r="A87" s="1492" t="s">
        <v>24</v>
      </c>
      <c r="B87" s="1493"/>
      <c r="C87" s="1493"/>
      <c r="D87" s="1493"/>
      <c r="E87" s="1493"/>
      <c r="F87" s="1493"/>
      <c r="G87" s="1493"/>
      <c r="H87" s="1493"/>
      <c r="I87" s="1494"/>
      <c r="J87" s="1560"/>
      <c r="K87" s="1561"/>
      <c r="L87" s="1561"/>
      <c r="M87" s="1561"/>
      <c r="N87" s="1561"/>
      <c r="O87" s="1561"/>
      <c r="P87" s="1561"/>
      <c r="Q87" s="1561"/>
      <c r="R87" s="1561"/>
      <c r="S87" s="1561"/>
      <c r="T87" s="1505" t="s">
        <v>80</v>
      </c>
      <c r="U87" s="1506"/>
      <c r="V87" s="1506"/>
      <c r="W87" s="1506"/>
      <c r="X87" s="1506"/>
      <c r="Y87" s="1506"/>
      <c r="Z87" s="1506"/>
      <c r="AA87" s="1506"/>
      <c r="AB87" s="1507"/>
      <c r="AC87" s="1527"/>
      <c r="AD87" s="1527"/>
      <c r="AE87" s="1527"/>
      <c r="AF87" s="1527"/>
      <c r="AG87" s="1527"/>
      <c r="AH87" s="1527"/>
      <c r="AI87" s="1527"/>
      <c r="AJ87" s="1527"/>
      <c r="AK87" s="1528"/>
    </row>
    <row r="88" spans="1:44" ht="48.75" customHeight="1">
      <c r="A88" s="1510" t="s">
        <v>44</v>
      </c>
      <c r="B88" s="1511"/>
      <c r="C88" s="1511"/>
      <c r="D88" s="1511"/>
      <c r="E88" s="1511"/>
      <c r="F88" s="1511"/>
      <c r="G88" s="1511"/>
      <c r="H88" s="1511"/>
      <c r="I88" s="1512"/>
      <c r="J88" s="1562"/>
      <c r="K88" s="1563"/>
      <c r="L88" s="1563"/>
      <c r="M88" s="1563"/>
      <c r="N88" s="1563"/>
      <c r="O88" s="1563"/>
      <c r="P88" s="1563"/>
      <c r="Q88" s="1563"/>
      <c r="R88" s="1563"/>
      <c r="S88" s="1563"/>
      <c r="T88" s="1563"/>
      <c r="U88" s="1563"/>
      <c r="V88" s="1563"/>
      <c r="W88" s="1563"/>
      <c r="X88" s="1563"/>
      <c r="Y88" s="1563"/>
      <c r="Z88" s="1563"/>
      <c r="AA88" s="1563"/>
      <c r="AB88" s="1563"/>
      <c r="AC88" s="1563"/>
      <c r="AD88" s="1563"/>
      <c r="AE88" s="1563"/>
      <c r="AF88" s="1563"/>
      <c r="AG88" s="1563"/>
      <c r="AH88" s="1563"/>
      <c r="AI88" s="1563"/>
      <c r="AJ88" s="1563"/>
      <c r="AK88" s="1564"/>
    </row>
    <row r="89" spans="1:44" ht="30" customHeight="1">
      <c r="A89" s="1492" t="s">
        <v>161</v>
      </c>
      <c r="B89" s="1493"/>
      <c r="C89" s="1493"/>
      <c r="D89" s="1493"/>
      <c r="E89" s="1493"/>
      <c r="F89" s="1493"/>
      <c r="G89" s="1493"/>
      <c r="H89" s="1493"/>
      <c r="I89" s="1494"/>
      <c r="J89" s="1524" t="s">
        <v>90</v>
      </c>
      <c r="K89" s="1525"/>
      <c r="L89" s="1525"/>
      <c r="M89" s="1568"/>
      <c r="N89" s="1568"/>
      <c r="O89" s="1493" t="s">
        <v>27</v>
      </c>
      <c r="P89" s="1493"/>
      <c r="Q89" s="1568"/>
      <c r="R89" s="1568"/>
      <c r="S89" s="1522" t="s">
        <v>28</v>
      </c>
      <c r="T89" s="1522"/>
      <c r="U89" s="1493" t="s">
        <v>29</v>
      </c>
      <c r="V89" s="1493"/>
      <c r="W89" s="1493"/>
      <c r="X89" s="1493"/>
      <c r="Y89" s="1493" t="s">
        <v>89</v>
      </c>
      <c r="Z89" s="1493"/>
      <c r="AA89" s="1568"/>
      <c r="AB89" s="1568"/>
      <c r="AC89" s="1493" t="s">
        <v>27</v>
      </c>
      <c r="AD89" s="1493"/>
      <c r="AE89" s="1568"/>
      <c r="AF89" s="1568"/>
      <c r="AG89" s="1522" t="s">
        <v>28</v>
      </c>
      <c r="AH89" s="1522"/>
      <c r="AI89" s="1522"/>
      <c r="AJ89" s="1522"/>
      <c r="AK89" s="1523"/>
    </row>
    <row r="90" spans="1:44" ht="50.15" customHeight="1">
      <c r="A90" s="1492" t="s">
        <v>30</v>
      </c>
      <c r="B90" s="1493"/>
      <c r="C90" s="1493"/>
      <c r="D90" s="1493"/>
      <c r="E90" s="1493"/>
      <c r="F90" s="1493"/>
      <c r="G90" s="1493"/>
      <c r="H90" s="1493"/>
      <c r="I90" s="1494"/>
      <c r="J90" s="1526"/>
      <c r="K90" s="1527"/>
      <c r="L90" s="1527"/>
      <c r="M90" s="1527"/>
      <c r="N90" s="1527"/>
      <c r="O90" s="1527"/>
      <c r="P90" s="1527"/>
      <c r="Q90" s="1527"/>
      <c r="R90" s="1527"/>
      <c r="S90" s="1527"/>
      <c r="T90" s="1527"/>
      <c r="U90" s="1527"/>
      <c r="V90" s="1527"/>
      <c r="W90" s="1527"/>
      <c r="X90" s="1527"/>
      <c r="Y90" s="1527"/>
      <c r="Z90" s="1527"/>
      <c r="AA90" s="1527"/>
      <c r="AB90" s="1527"/>
      <c r="AC90" s="1527"/>
      <c r="AD90" s="1527"/>
      <c r="AE90" s="1527"/>
      <c r="AF90" s="1527"/>
      <c r="AG90" s="1527"/>
      <c r="AH90" s="1527"/>
      <c r="AI90" s="1527"/>
      <c r="AJ90" s="1527"/>
      <c r="AK90" s="1528"/>
    </row>
    <row r="91" spans="1:44" ht="50.15" customHeight="1">
      <c r="A91" s="1492" t="s">
        <v>68</v>
      </c>
      <c r="B91" s="1493"/>
      <c r="C91" s="1493"/>
      <c r="D91" s="1493"/>
      <c r="E91" s="1493"/>
      <c r="F91" s="1493"/>
      <c r="G91" s="1493"/>
      <c r="H91" s="1493"/>
      <c r="I91" s="1494"/>
      <c r="J91" s="1526"/>
      <c r="K91" s="1527"/>
      <c r="L91" s="1527"/>
      <c r="M91" s="1527"/>
      <c r="N91" s="1527"/>
      <c r="O91" s="1527"/>
      <c r="P91" s="1527"/>
      <c r="Q91" s="1527"/>
      <c r="R91" s="1527"/>
      <c r="S91" s="1527"/>
      <c r="T91" s="1527"/>
      <c r="U91" s="1527"/>
      <c r="V91" s="1527"/>
      <c r="W91" s="1527"/>
      <c r="X91" s="1527"/>
      <c r="Y91" s="1527"/>
      <c r="Z91" s="1527"/>
      <c r="AA91" s="1527"/>
      <c r="AB91" s="1527"/>
      <c r="AC91" s="1527"/>
      <c r="AD91" s="1527"/>
      <c r="AE91" s="1527"/>
      <c r="AF91" s="1527"/>
      <c r="AG91" s="1527"/>
      <c r="AH91" s="1527"/>
      <c r="AI91" s="1527"/>
      <c r="AJ91" s="1527"/>
      <c r="AK91" s="1528"/>
    </row>
    <row r="92" spans="1:44" ht="50.15" customHeight="1">
      <c r="A92" s="1492" t="s">
        <v>31</v>
      </c>
      <c r="B92" s="1493"/>
      <c r="C92" s="1493"/>
      <c r="D92" s="1493"/>
      <c r="E92" s="1493"/>
      <c r="F92" s="1493"/>
      <c r="G92" s="1493"/>
      <c r="H92" s="1493"/>
      <c r="I92" s="1494"/>
      <c r="J92" s="1526"/>
      <c r="K92" s="1527"/>
      <c r="L92" s="1527"/>
      <c r="M92" s="1527"/>
      <c r="N92" s="1527"/>
      <c r="O92" s="1527"/>
      <c r="P92" s="1527"/>
      <c r="Q92" s="1527"/>
      <c r="R92" s="1527"/>
      <c r="S92" s="1527"/>
      <c r="T92" s="1527"/>
      <c r="U92" s="1527"/>
      <c r="V92" s="1527"/>
      <c r="W92" s="1527"/>
      <c r="X92" s="1527"/>
      <c r="Y92" s="1527"/>
      <c r="Z92" s="1527"/>
      <c r="AA92" s="1527"/>
      <c r="AB92" s="1527"/>
      <c r="AC92" s="1527"/>
      <c r="AD92" s="1527"/>
      <c r="AE92" s="1527"/>
      <c r="AF92" s="1527"/>
      <c r="AG92" s="1527"/>
      <c r="AH92" s="1527"/>
      <c r="AI92" s="1527"/>
      <c r="AJ92" s="1527"/>
      <c r="AK92" s="1528"/>
    </row>
    <row r="93" spans="1:44" ht="30" customHeight="1">
      <c r="A93" s="1538" t="s">
        <v>75</v>
      </c>
      <c r="B93" s="1539"/>
      <c r="C93" s="1539"/>
      <c r="D93" s="1539"/>
      <c r="E93" s="1539"/>
      <c r="F93" s="1539"/>
      <c r="G93" s="1539"/>
      <c r="H93" s="1539"/>
      <c r="I93" s="1540"/>
      <c r="J93" s="1544" t="s">
        <v>76</v>
      </c>
      <c r="K93" s="1545"/>
      <c r="L93" s="1572"/>
      <c r="M93" s="1573"/>
      <c r="N93" s="1573"/>
      <c r="O93" s="1574"/>
      <c r="P93" s="1545" t="s">
        <v>78</v>
      </c>
      <c r="Q93" s="1549"/>
      <c r="R93" s="1549"/>
      <c r="S93" s="1549"/>
      <c r="T93" s="1550" t="s">
        <v>77</v>
      </c>
      <c r="U93" s="1550"/>
      <c r="V93" s="1550"/>
      <c r="W93" s="1550"/>
      <c r="X93" s="1550"/>
      <c r="Y93" s="1550"/>
      <c r="Z93" s="1550"/>
      <c r="AA93" s="1550"/>
      <c r="AB93" s="1550"/>
      <c r="AC93" s="1575"/>
      <c r="AD93" s="1575"/>
      <c r="AE93" s="1575"/>
      <c r="AF93" s="1575"/>
      <c r="AG93" s="1575"/>
      <c r="AH93" s="1545" t="s">
        <v>78</v>
      </c>
      <c r="AI93" s="1549"/>
      <c r="AJ93" s="1549"/>
      <c r="AK93" s="1549"/>
    </row>
    <row r="94" spans="1:44" ht="50.15" customHeight="1">
      <c r="A94" s="1541"/>
      <c r="B94" s="1542"/>
      <c r="C94" s="1542"/>
      <c r="D94" s="1542"/>
      <c r="E94" s="1542"/>
      <c r="F94" s="1542"/>
      <c r="G94" s="1542"/>
      <c r="H94" s="1542"/>
      <c r="I94" s="1543"/>
      <c r="J94" s="1544" t="s">
        <v>81</v>
      </c>
      <c r="K94" s="1545"/>
      <c r="L94" s="1526"/>
      <c r="M94" s="1527"/>
      <c r="N94" s="1527"/>
      <c r="O94" s="1527"/>
      <c r="P94" s="1527"/>
      <c r="Q94" s="1527"/>
      <c r="R94" s="1527"/>
      <c r="S94" s="1527"/>
      <c r="T94" s="1527"/>
      <c r="U94" s="1527"/>
      <c r="V94" s="1527"/>
      <c r="W94" s="1527"/>
      <c r="X94" s="1527"/>
      <c r="Y94" s="1527"/>
      <c r="Z94" s="1527"/>
      <c r="AA94" s="1527"/>
      <c r="AB94" s="1527"/>
      <c r="AC94" s="1527"/>
      <c r="AD94" s="1527"/>
      <c r="AE94" s="1527"/>
      <c r="AF94" s="1527"/>
      <c r="AG94" s="1527"/>
      <c r="AH94" s="1527"/>
      <c r="AI94" s="1527"/>
      <c r="AJ94" s="1527"/>
      <c r="AK94" s="1528"/>
    </row>
    <row r="95" spans="1:44" ht="25.5" customHeight="1">
      <c r="A95" s="1529" t="s">
        <v>93</v>
      </c>
      <c r="B95" s="1530"/>
      <c r="C95" s="1530"/>
      <c r="D95" s="1530"/>
      <c r="E95" s="1530"/>
      <c r="F95" s="1530"/>
      <c r="G95" s="1530"/>
      <c r="H95" s="1530"/>
      <c r="I95" s="1530"/>
      <c r="J95" s="1530"/>
      <c r="K95" s="1530"/>
      <c r="L95" s="1530"/>
      <c r="M95" s="1530"/>
      <c r="N95" s="1530"/>
      <c r="O95" s="1530"/>
      <c r="P95" s="1530"/>
      <c r="Q95" s="1530"/>
      <c r="R95" s="1530"/>
      <c r="S95" s="1530"/>
      <c r="T95" s="1530"/>
      <c r="U95" s="1530"/>
      <c r="V95" s="1530"/>
      <c r="W95" s="1530"/>
      <c r="X95" s="1530"/>
      <c r="Y95" s="1530"/>
      <c r="Z95" s="1530"/>
      <c r="AA95" s="1530"/>
      <c r="AB95" s="1530"/>
      <c r="AC95" s="1531"/>
      <c r="AD95" s="1569" t="s">
        <v>83</v>
      </c>
      <c r="AE95" s="1570"/>
      <c r="AF95" s="1570"/>
      <c r="AG95" s="1570"/>
      <c r="AH95" s="1570"/>
      <c r="AI95" s="1570"/>
      <c r="AJ95" s="1570"/>
      <c r="AK95" s="1571"/>
    </row>
    <row r="96" spans="1:44" ht="15.75" customHeight="1">
      <c r="A96" s="267"/>
      <c r="B96" s="267"/>
      <c r="C96" s="267"/>
      <c r="D96" s="267"/>
      <c r="E96" s="267"/>
      <c r="F96" s="267"/>
      <c r="G96" s="267"/>
      <c r="H96" s="267"/>
      <c r="I96" s="267"/>
      <c r="J96" s="267"/>
      <c r="K96" s="267"/>
      <c r="L96" s="267"/>
      <c r="M96" s="267"/>
      <c r="N96" s="267"/>
      <c r="O96" s="267"/>
      <c r="P96" s="267"/>
      <c r="Q96" s="267"/>
      <c r="R96" s="267"/>
      <c r="S96" s="267"/>
      <c r="T96" s="267"/>
      <c r="U96" s="267"/>
      <c r="V96" s="267"/>
      <c r="W96" s="267"/>
      <c r="X96" s="267"/>
      <c r="Y96" s="267"/>
      <c r="Z96" s="267"/>
      <c r="AA96" s="268"/>
      <c r="AB96" s="268"/>
      <c r="AC96" s="268"/>
      <c r="AD96" s="268"/>
      <c r="AE96" s="268"/>
      <c r="AF96" s="268"/>
      <c r="AG96" s="268"/>
      <c r="AH96" s="268"/>
      <c r="AI96" s="268"/>
      <c r="AJ96" s="268"/>
      <c r="AK96" s="268"/>
      <c r="AL96" s="32"/>
      <c r="AM96" s="32"/>
      <c r="AN96" s="32"/>
      <c r="AO96" s="32"/>
      <c r="AP96" s="32"/>
      <c r="AQ96" s="32"/>
      <c r="AR96" s="32"/>
    </row>
    <row r="97" spans="1:37" ht="30" customHeight="1">
      <c r="A97" s="1492" t="s">
        <v>86</v>
      </c>
      <c r="B97" s="1493"/>
      <c r="C97" s="1493"/>
      <c r="D97" s="1493"/>
      <c r="E97" s="1494"/>
      <c r="F97" s="1554" t="s">
        <v>289</v>
      </c>
      <c r="G97" s="1555"/>
      <c r="H97" s="1555"/>
      <c r="I97" s="1556"/>
      <c r="J97" s="1498" t="s">
        <v>4</v>
      </c>
      <c r="K97" s="1499"/>
      <c r="L97" s="1557"/>
      <c r="M97" s="1558"/>
      <c r="N97" s="1558"/>
      <c r="O97" s="1558"/>
      <c r="P97" s="1558"/>
      <c r="Q97" s="1558"/>
      <c r="R97" s="1558"/>
      <c r="S97" s="1558"/>
      <c r="T97" s="1558"/>
      <c r="U97" s="1558"/>
      <c r="V97" s="1558"/>
      <c r="W97" s="1558"/>
      <c r="X97" s="1558"/>
      <c r="Y97" s="1558"/>
      <c r="Z97" s="1558"/>
      <c r="AA97" s="1558"/>
      <c r="AB97" s="1558"/>
      <c r="AC97" s="1558"/>
      <c r="AD97" s="1558"/>
      <c r="AE97" s="1558"/>
      <c r="AF97" s="1558"/>
      <c r="AG97" s="1558"/>
      <c r="AH97" s="1558"/>
      <c r="AI97" s="1558"/>
      <c r="AJ97" s="1558"/>
      <c r="AK97" s="1559"/>
    </row>
    <row r="98" spans="1:37" ht="30" customHeight="1">
      <c r="A98" s="1498" t="s">
        <v>21</v>
      </c>
      <c r="B98" s="1516"/>
      <c r="C98" s="1516"/>
      <c r="D98" s="1516"/>
      <c r="E98" s="1516"/>
      <c r="F98" s="1516"/>
      <c r="G98" s="1516"/>
      <c r="H98" s="1516"/>
      <c r="I98" s="1499"/>
      <c r="J98" s="1560"/>
      <c r="K98" s="1561"/>
      <c r="L98" s="1561"/>
      <c r="M98" s="1561"/>
      <c r="N98" s="1561"/>
      <c r="O98" s="1561"/>
      <c r="P98" s="1561"/>
      <c r="Q98" s="1561"/>
      <c r="R98" s="1561"/>
      <c r="S98" s="1561"/>
      <c r="T98" s="1505" t="s">
        <v>79</v>
      </c>
      <c r="U98" s="1506"/>
      <c r="V98" s="1506"/>
      <c r="W98" s="1506"/>
      <c r="X98" s="1506"/>
      <c r="Y98" s="1506"/>
      <c r="Z98" s="1506"/>
      <c r="AA98" s="1506"/>
      <c r="AB98" s="1507"/>
      <c r="AC98" s="1565"/>
      <c r="AD98" s="1565"/>
      <c r="AE98" s="1565"/>
      <c r="AF98" s="1565"/>
      <c r="AG98" s="1565"/>
      <c r="AH98" s="1565"/>
      <c r="AI98" s="1565"/>
      <c r="AJ98" s="1565"/>
      <c r="AK98" s="1566"/>
    </row>
    <row r="99" spans="1:37" ht="30" customHeight="1">
      <c r="A99" s="1498" t="s">
        <v>23</v>
      </c>
      <c r="B99" s="1516"/>
      <c r="C99" s="1516"/>
      <c r="D99" s="1516"/>
      <c r="E99" s="1516"/>
      <c r="F99" s="1516"/>
      <c r="G99" s="1516"/>
      <c r="H99" s="1516"/>
      <c r="I99" s="1499"/>
      <c r="J99" s="1560"/>
      <c r="K99" s="1561"/>
      <c r="L99" s="1561"/>
      <c r="M99" s="1561"/>
      <c r="N99" s="1561"/>
      <c r="O99" s="1561"/>
      <c r="P99" s="1561"/>
      <c r="Q99" s="1561"/>
      <c r="R99" s="1561"/>
      <c r="S99" s="1561"/>
      <c r="T99" s="1561"/>
      <c r="U99" s="1561"/>
      <c r="V99" s="1561"/>
      <c r="W99" s="1561"/>
      <c r="X99" s="1561"/>
      <c r="Y99" s="1561"/>
      <c r="Z99" s="1561"/>
      <c r="AA99" s="1561"/>
      <c r="AB99" s="1561"/>
      <c r="AC99" s="1561"/>
      <c r="AD99" s="1561"/>
      <c r="AE99" s="1561"/>
      <c r="AF99" s="1561"/>
      <c r="AG99" s="1561"/>
      <c r="AH99" s="1561"/>
      <c r="AI99" s="1561"/>
      <c r="AJ99" s="1561"/>
      <c r="AK99" s="1567"/>
    </row>
    <row r="100" spans="1:37" ht="30" customHeight="1">
      <c r="A100" s="1492" t="s">
        <v>24</v>
      </c>
      <c r="B100" s="1493"/>
      <c r="C100" s="1493"/>
      <c r="D100" s="1493"/>
      <c r="E100" s="1493"/>
      <c r="F100" s="1493"/>
      <c r="G100" s="1493"/>
      <c r="H100" s="1493"/>
      <c r="I100" s="1494"/>
      <c r="J100" s="1560"/>
      <c r="K100" s="1561"/>
      <c r="L100" s="1561"/>
      <c r="M100" s="1561"/>
      <c r="N100" s="1561"/>
      <c r="O100" s="1561"/>
      <c r="P100" s="1561"/>
      <c r="Q100" s="1561"/>
      <c r="R100" s="1561"/>
      <c r="S100" s="1561"/>
      <c r="T100" s="1505" t="s">
        <v>80</v>
      </c>
      <c r="U100" s="1506"/>
      <c r="V100" s="1506"/>
      <c r="W100" s="1506"/>
      <c r="X100" s="1506"/>
      <c r="Y100" s="1506"/>
      <c r="Z100" s="1506"/>
      <c r="AA100" s="1506"/>
      <c r="AB100" s="1507"/>
      <c r="AC100" s="1527"/>
      <c r="AD100" s="1527"/>
      <c r="AE100" s="1527"/>
      <c r="AF100" s="1527"/>
      <c r="AG100" s="1527"/>
      <c r="AH100" s="1527"/>
      <c r="AI100" s="1527"/>
      <c r="AJ100" s="1527"/>
      <c r="AK100" s="1528"/>
    </row>
    <row r="101" spans="1:37" ht="48.75" customHeight="1">
      <c r="A101" s="1510" t="s">
        <v>44</v>
      </c>
      <c r="B101" s="1511"/>
      <c r="C101" s="1511"/>
      <c r="D101" s="1511"/>
      <c r="E101" s="1511"/>
      <c r="F101" s="1511"/>
      <c r="G101" s="1511"/>
      <c r="H101" s="1511"/>
      <c r="I101" s="1512"/>
      <c r="J101" s="1562"/>
      <c r="K101" s="1563"/>
      <c r="L101" s="1563"/>
      <c r="M101" s="1563"/>
      <c r="N101" s="1563"/>
      <c r="O101" s="1563"/>
      <c r="P101" s="1563"/>
      <c r="Q101" s="1563"/>
      <c r="R101" s="1563"/>
      <c r="S101" s="1563"/>
      <c r="T101" s="1563"/>
      <c r="U101" s="1563"/>
      <c r="V101" s="1563"/>
      <c r="W101" s="1563"/>
      <c r="X101" s="1563"/>
      <c r="Y101" s="1563"/>
      <c r="Z101" s="1563"/>
      <c r="AA101" s="1563"/>
      <c r="AB101" s="1563"/>
      <c r="AC101" s="1563"/>
      <c r="AD101" s="1563"/>
      <c r="AE101" s="1563"/>
      <c r="AF101" s="1563"/>
      <c r="AG101" s="1563"/>
      <c r="AH101" s="1563"/>
      <c r="AI101" s="1563"/>
      <c r="AJ101" s="1563"/>
      <c r="AK101" s="1564"/>
    </row>
    <row r="102" spans="1:37" ht="30" customHeight="1">
      <c r="A102" s="1492" t="s">
        <v>161</v>
      </c>
      <c r="B102" s="1493"/>
      <c r="C102" s="1493"/>
      <c r="D102" s="1493"/>
      <c r="E102" s="1493"/>
      <c r="F102" s="1493"/>
      <c r="G102" s="1493"/>
      <c r="H102" s="1493"/>
      <c r="I102" s="1494"/>
      <c r="J102" s="1524" t="s">
        <v>90</v>
      </c>
      <c r="K102" s="1525"/>
      <c r="L102" s="1525"/>
      <c r="M102" s="1568"/>
      <c r="N102" s="1568"/>
      <c r="O102" s="1493" t="s">
        <v>27</v>
      </c>
      <c r="P102" s="1493"/>
      <c r="Q102" s="1568"/>
      <c r="R102" s="1568"/>
      <c r="S102" s="1522" t="s">
        <v>28</v>
      </c>
      <c r="T102" s="1522"/>
      <c r="U102" s="1493" t="s">
        <v>29</v>
      </c>
      <c r="V102" s="1493"/>
      <c r="W102" s="1493"/>
      <c r="X102" s="1493"/>
      <c r="Y102" s="1493" t="s">
        <v>89</v>
      </c>
      <c r="Z102" s="1493"/>
      <c r="AA102" s="1568"/>
      <c r="AB102" s="1568"/>
      <c r="AC102" s="1493" t="s">
        <v>27</v>
      </c>
      <c r="AD102" s="1493"/>
      <c r="AE102" s="1568"/>
      <c r="AF102" s="1568"/>
      <c r="AG102" s="1522" t="s">
        <v>28</v>
      </c>
      <c r="AH102" s="1522"/>
      <c r="AI102" s="1522"/>
      <c r="AJ102" s="1522"/>
      <c r="AK102" s="1523"/>
    </row>
    <row r="103" spans="1:37" ht="50.15" customHeight="1">
      <c r="A103" s="1492" t="s">
        <v>30</v>
      </c>
      <c r="B103" s="1493"/>
      <c r="C103" s="1493"/>
      <c r="D103" s="1493"/>
      <c r="E103" s="1493"/>
      <c r="F103" s="1493"/>
      <c r="G103" s="1493"/>
      <c r="H103" s="1493"/>
      <c r="I103" s="1494"/>
      <c r="J103" s="1526"/>
      <c r="K103" s="1527"/>
      <c r="L103" s="1527"/>
      <c r="M103" s="1527"/>
      <c r="N103" s="1527"/>
      <c r="O103" s="1527"/>
      <c r="P103" s="1527"/>
      <c r="Q103" s="1527"/>
      <c r="R103" s="1527"/>
      <c r="S103" s="1527"/>
      <c r="T103" s="1527"/>
      <c r="U103" s="1527"/>
      <c r="V103" s="1527"/>
      <c r="W103" s="1527"/>
      <c r="X103" s="1527"/>
      <c r="Y103" s="1527"/>
      <c r="Z103" s="1527"/>
      <c r="AA103" s="1527"/>
      <c r="AB103" s="1527"/>
      <c r="AC103" s="1527"/>
      <c r="AD103" s="1527"/>
      <c r="AE103" s="1527"/>
      <c r="AF103" s="1527"/>
      <c r="AG103" s="1527"/>
      <c r="AH103" s="1527"/>
      <c r="AI103" s="1527"/>
      <c r="AJ103" s="1527"/>
      <c r="AK103" s="1528"/>
    </row>
    <row r="104" spans="1:37" ht="50.15" customHeight="1">
      <c r="A104" s="1492" t="s">
        <v>68</v>
      </c>
      <c r="B104" s="1493"/>
      <c r="C104" s="1493"/>
      <c r="D104" s="1493"/>
      <c r="E104" s="1493"/>
      <c r="F104" s="1493"/>
      <c r="G104" s="1493"/>
      <c r="H104" s="1493"/>
      <c r="I104" s="1494"/>
      <c r="J104" s="1526"/>
      <c r="K104" s="1527"/>
      <c r="L104" s="1527"/>
      <c r="M104" s="1527"/>
      <c r="N104" s="1527"/>
      <c r="O104" s="1527"/>
      <c r="P104" s="1527"/>
      <c r="Q104" s="1527"/>
      <c r="R104" s="1527"/>
      <c r="S104" s="1527"/>
      <c r="T104" s="1527"/>
      <c r="U104" s="1527"/>
      <c r="V104" s="1527"/>
      <c r="W104" s="1527"/>
      <c r="X104" s="1527"/>
      <c r="Y104" s="1527"/>
      <c r="Z104" s="1527"/>
      <c r="AA104" s="1527"/>
      <c r="AB104" s="1527"/>
      <c r="AC104" s="1527"/>
      <c r="AD104" s="1527"/>
      <c r="AE104" s="1527"/>
      <c r="AF104" s="1527"/>
      <c r="AG104" s="1527"/>
      <c r="AH104" s="1527"/>
      <c r="AI104" s="1527"/>
      <c r="AJ104" s="1527"/>
      <c r="AK104" s="1528"/>
    </row>
    <row r="105" spans="1:37" ht="50.15" customHeight="1">
      <c r="A105" s="1492" t="s">
        <v>31</v>
      </c>
      <c r="B105" s="1493"/>
      <c r="C105" s="1493"/>
      <c r="D105" s="1493"/>
      <c r="E105" s="1493"/>
      <c r="F105" s="1493"/>
      <c r="G105" s="1493"/>
      <c r="H105" s="1493"/>
      <c r="I105" s="1494"/>
      <c r="J105" s="1526"/>
      <c r="K105" s="1527"/>
      <c r="L105" s="1527"/>
      <c r="M105" s="1527"/>
      <c r="N105" s="1527"/>
      <c r="O105" s="1527"/>
      <c r="P105" s="1527"/>
      <c r="Q105" s="1527"/>
      <c r="R105" s="1527"/>
      <c r="S105" s="1527"/>
      <c r="T105" s="1527"/>
      <c r="U105" s="1527"/>
      <c r="V105" s="1527"/>
      <c r="W105" s="1527"/>
      <c r="X105" s="1527"/>
      <c r="Y105" s="1527"/>
      <c r="Z105" s="1527"/>
      <c r="AA105" s="1527"/>
      <c r="AB105" s="1527"/>
      <c r="AC105" s="1527"/>
      <c r="AD105" s="1527"/>
      <c r="AE105" s="1527"/>
      <c r="AF105" s="1527"/>
      <c r="AG105" s="1527"/>
      <c r="AH105" s="1527"/>
      <c r="AI105" s="1527"/>
      <c r="AJ105" s="1527"/>
      <c r="AK105" s="1528"/>
    </row>
    <row r="106" spans="1:37" ht="30" customHeight="1">
      <c r="A106" s="1538" t="s">
        <v>75</v>
      </c>
      <c r="B106" s="1539"/>
      <c r="C106" s="1539"/>
      <c r="D106" s="1539"/>
      <c r="E106" s="1539"/>
      <c r="F106" s="1539"/>
      <c r="G106" s="1539"/>
      <c r="H106" s="1539"/>
      <c r="I106" s="1540"/>
      <c r="J106" s="1544" t="s">
        <v>76</v>
      </c>
      <c r="K106" s="1545"/>
      <c r="L106" s="1572"/>
      <c r="M106" s="1573"/>
      <c r="N106" s="1573"/>
      <c r="O106" s="1574"/>
      <c r="P106" s="1545" t="s">
        <v>78</v>
      </c>
      <c r="Q106" s="1549"/>
      <c r="R106" s="1549"/>
      <c r="S106" s="1549"/>
      <c r="T106" s="1550" t="s">
        <v>77</v>
      </c>
      <c r="U106" s="1550"/>
      <c r="V106" s="1550"/>
      <c r="W106" s="1550"/>
      <c r="X106" s="1550"/>
      <c r="Y106" s="1550"/>
      <c r="Z106" s="1550"/>
      <c r="AA106" s="1550"/>
      <c r="AB106" s="1550"/>
      <c r="AC106" s="1575"/>
      <c r="AD106" s="1575"/>
      <c r="AE106" s="1575"/>
      <c r="AF106" s="1575"/>
      <c r="AG106" s="1575"/>
      <c r="AH106" s="1545" t="s">
        <v>78</v>
      </c>
      <c r="AI106" s="1549"/>
      <c r="AJ106" s="1549"/>
      <c r="AK106" s="1549"/>
    </row>
    <row r="107" spans="1:37" ht="50.15" customHeight="1">
      <c r="A107" s="1541"/>
      <c r="B107" s="1542"/>
      <c r="C107" s="1542"/>
      <c r="D107" s="1542"/>
      <c r="E107" s="1542"/>
      <c r="F107" s="1542"/>
      <c r="G107" s="1542"/>
      <c r="H107" s="1542"/>
      <c r="I107" s="1543"/>
      <c r="J107" s="1544" t="s">
        <v>81</v>
      </c>
      <c r="K107" s="1545"/>
      <c r="L107" s="1526"/>
      <c r="M107" s="1527"/>
      <c r="N107" s="1527"/>
      <c r="O107" s="1527"/>
      <c r="P107" s="1527"/>
      <c r="Q107" s="1527"/>
      <c r="R107" s="1527"/>
      <c r="S107" s="1527"/>
      <c r="T107" s="1527"/>
      <c r="U107" s="1527"/>
      <c r="V107" s="1527"/>
      <c r="W107" s="1527"/>
      <c r="X107" s="1527"/>
      <c r="Y107" s="1527"/>
      <c r="Z107" s="1527"/>
      <c r="AA107" s="1527"/>
      <c r="AB107" s="1527"/>
      <c r="AC107" s="1527"/>
      <c r="AD107" s="1527"/>
      <c r="AE107" s="1527"/>
      <c r="AF107" s="1527"/>
      <c r="AG107" s="1527"/>
      <c r="AH107" s="1527"/>
      <c r="AI107" s="1527"/>
      <c r="AJ107" s="1527"/>
      <c r="AK107" s="1528"/>
    </row>
    <row r="108" spans="1:37" ht="24" customHeight="1">
      <c r="A108" s="1529" t="s">
        <v>93</v>
      </c>
      <c r="B108" s="1530"/>
      <c r="C108" s="1530"/>
      <c r="D108" s="1530"/>
      <c r="E108" s="1530"/>
      <c r="F108" s="1530"/>
      <c r="G108" s="1530"/>
      <c r="H108" s="1530"/>
      <c r="I108" s="1530"/>
      <c r="J108" s="1530"/>
      <c r="K108" s="1530"/>
      <c r="L108" s="1530"/>
      <c r="M108" s="1530"/>
      <c r="N108" s="1530"/>
      <c r="O108" s="1530"/>
      <c r="P108" s="1530"/>
      <c r="Q108" s="1530"/>
      <c r="R108" s="1530"/>
      <c r="S108" s="1530"/>
      <c r="T108" s="1530"/>
      <c r="U108" s="1530"/>
      <c r="V108" s="1530"/>
      <c r="W108" s="1530"/>
      <c r="X108" s="1530"/>
      <c r="Y108" s="1530"/>
      <c r="Z108" s="1530"/>
      <c r="AA108" s="1530"/>
      <c r="AB108" s="1530"/>
      <c r="AC108" s="1531"/>
      <c r="AD108" s="1569" t="s">
        <v>83</v>
      </c>
      <c r="AE108" s="1570"/>
      <c r="AF108" s="1570"/>
      <c r="AG108" s="1570"/>
      <c r="AH108" s="1570"/>
      <c r="AI108" s="1570"/>
      <c r="AJ108" s="1570"/>
      <c r="AK108" s="1571"/>
    </row>
    <row r="109" spans="1:37" ht="30" customHeight="1">
      <c r="A109" s="269" t="s">
        <v>26</v>
      </c>
      <c r="B109" s="270"/>
      <c r="C109" s="270"/>
      <c r="D109" s="270"/>
      <c r="E109" s="270"/>
      <c r="F109" s="270"/>
      <c r="G109" s="270"/>
      <c r="H109" s="270"/>
      <c r="I109" s="270"/>
      <c r="J109" s="270"/>
      <c r="K109" s="270"/>
      <c r="L109" s="270"/>
      <c r="M109" s="270"/>
      <c r="N109" s="270"/>
      <c r="O109" s="270"/>
      <c r="P109" s="270"/>
      <c r="Q109" s="270"/>
      <c r="R109" s="270"/>
      <c r="S109" s="270"/>
      <c r="T109" s="270"/>
      <c r="U109" s="270"/>
      <c r="V109" s="270"/>
      <c r="W109" s="270"/>
      <c r="X109" s="270"/>
      <c r="Y109" s="270"/>
      <c r="Z109" s="270"/>
      <c r="AA109" s="270"/>
      <c r="AB109" s="270"/>
      <c r="AC109" s="270"/>
      <c r="AD109" s="270"/>
      <c r="AE109" s="270"/>
      <c r="AF109" s="1467" t="s">
        <v>269</v>
      </c>
      <c r="AG109" s="1467"/>
      <c r="AH109" s="1467"/>
      <c r="AI109" s="1467"/>
      <c r="AJ109" s="1467"/>
      <c r="AK109" s="1467"/>
    </row>
    <row r="110" spans="1:37" ht="46.5" customHeight="1">
      <c r="A110" s="270"/>
      <c r="B110" s="1553" t="s">
        <v>668</v>
      </c>
      <c r="C110" s="1553"/>
      <c r="D110" s="1553"/>
      <c r="E110" s="1553"/>
      <c r="F110" s="1553"/>
      <c r="G110" s="1553"/>
      <c r="H110" s="1553"/>
      <c r="I110" s="1553"/>
      <c r="J110" s="1553"/>
      <c r="K110" s="1553"/>
      <c r="L110" s="1553"/>
      <c r="M110" s="1553"/>
      <c r="N110" s="1553"/>
      <c r="O110" s="1553"/>
      <c r="P110" s="1553"/>
      <c r="Q110" s="1553"/>
      <c r="R110" s="1553"/>
      <c r="S110" s="1553"/>
      <c r="T110" s="1553"/>
      <c r="U110" s="1553"/>
      <c r="V110" s="1553"/>
      <c r="W110" s="1553"/>
      <c r="X110" s="1553"/>
      <c r="Y110" s="1553"/>
      <c r="Z110" s="1553"/>
      <c r="AA110" s="1553"/>
      <c r="AB110" s="1553"/>
      <c r="AC110" s="1553"/>
      <c r="AD110" s="1553"/>
      <c r="AE110" s="1553"/>
      <c r="AF110" s="1553"/>
      <c r="AG110" s="1553"/>
      <c r="AH110" s="1553"/>
      <c r="AI110" s="1553"/>
      <c r="AJ110" s="1553"/>
      <c r="AK110" s="271"/>
    </row>
    <row r="111" spans="1:37" ht="30" customHeight="1">
      <c r="A111" s="1492" t="s">
        <v>86</v>
      </c>
      <c r="B111" s="1493"/>
      <c r="C111" s="1493"/>
      <c r="D111" s="1493"/>
      <c r="E111" s="1494"/>
      <c r="F111" s="1554" t="s">
        <v>290</v>
      </c>
      <c r="G111" s="1555"/>
      <c r="H111" s="1555"/>
      <c r="I111" s="1556"/>
      <c r="J111" s="1498" t="s">
        <v>4</v>
      </c>
      <c r="K111" s="1499"/>
      <c r="L111" s="1557"/>
      <c r="M111" s="1558"/>
      <c r="N111" s="1558"/>
      <c r="O111" s="1558"/>
      <c r="P111" s="1558"/>
      <c r="Q111" s="1558"/>
      <c r="R111" s="1558"/>
      <c r="S111" s="1558"/>
      <c r="T111" s="1558"/>
      <c r="U111" s="1558"/>
      <c r="V111" s="1558"/>
      <c r="W111" s="1558"/>
      <c r="X111" s="1558"/>
      <c r="Y111" s="1558"/>
      <c r="Z111" s="1558"/>
      <c r="AA111" s="1558"/>
      <c r="AB111" s="1558"/>
      <c r="AC111" s="1558"/>
      <c r="AD111" s="1558"/>
      <c r="AE111" s="1558"/>
      <c r="AF111" s="1558"/>
      <c r="AG111" s="1558"/>
      <c r="AH111" s="1558"/>
      <c r="AI111" s="1558"/>
      <c r="AJ111" s="1558"/>
      <c r="AK111" s="1559"/>
    </row>
    <row r="112" spans="1:37" ht="30" customHeight="1">
      <c r="A112" s="1498" t="s">
        <v>21</v>
      </c>
      <c r="B112" s="1516"/>
      <c r="C112" s="1516"/>
      <c r="D112" s="1516"/>
      <c r="E112" s="1516"/>
      <c r="F112" s="1516"/>
      <c r="G112" s="1516"/>
      <c r="H112" s="1516"/>
      <c r="I112" s="1499"/>
      <c r="J112" s="1560"/>
      <c r="K112" s="1561"/>
      <c r="L112" s="1561"/>
      <c r="M112" s="1561"/>
      <c r="N112" s="1561"/>
      <c r="O112" s="1561"/>
      <c r="P112" s="1561"/>
      <c r="Q112" s="1561"/>
      <c r="R112" s="1561"/>
      <c r="S112" s="1561"/>
      <c r="T112" s="1505" t="s">
        <v>79</v>
      </c>
      <c r="U112" s="1506"/>
      <c r="V112" s="1506"/>
      <c r="W112" s="1506"/>
      <c r="X112" s="1506"/>
      <c r="Y112" s="1506"/>
      <c r="Z112" s="1506"/>
      <c r="AA112" s="1506"/>
      <c r="AB112" s="1507"/>
      <c r="AC112" s="1565"/>
      <c r="AD112" s="1565"/>
      <c r="AE112" s="1565"/>
      <c r="AF112" s="1565"/>
      <c r="AG112" s="1565"/>
      <c r="AH112" s="1565"/>
      <c r="AI112" s="1565"/>
      <c r="AJ112" s="1565"/>
      <c r="AK112" s="1566"/>
    </row>
    <row r="113" spans="1:44" ht="30" customHeight="1">
      <c r="A113" s="1498" t="s">
        <v>23</v>
      </c>
      <c r="B113" s="1516"/>
      <c r="C113" s="1516"/>
      <c r="D113" s="1516"/>
      <c r="E113" s="1516"/>
      <c r="F113" s="1516"/>
      <c r="G113" s="1516"/>
      <c r="H113" s="1516"/>
      <c r="I113" s="1499"/>
      <c r="J113" s="1560"/>
      <c r="K113" s="1561"/>
      <c r="L113" s="1561"/>
      <c r="M113" s="1561"/>
      <c r="N113" s="1561"/>
      <c r="O113" s="1561"/>
      <c r="P113" s="1561"/>
      <c r="Q113" s="1561"/>
      <c r="R113" s="1561"/>
      <c r="S113" s="1561"/>
      <c r="T113" s="1561"/>
      <c r="U113" s="1561"/>
      <c r="V113" s="1561"/>
      <c r="W113" s="1561"/>
      <c r="X113" s="1561"/>
      <c r="Y113" s="1561"/>
      <c r="Z113" s="1561"/>
      <c r="AA113" s="1561"/>
      <c r="AB113" s="1561"/>
      <c r="AC113" s="1561"/>
      <c r="AD113" s="1561"/>
      <c r="AE113" s="1561"/>
      <c r="AF113" s="1561"/>
      <c r="AG113" s="1561"/>
      <c r="AH113" s="1561"/>
      <c r="AI113" s="1561"/>
      <c r="AJ113" s="1561"/>
      <c r="AK113" s="1567"/>
    </row>
    <row r="114" spans="1:44" ht="30" customHeight="1">
      <c r="A114" s="1492" t="s">
        <v>24</v>
      </c>
      <c r="B114" s="1493"/>
      <c r="C114" s="1493"/>
      <c r="D114" s="1493"/>
      <c r="E114" s="1493"/>
      <c r="F114" s="1493"/>
      <c r="G114" s="1493"/>
      <c r="H114" s="1493"/>
      <c r="I114" s="1494"/>
      <c r="J114" s="1560"/>
      <c r="K114" s="1561"/>
      <c r="L114" s="1561"/>
      <c r="M114" s="1561"/>
      <c r="N114" s="1561"/>
      <c r="O114" s="1561"/>
      <c r="P114" s="1561"/>
      <c r="Q114" s="1561"/>
      <c r="R114" s="1561"/>
      <c r="S114" s="1561"/>
      <c r="T114" s="1505" t="s">
        <v>80</v>
      </c>
      <c r="U114" s="1506"/>
      <c r="V114" s="1506"/>
      <c r="W114" s="1506"/>
      <c r="X114" s="1506"/>
      <c r="Y114" s="1506"/>
      <c r="Z114" s="1506"/>
      <c r="AA114" s="1506"/>
      <c r="AB114" s="1507"/>
      <c r="AC114" s="1527"/>
      <c r="AD114" s="1527"/>
      <c r="AE114" s="1527"/>
      <c r="AF114" s="1527"/>
      <c r="AG114" s="1527"/>
      <c r="AH114" s="1527"/>
      <c r="AI114" s="1527"/>
      <c r="AJ114" s="1527"/>
      <c r="AK114" s="1528"/>
    </row>
    <row r="115" spans="1:44" ht="48.75" customHeight="1">
      <c r="A115" s="1510" t="s">
        <v>44</v>
      </c>
      <c r="B115" s="1511"/>
      <c r="C115" s="1511"/>
      <c r="D115" s="1511"/>
      <c r="E115" s="1511"/>
      <c r="F115" s="1511"/>
      <c r="G115" s="1511"/>
      <c r="H115" s="1511"/>
      <c r="I115" s="1512"/>
      <c r="J115" s="1562"/>
      <c r="K115" s="1563"/>
      <c r="L115" s="1563"/>
      <c r="M115" s="1563"/>
      <c r="N115" s="1563"/>
      <c r="O115" s="1563"/>
      <c r="P115" s="1563"/>
      <c r="Q115" s="1563"/>
      <c r="R115" s="1563"/>
      <c r="S115" s="1563"/>
      <c r="T115" s="1563"/>
      <c r="U115" s="1563"/>
      <c r="V115" s="1563"/>
      <c r="W115" s="1563"/>
      <c r="X115" s="1563"/>
      <c r="Y115" s="1563"/>
      <c r="Z115" s="1563"/>
      <c r="AA115" s="1563"/>
      <c r="AB115" s="1563"/>
      <c r="AC115" s="1563"/>
      <c r="AD115" s="1563"/>
      <c r="AE115" s="1563"/>
      <c r="AF115" s="1563"/>
      <c r="AG115" s="1563"/>
      <c r="AH115" s="1563"/>
      <c r="AI115" s="1563"/>
      <c r="AJ115" s="1563"/>
      <c r="AK115" s="1564"/>
    </row>
    <row r="116" spans="1:44" ht="30" customHeight="1">
      <c r="A116" s="1492" t="s">
        <v>161</v>
      </c>
      <c r="B116" s="1493"/>
      <c r="C116" s="1493"/>
      <c r="D116" s="1493"/>
      <c r="E116" s="1493"/>
      <c r="F116" s="1493"/>
      <c r="G116" s="1493"/>
      <c r="H116" s="1493"/>
      <c r="I116" s="1494"/>
      <c r="J116" s="1524" t="s">
        <v>90</v>
      </c>
      <c r="K116" s="1525"/>
      <c r="L116" s="1525"/>
      <c r="M116" s="1568"/>
      <c r="N116" s="1568"/>
      <c r="O116" s="1493" t="s">
        <v>27</v>
      </c>
      <c r="P116" s="1493"/>
      <c r="Q116" s="1568"/>
      <c r="R116" s="1568"/>
      <c r="S116" s="1522" t="s">
        <v>28</v>
      </c>
      <c r="T116" s="1522"/>
      <c r="U116" s="1493" t="s">
        <v>29</v>
      </c>
      <c r="V116" s="1493"/>
      <c r="W116" s="1493"/>
      <c r="X116" s="1493"/>
      <c r="Y116" s="1493" t="s">
        <v>89</v>
      </c>
      <c r="Z116" s="1493"/>
      <c r="AA116" s="1568"/>
      <c r="AB116" s="1568"/>
      <c r="AC116" s="1493" t="s">
        <v>27</v>
      </c>
      <c r="AD116" s="1493"/>
      <c r="AE116" s="1568"/>
      <c r="AF116" s="1568"/>
      <c r="AG116" s="1522" t="s">
        <v>28</v>
      </c>
      <c r="AH116" s="1522"/>
      <c r="AI116" s="1522"/>
      <c r="AJ116" s="1522"/>
      <c r="AK116" s="1523"/>
    </row>
    <row r="117" spans="1:44" ht="50.15" customHeight="1">
      <c r="A117" s="1492" t="s">
        <v>30</v>
      </c>
      <c r="B117" s="1493"/>
      <c r="C117" s="1493"/>
      <c r="D117" s="1493"/>
      <c r="E117" s="1493"/>
      <c r="F117" s="1493"/>
      <c r="G117" s="1493"/>
      <c r="H117" s="1493"/>
      <c r="I117" s="1494"/>
      <c r="J117" s="1526"/>
      <c r="K117" s="1527"/>
      <c r="L117" s="1527"/>
      <c r="M117" s="1527"/>
      <c r="N117" s="1527"/>
      <c r="O117" s="1527"/>
      <c r="P117" s="1527"/>
      <c r="Q117" s="1527"/>
      <c r="R117" s="1527"/>
      <c r="S117" s="1527"/>
      <c r="T117" s="1527"/>
      <c r="U117" s="1527"/>
      <c r="V117" s="1527"/>
      <c r="W117" s="1527"/>
      <c r="X117" s="1527"/>
      <c r="Y117" s="1527"/>
      <c r="Z117" s="1527"/>
      <c r="AA117" s="1527"/>
      <c r="AB117" s="1527"/>
      <c r="AC117" s="1527"/>
      <c r="AD117" s="1527"/>
      <c r="AE117" s="1527"/>
      <c r="AF117" s="1527"/>
      <c r="AG117" s="1527"/>
      <c r="AH117" s="1527"/>
      <c r="AI117" s="1527"/>
      <c r="AJ117" s="1527"/>
      <c r="AK117" s="1528"/>
    </row>
    <row r="118" spans="1:44" ht="50.15" customHeight="1">
      <c r="A118" s="1492" t="s">
        <v>68</v>
      </c>
      <c r="B118" s="1493"/>
      <c r="C118" s="1493"/>
      <c r="D118" s="1493"/>
      <c r="E118" s="1493"/>
      <c r="F118" s="1493"/>
      <c r="G118" s="1493"/>
      <c r="H118" s="1493"/>
      <c r="I118" s="1494"/>
      <c r="J118" s="1526"/>
      <c r="K118" s="1527"/>
      <c r="L118" s="1527"/>
      <c r="M118" s="1527"/>
      <c r="N118" s="1527"/>
      <c r="O118" s="1527"/>
      <c r="P118" s="1527"/>
      <c r="Q118" s="1527"/>
      <c r="R118" s="1527"/>
      <c r="S118" s="1527"/>
      <c r="T118" s="1527"/>
      <c r="U118" s="1527"/>
      <c r="V118" s="1527"/>
      <c r="W118" s="1527"/>
      <c r="X118" s="1527"/>
      <c r="Y118" s="1527"/>
      <c r="Z118" s="1527"/>
      <c r="AA118" s="1527"/>
      <c r="AB118" s="1527"/>
      <c r="AC118" s="1527"/>
      <c r="AD118" s="1527"/>
      <c r="AE118" s="1527"/>
      <c r="AF118" s="1527"/>
      <c r="AG118" s="1527"/>
      <c r="AH118" s="1527"/>
      <c r="AI118" s="1527"/>
      <c r="AJ118" s="1527"/>
      <c r="AK118" s="1528"/>
    </row>
    <row r="119" spans="1:44" ht="50.15" customHeight="1">
      <c r="A119" s="1492" t="s">
        <v>31</v>
      </c>
      <c r="B119" s="1493"/>
      <c r="C119" s="1493"/>
      <c r="D119" s="1493"/>
      <c r="E119" s="1493"/>
      <c r="F119" s="1493"/>
      <c r="G119" s="1493"/>
      <c r="H119" s="1493"/>
      <c r="I119" s="1494"/>
      <c r="J119" s="1526"/>
      <c r="K119" s="1527"/>
      <c r="L119" s="1527"/>
      <c r="M119" s="1527"/>
      <c r="N119" s="1527"/>
      <c r="O119" s="1527"/>
      <c r="P119" s="1527"/>
      <c r="Q119" s="1527"/>
      <c r="R119" s="1527"/>
      <c r="S119" s="1527"/>
      <c r="T119" s="1527"/>
      <c r="U119" s="1527"/>
      <c r="V119" s="1527"/>
      <c r="W119" s="1527"/>
      <c r="X119" s="1527"/>
      <c r="Y119" s="1527"/>
      <c r="Z119" s="1527"/>
      <c r="AA119" s="1527"/>
      <c r="AB119" s="1527"/>
      <c r="AC119" s="1527"/>
      <c r="AD119" s="1527"/>
      <c r="AE119" s="1527"/>
      <c r="AF119" s="1527"/>
      <c r="AG119" s="1527"/>
      <c r="AH119" s="1527"/>
      <c r="AI119" s="1527"/>
      <c r="AJ119" s="1527"/>
      <c r="AK119" s="1528"/>
    </row>
    <row r="120" spans="1:44" ht="30" customHeight="1">
      <c r="A120" s="1538" t="s">
        <v>75</v>
      </c>
      <c r="B120" s="1539"/>
      <c r="C120" s="1539"/>
      <c r="D120" s="1539"/>
      <c r="E120" s="1539"/>
      <c r="F120" s="1539"/>
      <c r="G120" s="1539"/>
      <c r="H120" s="1539"/>
      <c r="I120" s="1540"/>
      <c r="J120" s="1544" t="s">
        <v>76</v>
      </c>
      <c r="K120" s="1545"/>
      <c r="L120" s="1572"/>
      <c r="M120" s="1573"/>
      <c r="N120" s="1573"/>
      <c r="O120" s="1574"/>
      <c r="P120" s="1545" t="s">
        <v>78</v>
      </c>
      <c r="Q120" s="1549"/>
      <c r="R120" s="1549"/>
      <c r="S120" s="1549"/>
      <c r="T120" s="1550" t="s">
        <v>77</v>
      </c>
      <c r="U120" s="1550"/>
      <c r="V120" s="1550"/>
      <c r="W120" s="1550"/>
      <c r="X120" s="1550"/>
      <c r="Y120" s="1550"/>
      <c r="Z120" s="1550"/>
      <c r="AA120" s="1550"/>
      <c r="AB120" s="1550"/>
      <c r="AC120" s="1575"/>
      <c r="AD120" s="1575"/>
      <c r="AE120" s="1575"/>
      <c r="AF120" s="1575"/>
      <c r="AG120" s="1575"/>
      <c r="AH120" s="1545" t="s">
        <v>78</v>
      </c>
      <c r="AI120" s="1549"/>
      <c r="AJ120" s="1549"/>
      <c r="AK120" s="1549"/>
    </row>
    <row r="121" spans="1:44" ht="50.15" customHeight="1">
      <c r="A121" s="1541"/>
      <c r="B121" s="1542"/>
      <c r="C121" s="1542"/>
      <c r="D121" s="1542"/>
      <c r="E121" s="1542"/>
      <c r="F121" s="1542"/>
      <c r="G121" s="1542"/>
      <c r="H121" s="1542"/>
      <c r="I121" s="1543"/>
      <c r="J121" s="1544" t="s">
        <v>81</v>
      </c>
      <c r="K121" s="1545"/>
      <c r="L121" s="1526"/>
      <c r="M121" s="1527"/>
      <c r="N121" s="1527"/>
      <c r="O121" s="1527"/>
      <c r="P121" s="1527"/>
      <c r="Q121" s="1527"/>
      <c r="R121" s="1527"/>
      <c r="S121" s="1527"/>
      <c r="T121" s="1527"/>
      <c r="U121" s="1527"/>
      <c r="V121" s="1527"/>
      <c r="W121" s="1527"/>
      <c r="X121" s="1527"/>
      <c r="Y121" s="1527"/>
      <c r="Z121" s="1527"/>
      <c r="AA121" s="1527"/>
      <c r="AB121" s="1527"/>
      <c r="AC121" s="1527"/>
      <c r="AD121" s="1527"/>
      <c r="AE121" s="1527"/>
      <c r="AF121" s="1527"/>
      <c r="AG121" s="1527"/>
      <c r="AH121" s="1527"/>
      <c r="AI121" s="1527"/>
      <c r="AJ121" s="1527"/>
      <c r="AK121" s="1528"/>
    </row>
    <row r="122" spans="1:44" ht="25.5" customHeight="1">
      <c r="A122" s="1529" t="s">
        <v>93</v>
      </c>
      <c r="B122" s="1530"/>
      <c r="C122" s="1530"/>
      <c r="D122" s="1530"/>
      <c r="E122" s="1530"/>
      <c r="F122" s="1530"/>
      <c r="G122" s="1530"/>
      <c r="H122" s="1530"/>
      <c r="I122" s="1530"/>
      <c r="J122" s="1530"/>
      <c r="K122" s="1530"/>
      <c r="L122" s="1530"/>
      <c r="M122" s="1530"/>
      <c r="N122" s="1530"/>
      <c r="O122" s="1530"/>
      <c r="P122" s="1530"/>
      <c r="Q122" s="1530"/>
      <c r="R122" s="1530"/>
      <c r="S122" s="1530"/>
      <c r="T122" s="1530"/>
      <c r="U122" s="1530"/>
      <c r="V122" s="1530"/>
      <c r="W122" s="1530"/>
      <c r="X122" s="1530"/>
      <c r="Y122" s="1530"/>
      <c r="Z122" s="1530"/>
      <c r="AA122" s="1530"/>
      <c r="AB122" s="1530"/>
      <c r="AC122" s="1531"/>
      <c r="AD122" s="1569" t="s">
        <v>83</v>
      </c>
      <c r="AE122" s="1570"/>
      <c r="AF122" s="1570"/>
      <c r="AG122" s="1570"/>
      <c r="AH122" s="1570"/>
      <c r="AI122" s="1570"/>
      <c r="AJ122" s="1570"/>
      <c r="AK122" s="1571"/>
    </row>
    <row r="123" spans="1:44" ht="15.75" customHeight="1">
      <c r="A123" s="267"/>
      <c r="B123" s="267"/>
      <c r="C123" s="267"/>
      <c r="D123" s="267"/>
      <c r="E123" s="267"/>
      <c r="F123" s="267"/>
      <c r="G123" s="267"/>
      <c r="H123" s="267"/>
      <c r="I123" s="267"/>
      <c r="J123" s="267"/>
      <c r="K123" s="267"/>
      <c r="L123" s="267"/>
      <c r="M123" s="267"/>
      <c r="N123" s="267"/>
      <c r="O123" s="267"/>
      <c r="P123" s="267"/>
      <c r="Q123" s="267"/>
      <c r="R123" s="267"/>
      <c r="S123" s="267"/>
      <c r="T123" s="267"/>
      <c r="U123" s="267"/>
      <c r="V123" s="267"/>
      <c r="W123" s="267"/>
      <c r="X123" s="267"/>
      <c r="Y123" s="267"/>
      <c r="Z123" s="267"/>
      <c r="AA123" s="268"/>
      <c r="AB123" s="268"/>
      <c r="AC123" s="268"/>
      <c r="AD123" s="268"/>
      <c r="AE123" s="268"/>
      <c r="AF123" s="268"/>
      <c r="AG123" s="268"/>
      <c r="AH123" s="268"/>
      <c r="AI123" s="268"/>
      <c r="AJ123" s="268"/>
      <c r="AK123" s="268"/>
      <c r="AL123" s="32"/>
      <c r="AM123" s="32"/>
      <c r="AN123" s="32"/>
      <c r="AO123" s="32"/>
      <c r="AP123" s="32"/>
      <c r="AQ123" s="32"/>
      <c r="AR123" s="32"/>
    </row>
    <row r="124" spans="1:44" ht="30" customHeight="1">
      <c r="A124" s="1492" t="s">
        <v>86</v>
      </c>
      <c r="B124" s="1493"/>
      <c r="C124" s="1493"/>
      <c r="D124" s="1493"/>
      <c r="E124" s="1494"/>
      <c r="F124" s="1554" t="s">
        <v>291</v>
      </c>
      <c r="G124" s="1555"/>
      <c r="H124" s="1555"/>
      <c r="I124" s="1556"/>
      <c r="J124" s="1498" t="s">
        <v>4</v>
      </c>
      <c r="K124" s="1499"/>
      <c r="L124" s="1557"/>
      <c r="M124" s="1558"/>
      <c r="N124" s="1558"/>
      <c r="O124" s="1558"/>
      <c r="P124" s="1558"/>
      <c r="Q124" s="1558"/>
      <c r="R124" s="1558"/>
      <c r="S124" s="1558"/>
      <c r="T124" s="1558"/>
      <c r="U124" s="1558"/>
      <c r="V124" s="1558"/>
      <c r="W124" s="1558"/>
      <c r="X124" s="1558"/>
      <c r="Y124" s="1558"/>
      <c r="Z124" s="1558"/>
      <c r="AA124" s="1558"/>
      <c r="AB124" s="1558"/>
      <c r="AC124" s="1558"/>
      <c r="AD124" s="1558"/>
      <c r="AE124" s="1558"/>
      <c r="AF124" s="1558"/>
      <c r="AG124" s="1558"/>
      <c r="AH124" s="1558"/>
      <c r="AI124" s="1558"/>
      <c r="AJ124" s="1558"/>
      <c r="AK124" s="1559"/>
    </row>
    <row r="125" spans="1:44" ht="30" customHeight="1">
      <c r="A125" s="1498" t="s">
        <v>21</v>
      </c>
      <c r="B125" s="1516"/>
      <c r="C125" s="1516"/>
      <c r="D125" s="1516"/>
      <c r="E125" s="1516"/>
      <c r="F125" s="1516"/>
      <c r="G125" s="1516"/>
      <c r="H125" s="1516"/>
      <c r="I125" s="1499"/>
      <c r="J125" s="1560"/>
      <c r="K125" s="1561"/>
      <c r="L125" s="1561"/>
      <c r="M125" s="1561"/>
      <c r="N125" s="1561"/>
      <c r="O125" s="1561"/>
      <c r="P125" s="1561"/>
      <c r="Q125" s="1561"/>
      <c r="R125" s="1561"/>
      <c r="S125" s="1561"/>
      <c r="T125" s="1505" t="s">
        <v>79</v>
      </c>
      <c r="U125" s="1506"/>
      <c r="V125" s="1506"/>
      <c r="W125" s="1506"/>
      <c r="X125" s="1506"/>
      <c r="Y125" s="1506"/>
      <c r="Z125" s="1506"/>
      <c r="AA125" s="1506"/>
      <c r="AB125" s="1507"/>
      <c r="AC125" s="1565"/>
      <c r="AD125" s="1565"/>
      <c r="AE125" s="1565"/>
      <c r="AF125" s="1565"/>
      <c r="AG125" s="1565"/>
      <c r="AH125" s="1565"/>
      <c r="AI125" s="1565"/>
      <c r="AJ125" s="1565"/>
      <c r="AK125" s="1566"/>
    </row>
    <row r="126" spans="1:44" ht="30" customHeight="1">
      <c r="A126" s="1498" t="s">
        <v>23</v>
      </c>
      <c r="B126" s="1516"/>
      <c r="C126" s="1516"/>
      <c r="D126" s="1516"/>
      <c r="E126" s="1516"/>
      <c r="F126" s="1516"/>
      <c r="G126" s="1516"/>
      <c r="H126" s="1516"/>
      <c r="I126" s="1499"/>
      <c r="J126" s="1560"/>
      <c r="K126" s="1561"/>
      <c r="L126" s="1561"/>
      <c r="M126" s="1561"/>
      <c r="N126" s="1561"/>
      <c r="O126" s="1561"/>
      <c r="P126" s="1561"/>
      <c r="Q126" s="1561"/>
      <c r="R126" s="1561"/>
      <c r="S126" s="1561"/>
      <c r="T126" s="1561"/>
      <c r="U126" s="1561"/>
      <c r="V126" s="1561"/>
      <c r="W126" s="1561"/>
      <c r="X126" s="1561"/>
      <c r="Y126" s="1561"/>
      <c r="Z126" s="1561"/>
      <c r="AA126" s="1561"/>
      <c r="AB126" s="1561"/>
      <c r="AC126" s="1561"/>
      <c r="AD126" s="1561"/>
      <c r="AE126" s="1561"/>
      <c r="AF126" s="1561"/>
      <c r="AG126" s="1561"/>
      <c r="AH126" s="1561"/>
      <c r="AI126" s="1561"/>
      <c r="AJ126" s="1561"/>
      <c r="AK126" s="1567"/>
    </row>
    <row r="127" spans="1:44" ht="30" customHeight="1">
      <c r="A127" s="1492" t="s">
        <v>24</v>
      </c>
      <c r="B127" s="1493"/>
      <c r="C127" s="1493"/>
      <c r="D127" s="1493"/>
      <c r="E127" s="1493"/>
      <c r="F127" s="1493"/>
      <c r="G127" s="1493"/>
      <c r="H127" s="1493"/>
      <c r="I127" s="1494"/>
      <c r="J127" s="1560"/>
      <c r="K127" s="1561"/>
      <c r="L127" s="1561"/>
      <c r="M127" s="1561"/>
      <c r="N127" s="1561"/>
      <c r="O127" s="1561"/>
      <c r="P127" s="1561"/>
      <c r="Q127" s="1561"/>
      <c r="R127" s="1561"/>
      <c r="S127" s="1561"/>
      <c r="T127" s="1505" t="s">
        <v>80</v>
      </c>
      <c r="U127" s="1506"/>
      <c r="V127" s="1506"/>
      <c r="W127" s="1506"/>
      <c r="X127" s="1506"/>
      <c r="Y127" s="1506"/>
      <c r="Z127" s="1506"/>
      <c r="AA127" s="1506"/>
      <c r="AB127" s="1507"/>
      <c r="AC127" s="1527"/>
      <c r="AD127" s="1527"/>
      <c r="AE127" s="1527"/>
      <c r="AF127" s="1527"/>
      <c r="AG127" s="1527"/>
      <c r="AH127" s="1527"/>
      <c r="AI127" s="1527"/>
      <c r="AJ127" s="1527"/>
      <c r="AK127" s="1528"/>
    </row>
    <row r="128" spans="1:44" ht="48.75" customHeight="1">
      <c r="A128" s="1510" t="s">
        <v>44</v>
      </c>
      <c r="B128" s="1511"/>
      <c r="C128" s="1511"/>
      <c r="D128" s="1511"/>
      <c r="E128" s="1511"/>
      <c r="F128" s="1511"/>
      <c r="G128" s="1511"/>
      <c r="H128" s="1511"/>
      <c r="I128" s="1512"/>
      <c r="J128" s="1562"/>
      <c r="K128" s="1563"/>
      <c r="L128" s="1563"/>
      <c r="M128" s="1563"/>
      <c r="N128" s="1563"/>
      <c r="O128" s="1563"/>
      <c r="P128" s="1563"/>
      <c r="Q128" s="1563"/>
      <c r="R128" s="1563"/>
      <c r="S128" s="1563"/>
      <c r="T128" s="1563"/>
      <c r="U128" s="1563"/>
      <c r="V128" s="1563"/>
      <c r="W128" s="1563"/>
      <c r="X128" s="1563"/>
      <c r="Y128" s="1563"/>
      <c r="Z128" s="1563"/>
      <c r="AA128" s="1563"/>
      <c r="AB128" s="1563"/>
      <c r="AC128" s="1563"/>
      <c r="AD128" s="1563"/>
      <c r="AE128" s="1563"/>
      <c r="AF128" s="1563"/>
      <c r="AG128" s="1563"/>
      <c r="AH128" s="1563"/>
      <c r="AI128" s="1563"/>
      <c r="AJ128" s="1563"/>
      <c r="AK128" s="1564"/>
    </row>
    <row r="129" spans="1:37" ht="30" customHeight="1">
      <c r="A129" s="1492" t="s">
        <v>161</v>
      </c>
      <c r="B129" s="1493"/>
      <c r="C129" s="1493"/>
      <c r="D129" s="1493"/>
      <c r="E129" s="1493"/>
      <c r="F129" s="1493"/>
      <c r="G129" s="1493"/>
      <c r="H129" s="1493"/>
      <c r="I129" s="1494"/>
      <c r="J129" s="1524" t="s">
        <v>90</v>
      </c>
      <c r="K129" s="1525"/>
      <c r="L129" s="1525"/>
      <c r="M129" s="1568"/>
      <c r="N129" s="1568"/>
      <c r="O129" s="1493" t="s">
        <v>27</v>
      </c>
      <c r="P129" s="1493"/>
      <c r="Q129" s="1568"/>
      <c r="R129" s="1568"/>
      <c r="S129" s="1522" t="s">
        <v>28</v>
      </c>
      <c r="T129" s="1522"/>
      <c r="U129" s="1493" t="s">
        <v>29</v>
      </c>
      <c r="V129" s="1493"/>
      <c r="W129" s="1493"/>
      <c r="X129" s="1493"/>
      <c r="Y129" s="1493" t="s">
        <v>89</v>
      </c>
      <c r="Z129" s="1493"/>
      <c r="AA129" s="1568"/>
      <c r="AB129" s="1568"/>
      <c r="AC129" s="1493" t="s">
        <v>27</v>
      </c>
      <c r="AD129" s="1493"/>
      <c r="AE129" s="1568"/>
      <c r="AF129" s="1568"/>
      <c r="AG129" s="1522" t="s">
        <v>28</v>
      </c>
      <c r="AH129" s="1522"/>
      <c r="AI129" s="1522"/>
      <c r="AJ129" s="1522"/>
      <c r="AK129" s="1523"/>
    </row>
    <row r="130" spans="1:37" ht="50.15" customHeight="1">
      <c r="A130" s="1492" t="s">
        <v>30</v>
      </c>
      <c r="B130" s="1493"/>
      <c r="C130" s="1493"/>
      <c r="D130" s="1493"/>
      <c r="E130" s="1493"/>
      <c r="F130" s="1493"/>
      <c r="G130" s="1493"/>
      <c r="H130" s="1493"/>
      <c r="I130" s="1494"/>
      <c r="J130" s="1526"/>
      <c r="K130" s="1527"/>
      <c r="L130" s="1527"/>
      <c r="M130" s="1527"/>
      <c r="N130" s="1527"/>
      <c r="O130" s="1527"/>
      <c r="P130" s="1527"/>
      <c r="Q130" s="1527"/>
      <c r="R130" s="1527"/>
      <c r="S130" s="1527"/>
      <c r="T130" s="1527"/>
      <c r="U130" s="1527"/>
      <c r="V130" s="1527"/>
      <c r="W130" s="1527"/>
      <c r="X130" s="1527"/>
      <c r="Y130" s="1527"/>
      <c r="Z130" s="1527"/>
      <c r="AA130" s="1527"/>
      <c r="AB130" s="1527"/>
      <c r="AC130" s="1527"/>
      <c r="AD130" s="1527"/>
      <c r="AE130" s="1527"/>
      <c r="AF130" s="1527"/>
      <c r="AG130" s="1527"/>
      <c r="AH130" s="1527"/>
      <c r="AI130" s="1527"/>
      <c r="AJ130" s="1527"/>
      <c r="AK130" s="1528"/>
    </row>
    <row r="131" spans="1:37" ht="50.15" customHeight="1">
      <c r="A131" s="1492" t="s">
        <v>68</v>
      </c>
      <c r="B131" s="1493"/>
      <c r="C131" s="1493"/>
      <c r="D131" s="1493"/>
      <c r="E131" s="1493"/>
      <c r="F131" s="1493"/>
      <c r="G131" s="1493"/>
      <c r="H131" s="1493"/>
      <c r="I131" s="1494"/>
      <c r="J131" s="1526"/>
      <c r="K131" s="1527"/>
      <c r="L131" s="1527"/>
      <c r="M131" s="1527"/>
      <c r="N131" s="1527"/>
      <c r="O131" s="1527"/>
      <c r="P131" s="1527"/>
      <c r="Q131" s="1527"/>
      <c r="R131" s="1527"/>
      <c r="S131" s="1527"/>
      <c r="T131" s="1527"/>
      <c r="U131" s="1527"/>
      <c r="V131" s="1527"/>
      <c r="W131" s="1527"/>
      <c r="X131" s="1527"/>
      <c r="Y131" s="1527"/>
      <c r="Z131" s="1527"/>
      <c r="AA131" s="1527"/>
      <c r="AB131" s="1527"/>
      <c r="AC131" s="1527"/>
      <c r="AD131" s="1527"/>
      <c r="AE131" s="1527"/>
      <c r="AF131" s="1527"/>
      <c r="AG131" s="1527"/>
      <c r="AH131" s="1527"/>
      <c r="AI131" s="1527"/>
      <c r="AJ131" s="1527"/>
      <c r="AK131" s="1528"/>
    </row>
    <row r="132" spans="1:37" ht="50.15" customHeight="1">
      <c r="A132" s="1492" t="s">
        <v>31</v>
      </c>
      <c r="B132" s="1493"/>
      <c r="C132" s="1493"/>
      <c r="D132" s="1493"/>
      <c r="E132" s="1493"/>
      <c r="F132" s="1493"/>
      <c r="G132" s="1493"/>
      <c r="H132" s="1493"/>
      <c r="I132" s="1494"/>
      <c r="J132" s="1526"/>
      <c r="K132" s="1527"/>
      <c r="L132" s="1527"/>
      <c r="M132" s="1527"/>
      <c r="N132" s="1527"/>
      <c r="O132" s="1527"/>
      <c r="P132" s="1527"/>
      <c r="Q132" s="1527"/>
      <c r="R132" s="1527"/>
      <c r="S132" s="1527"/>
      <c r="T132" s="1527"/>
      <c r="U132" s="1527"/>
      <c r="V132" s="1527"/>
      <c r="W132" s="1527"/>
      <c r="X132" s="1527"/>
      <c r="Y132" s="1527"/>
      <c r="Z132" s="1527"/>
      <c r="AA132" s="1527"/>
      <c r="AB132" s="1527"/>
      <c r="AC132" s="1527"/>
      <c r="AD132" s="1527"/>
      <c r="AE132" s="1527"/>
      <c r="AF132" s="1527"/>
      <c r="AG132" s="1527"/>
      <c r="AH132" s="1527"/>
      <c r="AI132" s="1527"/>
      <c r="AJ132" s="1527"/>
      <c r="AK132" s="1528"/>
    </row>
    <row r="133" spans="1:37" ht="30" customHeight="1">
      <c r="A133" s="1538" t="s">
        <v>75</v>
      </c>
      <c r="B133" s="1539"/>
      <c r="C133" s="1539"/>
      <c r="D133" s="1539"/>
      <c r="E133" s="1539"/>
      <c r="F133" s="1539"/>
      <c r="G133" s="1539"/>
      <c r="H133" s="1539"/>
      <c r="I133" s="1540"/>
      <c r="J133" s="1544" t="s">
        <v>76</v>
      </c>
      <c r="K133" s="1545"/>
      <c r="L133" s="1572"/>
      <c r="M133" s="1573"/>
      <c r="N133" s="1573"/>
      <c r="O133" s="1574"/>
      <c r="P133" s="1545" t="s">
        <v>78</v>
      </c>
      <c r="Q133" s="1549"/>
      <c r="R133" s="1549"/>
      <c r="S133" s="1549"/>
      <c r="T133" s="1550" t="s">
        <v>77</v>
      </c>
      <c r="U133" s="1550"/>
      <c r="V133" s="1550"/>
      <c r="W133" s="1550"/>
      <c r="X133" s="1550"/>
      <c r="Y133" s="1550"/>
      <c r="Z133" s="1550"/>
      <c r="AA133" s="1550"/>
      <c r="AB133" s="1550"/>
      <c r="AC133" s="1575"/>
      <c r="AD133" s="1575"/>
      <c r="AE133" s="1575"/>
      <c r="AF133" s="1575"/>
      <c r="AG133" s="1575"/>
      <c r="AH133" s="1545" t="s">
        <v>78</v>
      </c>
      <c r="AI133" s="1549"/>
      <c r="AJ133" s="1549"/>
      <c r="AK133" s="1549"/>
    </row>
    <row r="134" spans="1:37" ht="50.15" customHeight="1">
      <c r="A134" s="1541"/>
      <c r="B134" s="1542"/>
      <c r="C134" s="1542"/>
      <c r="D134" s="1542"/>
      <c r="E134" s="1542"/>
      <c r="F134" s="1542"/>
      <c r="G134" s="1542"/>
      <c r="H134" s="1542"/>
      <c r="I134" s="1543"/>
      <c r="J134" s="1544" t="s">
        <v>81</v>
      </c>
      <c r="K134" s="1545"/>
      <c r="L134" s="1526"/>
      <c r="M134" s="1527"/>
      <c r="N134" s="1527"/>
      <c r="O134" s="1527"/>
      <c r="P134" s="1527"/>
      <c r="Q134" s="1527"/>
      <c r="R134" s="1527"/>
      <c r="S134" s="1527"/>
      <c r="T134" s="1527"/>
      <c r="U134" s="1527"/>
      <c r="V134" s="1527"/>
      <c r="W134" s="1527"/>
      <c r="X134" s="1527"/>
      <c r="Y134" s="1527"/>
      <c r="Z134" s="1527"/>
      <c r="AA134" s="1527"/>
      <c r="AB134" s="1527"/>
      <c r="AC134" s="1527"/>
      <c r="AD134" s="1527"/>
      <c r="AE134" s="1527"/>
      <c r="AF134" s="1527"/>
      <c r="AG134" s="1527"/>
      <c r="AH134" s="1527"/>
      <c r="AI134" s="1527"/>
      <c r="AJ134" s="1527"/>
      <c r="AK134" s="1528"/>
    </row>
    <row r="135" spans="1:37" ht="24" customHeight="1">
      <c r="A135" s="1529" t="s">
        <v>93</v>
      </c>
      <c r="B135" s="1530"/>
      <c r="C135" s="1530"/>
      <c r="D135" s="1530"/>
      <c r="E135" s="1530"/>
      <c r="F135" s="1530"/>
      <c r="G135" s="1530"/>
      <c r="H135" s="1530"/>
      <c r="I135" s="1530"/>
      <c r="J135" s="1530"/>
      <c r="K135" s="1530"/>
      <c r="L135" s="1530"/>
      <c r="M135" s="1530"/>
      <c r="N135" s="1530"/>
      <c r="O135" s="1530"/>
      <c r="P135" s="1530"/>
      <c r="Q135" s="1530"/>
      <c r="R135" s="1530"/>
      <c r="S135" s="1530"/>
      <c r="T135" s="1530"/>
      <c r="U135" s="1530"/>
      <c r="V135" s="1530"/>
      <c r="W135" s="1530"/>
      <c r="X135" s="1530"/>
      <c r="Y135" s="1530"/>
      <c r="Z135" s="1530"/>
      <c r="AA135" s="1530"/>
      <c r="AB135" s="1530"/>
      <c r="AC135" s="1531"/>
      <c r="AD135" s="1569" t="s">
        <v>83</v>
      </c>
      <c r="AE135" s="1570"/>
      <c r="AF135" s="1570"/>
      <c r="AG135" s="1570"/>
      <c r="AH135" s="1570"/>
      <c r="AI135" s="1570"/>
      <c r="AJ135" s="1570"/>
      <c r="AK135" s="1571"/>
    </row>
    <row r="136" spans="1:37" ht="30" customHeight="1">
      <c r="A136" s="269" t="s">
        <v>26</v>
      </c>
      <c r="B136" s="270"/>
      <c r="C136" s="270"/>
      <c r="D136" s="270"/>
      <c r="E136" s="270"/>
      <c r="F136" s="270"/>
      <c r="G136" s="270"/>
      <c r="H136" s="270"/>
      <c r="I136" s="270"/>
      <c r="J136" s="270"/>
      <c r="K136" s="270"/>
      <c r="L136" s="270"/>
      <c r="M136" s="270"/>
      <c r="N136" s="270"/>
      <c r="O136" s="270"/>
      <c r="P136" s="270"/>
      <c r="Q136" s="270"/>
      <c r="R136" s="270"/>
      <c r="S136" s="270"/>
      <c r="T136" s="270"/>
      <c r="U136" s="270"/>
      <c r="V136" s="270"/>
      <c r="W136" s="270"/>
      <c r="X136" s="270"/>
      <c r="Y136" s="270"/>
      <c r="Z136" s="270"/>
      <c r="AA136" s="270"/>
      <c r="AB136" s="270"/>
      <c r="AC136" s="270"/>
      <c r="AD136" s="270"/>
      <c r="AE136" s="270"/>
      <c r="AF136" s="1467" t="s">
        <v>273</v>
      </c>
      <c r="AG136" s="1467"/>
      <c r="AH136" s="1467"/>
      <c r="AI136" s="1467"/>
      <c r="AJ136" s="1467"/>
      <c r="AK136" s="1467"/>
    </row>
    <row r="137" spans="1:37" ht="46.5" customHeight="1">
      <c r="A137" s="270"/>
      <c r="B137" s="1553" t="s">
        <v>669</v>
      </c>
      <c r="C137" s="1553"/>
      <c r="D137" s="1553"/>
      <c r="E137" s="1553"/>
      <c r="F137" s="1553"/>
      <c r="G137" s="1553"/>
      <c r="H137" s="1553"/>
      <c r="I137" s="1553"/>
      <c r="J137" s="1553"/>
      <c r="K137" s="1553"/>
      <c r="L137" s="1553"/>
      <c r="M137" s="1553"/>
      <c r="N137" s="1553"/>
      <c r="O137" s="1553"/>
      <c r="P137" s="1553"/>
      <c r="Q137" s="1553"/>
      <c r="R137" s="1553"/>
      <c r="S137" s="1553"/>
      <c r="T137" s="1553"/>
      <c r="U137" s="1553"/>
      <c r="V137" s="1553"/>
      <c r="W137" s="1553"/>
      <c r="X137" s="1553"/>
      <c r="Y137" s="1553"/>
      <c r="Z137" s="1553"/>
      <c r="AA137" s="1553"/>
      <c r="AB137" s="1553"/>
      <c r="AC137" s="1553"/>
      <c r="AD137" s="1553"/>
      <c r="AE137" s="1553"/>
      <c r="AF137" s="1553"/>
      <c r="AG137" s="1553"/>
      <c r="AH137" s="1553"/>
      <c r="AI137" s="1553"/>
      <c r="AJ137" s="1553"/>
      <c r="AK137" s="271"/>
    </row>
    <row r="138" spans="1:37" ht="30" customHeight="1">
      <c r="A138" s="1492" t="s">
        <v>86</v>
      </c>
      <c r="B138" s="1493"/>
      <c r="C138" s="1493"/>
      <c r="D138" s="1493"/>
      <c r="E138" s="1494"/>
      <c r="F138" s="1554" t="s">
        <v>292</v>
      </c>
      <c r="G138" s="1555"/>
      <c r="H138" s="1555"/>
      <c r="I138" s="1556"/>
      <c r="J138" s="1498" t="s">
        <v>4</v>
      </c>
      <c r="K138" s="1499"/>
      <c r="L138" s="1557"/>
      <c r="M138" s="1558"/>
      <c r="N138" s="1558"/>
      <c r="O138" s="1558"/>
      <c r="P138" s="1558"/>
      <c r="Q138" s="1558"/>
      <c r="R138" s="1558"/>
      <c r="S138" s="1558"/>
      <c r="T138" s="1558"/>
      <c r="U138" s="1558"/>
      <c r="V138" s="1558"/>
      <c r="W138" s="1558"/>
      <c r="X138" s="1558"/>
      <c r="Y138" s="1558"/>
      <c r="Z138" s="1558"/>
      <c r="AA138" s="1558"/>
      <c r="AB138" s="1558"/>
      <c r="AC138" s="1558"/>
      <c r="AD138" s="1558"/>
      <c r="AE138" s="1558"/>
      <c r="AF138" s="1558"/>
      <c r="AG138" s="1558"/>
      <c r="AH138" s="1558"/>
      <c r="AI138" s="1558"/>
      <c r="AJ138" s="1558"/>
      <c r="AK138" s="1559"/>
    </row>
    <row r="139" spans="1:37" ht="30" customHeight="1">
      <c r="A139" s="1498" t="s">
        <v>21</v>
      </c>
      <c r="B139" s="1516"/>
      <c r="C139" s="1516"/>
      <c r="D139" s="1516"/>
      <c r="E139" s="1516"/>
      <c r="F139" s="1516"/>
      <c r="G139" s="1516"/>
      <c r="H139" s="1516"/>
      <c r="I139" s="1499"/>
      <c r="J139" s="1560"/>
      <c r="K139" s="1561"/>
      <c r="L139" s="1561"/>
      <c r="M139" s="1561"/>
      <c r="N139" s="1561"/>
      <c r="O139" s="1561"/>
      <c r="P139" s="1561"/>
      <c r="Q139" s="1561"/>
      <c r="R139" s="1561"/>
      <c r="S139" s="1561"/>
      <c r="T139" s="1505" t="s">
        <v>79</v>
      </c>
      <c r="U139" s="1506"/>
      <c r="V139" s="1506"/>
      <c r="W139" s="1506"/>
      <c r="X139" s="1506"/>
      <c r="Y139" s="1506"/>
      <c r="Z139" s="1506"/>
      <c r="AA139" s="1506"/>
      <c r="AB139" s="1507"/>
      <c r="AC139" s="1565"/>
      <c r="AD139" s="1565"/>
      <c r="AE139" s="1565"/>
      <c r="AF139" s="1565"/>
      <c r="AG139" s="1565"/>
      <c r="AH139" s="1565"/>
      <c r="AI139" s="1565"/>
      <c r="AJ139" s="1565"/>
      <c r="AK139" s="1566"/>
    </row>
    <row r="140" spans="1:37" ht="30" customHeight="1">
      <c r="A140" s="1498" t="s">
        <v>23</v>
      </c>
      <c r="B140" s="1516"/>
      <c r="C140" s="1516"/>
      <c r="D140" s="1516"/>
      <c r="E140" s="1516"/>
      <c r="F140" s="1516"/>
      <c r="G140" s="1516"/>
      <c r="H140" s="1516"/>
      <c r="I140" s="1499"/>
      <c r="J140" s="1560"/>
      <c r="K140" s="1561"/>
      <c r="L140" s="1561"/>
      <c r="M140" s="1561"/>
      <c r="N140" s="1561"/>
      <c r="O140" s="1561"/>
      <c r="P140" s="1561"/>
      <c r="Q140" s="1561"/>
      <c r="R140" s="1561"/>
      <c r="S140" s="1561"/>
      <c r="T140" s="1561"/>
      <c r="U140" s="1561"/>
      <c r="V140" s="1561"/>
      <c r="W140" s="1561"/>
      <c r="X140" s="1561"/>
      <c r="Y140" s="1561"/>
      <c r="Z140" s="1561"/>
      <c r="AA140" s="1561"/>
      <c r="AB140" s="1561"/>
      <c r="AC140" s="1561"/>
      <c r="AD140" s="1561"/>
      <c r="AE140" s="1561"/>
      <c r="AF140" s="1561"/>
      <c r="AG140" s="1561"/>
      <c r="AH140" s="1561"/>
      <c r="AI140" s="1561"/>
      <c r="AJ140" s="1561"/>
      <c r="AK140" s="1567"/>
    </row>
    <row r="141" spans="1:37" ht="30" customHeight="1">
      <c r="A141" s="1492" t="s">
        <v>24</v>
      </c>
      <c r="B141" s="1493"/>
      <c r="C141" s="1493"/>
      <c r="D141" s="1493"/>
      <c r="E141" s="1493"/>
      <c r="F141" s="1493"/>
      <c r="G141" s="1493"/>
      <c r="H141" s="1493"/>
      <c r="I141" s="1494"/>
      <c r="J141" s="1560"/>
      <c r="K141" s="1561"/>
      <c r="L141" s="1561"/>
      <c r="M141" s="1561"/>
      <c r="N141" s="1561"/>
      <c r="O141" s="1561"/>
      <c r="P141" s="1561"/>
      <c r="Q141" s="1561"/>
      <c r="R141" s="1561"/>
      <c r="S141" s="1561"/>
      <c r="T141" s="1505" t="s">
        <v>80</v>
      </c>
      <c r="U141" s="1506"/>
      <c r="V141" s="1506"/>
      <c r="W141" s="1506"/>
      <c r="X141" s="1506"/>
      <c r="Y141" s="1506"/>
      <c r="Z141" s="1506"/>
      <c r="AA141" s="1506"/>
      <c r="AB141" s="1507"/>
      <c r="AC141" s="1527"/>
      <c r="AD141" s="1527"/>
      <c r="AE141" s="1527"/>
      <c r="AF141" s="1527"/>
      <c r="AG141" s="1527"/>
      <c r="AH141" s="1527"/>
      <c r="AI141" s="1527"/>
      <c r="AJ141" s="1527"/>
      <c r="AK141" s="1528"/>
    </row>
    <row r="142" spans="1:37" ht="48.75" customHeight="1">
      <c r="A142" s="1510" t="s">
        <v>44</v>
      </c>
      <c r="B142" s="1511"/>
      <c r="C142" s="1511"/>
      <c r="D142" s="1511"/>
      <c r="E142" s="1511"/>
      <c r="F142" s="1511"/>
      <c r="G142" s="1511"/>
      <c r="H142" s="1511"/>
      <c r="I142" s="1512"/>
      <c r="J142" s="1562"/>
      <c r="K142" s="1563"/>
      <c r="L142" s="1563"/>
      <c r="M142" s="1563"/>
      <c r="N142" s="1563"/>
      <c r="O142" s="1563"/>
      <c r="P142" s="1563"/>
      <c r="Q142" s="1563"/>
      <c r="R142" s="1563"/>
      <c r="S142" s="1563"/>
      <c r="T142" s="1563"/>
      <c r="U142" s="1563"/>
      <c r="V142" s="1563"/>
      <c r="W142" s="1563"/>
      <c r="X142" s="1563"/>
      <c r="Y142" s="1563"/>
      <c r="Z142" s="1563"/>
      <c r="AA142" s="1563"/>
      <c r="AB142" s="1563"/>
      <c r="AC142" s="1563"/>
      <c r="AD142" s="1563"/>
      <c r="AE142" s="1563"/>
      <c r="AF142" s="1563"/>
      <c r="AG142" s="1563"/>
      <c r="AH142" s="1563"/>
      <c r="AI142" s="1563"/>
      <c r="AJ142" s="1563"/>
      <c r="AK142" s="1564"/>
    </row>
    <row r="143" spans="1:37" ht="30" customHeight="1">
      <c r="A143" s="1492" t="s">
        <v>161</v>
      </c>
      <c r="B143" s="1493"/>
      <c r="C143" s="1493"/>
      <c r="D143" s="1493"/>
      <c r="E143" s="1493"/>
      <c r="F143" s="1493"/>
      <c r="G143" s="1493"/>
      <c r="H143" s="1493"/>
      <c r="I143" s="1494"/>
      <c r="J143" s="1524" t="s">
        <v>90</v>
      </c>
      <c r="K143" s="1525"/>
      <c r="L143" s="1525"/>
      <c r="M143" s="1568"/>
      <c r="N143" s="1568"/>
      <c r="O143" s="1493" t="s">
        <v>27</v>
      </c>
      <c r="P143" s="1493"/>
      <c r="Q143" s="1568"/>
      <c r="R143" s="1568"/>
      <c r="S143" s="1522" t="s">
        <v>28</v>
      </c>
      <c r="T143" s="1522"/>
      <c r="U143" s="1493" t="s">
        <v>29</v>
      </c>
      <c r="V143" s="1493"/>
      <c r="W143" s="1493"/>
      <c r="X143" s="1493"/>
      <c r="Y143" s="1493" t="s">
        <v>89</v>
      </c>
      <c r="Z143" s="1493"/>
      <c r="AA143" s="1568"/>
      <c r="AB143" s="1568"/>
      <c r="AC143" s="1493" t="s">
        <v>27</v>
      </c>
      <c r="AD143" s="1493"/>
      <c r="AE143" s="1568"/>
      <c r="AF143" s="1568"/>
      <c r="AG143" s="1522" t="s">
        <v>28</v>
      </c>
      <c r="AH143" s="1522"/>
      <c r="AI143" s="1522"/>
      <c r="AJ143" s="1522"/>
      <c r="AK143" s="1523"/>
    </row>
    <row r="144" spans="1:37" ht="50.15" customHeight="1">
      <c r="A144" s="1492" t="s">
        <v>30</v>
      </c>
      <c r="B144" s="1493"/>
      <c r="C144" s="1493"/>
      <c r="D144" s="1493"/>
      <c r="E144" s="1493"/>
      <c r="F144" s="1493"/>
      <c r="G144" s="1493"/>
      <c r="H144" s="1493"/>
      <c r="I144" s="1494"/>
      <c r="J144" s="1526"/>
      <c r="K144" s="1527"/>
      <c r="L144" s="1527"/>
      <c r="M144" s="1527"/>
      <c r="N144" s="1527"/>
      <c r="O144" s="1527"/>
      <c r="P144" s="1527"/>
      <c r="Q144" s="1527"/>
      <c r="R144" s="1527"/>
      <c r="S144" s="1527"/>
      <c r="T144" s="1527"/>
      <c r="U144" s="1527"/>
      <c r="V144" s="1527"/>
      <c r="W144" s="1527"/>
      <c r="X144" s="1527"/>
      <c r="Y144" s="1527"/>
      <c r="Z144" s="1527"/>
      <c r="AA144" s="1527"/>
      <c r="AB144" s="1527"/>
      <c r="AC144" s="1527"/>
      <c r="AD144" s="1527"/>
      <c r="AE144" s="1527"/>
      <c r="AF144" s="1527"/>
      <c r="AG144" s="1527"/>
      <c r="AH144" s="1527"/>
      <c r="AI144" s="1527"/>
      <c r="AJ144" s="1527"/>
      <c r="AK144" s="1528"/>
    </row>
    <row r="145" spans="1:44" ht="50.15" customHeight="1">
      <c r="A145" s="1492" t="s">
        <v>68</v>
      </c>
      <c r="B145" s="1493"/>
      <c r="C145" s="1493"/>
      <c r="D145" s="1493"/>
      <c r="E145" s="1493"/>
      <c r="F145" s="1493"/>
      <c r="G145" s="1493"/>
      <c r="H145" s="1493"/>
      <c r="I145" s="1494"/>
      <c r="J145" s="1526"/>
      <c r="K145" s="1527"/>
      <c r="L145" s="1527"/>
      <c r="M145" s="1527"/>
      <c r="N145" s="1527"/>
      <c r="O145" s="1527"/>
      <c r="P145" s="1527"/>
      <c r="Q145" s="1527"/>
      <c r="R145" s="1527"/>
      <c r="S145" s="1527"/>
      <c r="T145" s="1527"/>
      <c r="U145" s="1527"/>
      <c r="V145" s="1527"/>
      <c r="W145" s="1527"/>
      <c r="X145" s="1527"/>
      <c r="Y145" s="1527"/>
      <c r="Z145" s="1527"/>
      <c r="AA145" s="1527"/>
      <c r="AB145" s="1527"/>
      <c r="AC145" s="1527"/>
      <c r="AD145" s="1527"/>
      <c r="AE145" s="1527"/>
      <c r="AF145" s="1527"/>
      <c r="AG145" s="1527"/>
      <c r="AH145" s="1527"/>
      <c r="AI145" s="1527"/>
      <c r="AJ145" s="1527"/>
      <c r="AK145" s="1528"/>
    </row>
    <row r="146" spans="1:44" ht="50.15" customHeight="1">
      <c r="A146" s="1492" t="s">
        <v>31</v>
      </c>
      <c r="B146" s="1493"/>
      <c r="C146" s="1493"/>
      <c r="D146" s="1493"/>
      <c r="E146" s="1493"/>
      <c r="F146" s="1493"/>
      <c r="G146" s="1493"/>
      <c r="H146" s="1493"/>
      <c r="I146" s="1494"/>
      <c r="J146" s="1526"/>
      <c r="K146" s="1527"/>
      <c r="L146" s="1527"/>
      <c r="M146" s="1527"/>
      <c r="N146" s="1527"/>
      <c r="O146" s="1527"/>
      <c r="P146" s="1527"/>
      <c r="Q146" s="1527"/>
      <c r="R146" s="1527"/>
      <c r="S146" s="1527"/>
      <c r="T146" s="1527"/>
      <c r="U146" s="1527"/>
      <c r="V146" s="1527"/>
      <c r="W146" s="1527"/>
      <c r="X146" s="1527"/>
      <c r="Y146" s="1527"/>
      <c r="Z146" s="1527"/>
      <c r="AA146" s="1527"/>
      <c r="AB146" s="1527"/>
      <c r="AC146" s="1527"/>
      <c r="AD146" s="1527"/>
      <c r="AE146" s="1527"/>
      <c r="AF146" s="1527"/>
      <c r="AG146" s="1527"/>
      <c r="AH146" s="1527"/>
      <c r="AI146" s="1527"/>
      <c r="AJ146" s="1527"/>
      <c r="AK146" s="1528"/>
    </row>
    <row r="147" spans="1:44" ht="30" customHeight="1">
      <c r="A147" s="1538" t="s">
        <v>75</v>
      </c>
      <c r="B147" s="1539"/>
      <c r="C147" s="1539"/>
      <c r="D147" s="1539"/>
      <c r="E147" s="1539"/>
      <c r="F147" s="1539"/>
      <c r="G147" s="1539"/>
      <c r="H147" s="1539"/>
      <c r="I147" s="1540"/>
      <c r="J147" s="1544" t="s">
        <v>76</v>
      </c>
      <c r="K147" s="1545"/>
      <c r="L147" s="1572"/>
      <c r="M147" s="1573"/>
      <c r="N147" s="1573"/>
      <c r="O147" s="1574"/>
      <c r="P147" s="1545" t="s">
        <v>78</v>
      </c>
      <c r="Q147" s="1549"/>
      <c r="R147" s="1549"/>
      <c r="S147" s="1549"/>
      <c r="T147" s="1550" t="s">
        <v>77</v>
      </c>
      <c r="U147" s="1550"/>
      <c r="V147" s="1550"/>
      <c r="W147" s="1550"/>
      <c r="X147" s="1550"/>
      <c r="Y147" s="1550"/>
      <c r="Z147" s="1550"/>
      <c r="AA147" s="1550"/>
      <c r="AB147" s="1550"/>
      <c r="AC147" s="1575"/>
      <c r="AD147" s="1575"/>
      <c r="AE147" s="1575"/>
      <c r="AF147" s="1575"/>
      <c r="AG147" s="1575"/>
      <c r="AH147" s="1545" t="s">
        <v>78</v>
      </c>
      <c r="AI147" s="1549"/>
      <c r="AJ147" s="1549"/>
      <c r="AK147" s="1549"/>
    </row>
    <row r="148" spans="1:44" ht="50.15" customHeight="1">
      <c r="A148" s="1541"/>
      <c r="B148" s="1542"/>
      <c r="C148" s="1542"/>
      <c r="D148" s="1542"/>
      <c r="E148" s="1542"/>
      <c r="F148" s="1542"/>
      <c r="G148" s="1542"/>
      <c r="H148" s="1542"/>
      <c r="I148" s="1543"/>
      <c r="J148" s="1544" t="s">
        <v>81</v>
      </c>
      <c r="K148" s="1545"/>
      <c r="L148" s="1526"/>
      <c r="M148" s="1527"/>
      <c r="N148" s="1527"/>
      <c r="O148" s="1527"/>
      <c r="P148" s="1527"/>
      <c r="Q148" s="1527"/>
      <c r="R148" s="1527"/>
      <c r="S148" s="1527"/>
      <c r="T148" s="1527"/>
      <c r="U148" s="1527"/>
      <c r="V148" s="1527"/>
      <c r="W148" s="1527"/>
      <c r="X148" s="1527"/>
      <c r="Y148" s="1527"/>
      <c r="Z148" s="1527"/>
      <c r="AA148" s="1527"/>
      <c r="AB148" s="1527"/>
      <c r="AC148" s="1527"/>
      <c r="AD148" s="1527"/>
      <c r="AE148" s="1527"/>
      <c r="AF148" s="1527"/>
      <c r="AG148" s="1527"/>
      <c r="AH148" s="1527"/>
      <c r="AI148" s="1527"/>
      <c r="AJ148" s="1527"/>
      <c r="AK148" s="1528"/>
    </row>
    <row r="149" spans="1:44" ht="25.5" customHeight="1">
      <c r="A149" s="1529" t="s">
        <v>93</v>
      </c>
      <c r="B149" s="1530"/>
      <c r="C149" s="1530"/>
      <c r="D149" s="1530"/>
      <c r="E149" s="1530"/>
      <c r="F149" s="1530"/>
      <c r="G149" s="1530"/>
      <c r="H149" s="1530"/>
      <c r="I149" s="1530"/>
      <c r="J149" s="1530"/>
      <c r="K149" s="1530"/>
      <c r="L149" s="1530"/>
      <c r="M149" s="1530"/>
      <c r="N149" s="1530"/>
      <c r="O149" s="1530"/>
      <c r="P149" s="1530"/>
      <c r="Q149" s="1530"/>
      <c r="R149" s="1530"/>
      <c r="S149" s="1530"/>
      <c r="T149" s="1530"/>
      <c r="U149" s="1530"/>
      <c r="V149" s="1530"/>
      <c r="W149" s="1530"/>
      <c r="X149" s="1530"/>
      <c r="Y149" s="1530"/>
      <c r="Z149" s="1530"/>
      <c r="AA149" s="1530"/>
      <c r="AB149" s="1530"/>
      <c r="AC149" s="1531"/>
      <c r="AD149" s="1569" t="s">
        <v>83</v>
      </c>
      <c r="AE149" s="1570"/>
      <c r="AF149" s="1570"/>
      <c r="AG149" s="1570"/>
      <c r="AH149" s="1570"/>
      <c r="AI149" s="1570"/>
      <c r="AJ149" s="1570"/>
      <c r="AK149" s="1571"/>
    </row>
    <row r="150" spans="1:44" ht="15.75" customHeight="1">
      <c r="A150" s="267"/>
      <c r="B150" s="267"/>
      <c r="C150" s="267"/>
      <c r="D150" s="267"/>
      <c r="E150" s="267"/>
      <c r="F150" s="267"/>
      <c r="G150" s="267"/>
      <c r="H150" s="267"/>
      <c r="I150" s="267"/>
      <c r="J150" s="267"/>
      <c r="K150" s="267"/>
      <c r="L150" s="267"/>
      <c r="M150" s="267"/>
      <c r="N150" s="267"/>
      <c r="O150" s="267"/>
      <c r="P150" s="267"/>
      <c r="Q150" s="267"/>
      <c r="R150" s="267"/>
      <c r="S150" s="267"/>
      <c r="T150" s="267"/>
      <c r="U150" s="267"/>
      <c r="V150" s="267"/>
      <c r="W150" s="267"/>
      <c r="X150" s="267"/>
      <c r="Y150" s="267"/>
      <c r="Z150" s="267"/>
      <c r="AA150" s="268"/>
      <c r="AB150" s="268"/>
      <c r="AC150" s="268"/>
      <c r="AD150" s="268"/>
      <c r="AE150" s="268"/>
      <c r="AF150" s="268"/>
      <c r="AG150" s="268"/>
      <c r="AH150" s="268"/>
      <c r="AI150" s="268"/>
      <c r="AJ150" s="268"/>
      <c r="AK150" s="268"/>
      <c r="AL150" s="32"/>
      <c r="AM150" s="32"/>
      <c r="AN150" s="32"/>
      <c r="AO150" s="32"/>
      <c r="AP150" s="32"/>
      <c r="AQ150" s="32"/>
      <c r="AR150" s="32"/>
    </row>
    <row r="151" spans="1:44" ht="30" customHeight="1">
      <c r="A151" s="1492" t="s">
        <v>86</v>
      </c>
      <c r="B151" s="1493"/>
      <c r="C151" s="1493"/>
      <c r="D151" s="1493"/>
      <c r="E151" s="1494"/>
      <c r="F151" s="1554" t="s">
        <v>293</v>
      </c>
      <c r="G151" s="1555"/>
      <c r="H151" s="1555"/>
      <c r="I151" s="1556"/>
      <c r="J151" s="1498" t="s">
        <v>4</v>
      </c>
      <c r="K151" s="1499"/>
      <c r="L151" s="1557"/>
      <c r="M151" s="1558"/>
      <c r="N151" s="1558"/>
      <c r="O151" s="1558"/>
      <c r="P151" s="1558"/>
      <c r="Q151" s="1558"/>
      <c r="R151" s="1558"/>
      <c r="S151" s="1558"/>
      <c r="T151" s="1558"/>
      <c r="U151" s="1558"/>
      <c r="V151" s="1558"/>
      <c r="W151" s="1558"/>
      <c r="X151" s="1558"/>
      <c r="Y151" s="1558"/>
      <c r="Z151" s="1558"/>
      <c r="AA151" s="1558"/>
      <c r="AB151" s="1558"/>
      <c r="AC151" s="1558"/>
      <c r="AD151" s="1558"/>
      <c r="AE151" s="1558"/>
      <c r="AF151" s="1558"/>
      <c r="AG151" s="1558"/>
      <c r="AH151" s="1558"/>
      <c r="AI151" s="1558"/>
      <c r="AJ151" s="1558"/>
      <c r="AK151" s="1559"/>
    </row>
    <row r="152" spans="1:44" ht="30" customHeight="1">
      <c r="A152" s="1498" t="s">
        <v>21</v>
      </c>
      <c r="B152" s="1516"/>
      <c r="C152" s="1516"/>
      <c r="D152" s="1516"/>
      <c r="E152" s="1516"/>
      <c r="F152" s="1516"/>
      <c r="G152" s="1516"/>
      <c r="H152" s="1516"/>
      <c r="I152" s="1499"/>
      <c r="J152" s="1560"/>
      <c r="K152" s="1561"/>
      <c r="L152" s="1561"/>
      <c r="M152" s="1561"/>
      <c r="N152" s="1561"/>
      <c r="O152" s="1561"/>
      <c r="P152" s="1561"/>
      <c r="Q152" s="1561"/>
      <c r="R152" s="1561"/>
      <c r="S152" s="1561"/>
      <c r="T152" s="1505" t="s">
        <v>79</v>
      </c>
      <c r="U152" s="1506"/>
      <c r="V152" s="1506"/>
      <c r="W152" s="1506"/>
      <c r="X152" s="1506"/>
      <c r="Y152" s="1506"/>
      <c r="Z152" s="1506"/>
      <c r="AA152" s="1506"/>
      <c r="AB152" s="1507"/>
      <c r="AC152" s="1565"/>
      <c r="AD152" s="1565"/>
      <c r="AE152" s="1565"/>
      <c r="AF152" s="1565"/>
      <c r="AG152" s="1565"/>
      <c r="AH152" s="1565"/>
      <c r="AI152" s="1565"/>
      <c r="AJ152" s="1565"/>
      <c r="AK152" s="1566"/>
    </row>
    <row r="153" spans="1:44" ht="30" customHeight="1">
      <c r="A153" s="1498" t="s">
        <v>23</v>
      </c>
      <c r="B153" s="1516"/>
      <c r="C153" s="1516"/>
      <c r="D153" s="1516"/>
      <c r="E153" s="1516"/>
      <c r="F153" s="1516"/>
      <c r="G153" s="1516"/>
      <c r="H153" s="1516"/>
      <c r="I153" s="1499"/>
      <c r="J153" s="1560"/>
      <c r="K153" s="1561"/>
      <c r="L153" s="1561"/>
      <c r="M153" s="1561"/>
      <c r="N153" s="1561"/>
      <c r="O153" s="1561"/>
      <c r="P153" s="1561"/>
      <c r="Q153" s="1561"/>
      <c r="R153" s="1561"/>
      <c r="S153" s="1561"/>
      <c r="T153" s="1561"/>
      <c r="U153" s="1561"/>
      <c r="V153" s="1561"/>
      <c r="W153" s="1561"/>
      <c r="X153" s="1561"/>
      <c r="Y153" s="1561"/>
      <c r="Z153" s="1561"/>
      <c r="AA153" s="1561"/>
      <c r="AB153" s="1561"/>
      <c r="AC153" s="1561"/>
      <c r="AD153" s="1561"/>
      <c r="AE153" s="1561"/>
      <c r="AF153" s="1561"/>
      <c r="AG153" s="1561"/>
      <c r="AH153" s="1561"/>
      <c r="AI153" s="1561"/>
      <c r="AJ153" s="1561"/>
      <c r="AK153" s="1567"/>
    </row>
    <row r="154" spans="1:44" ht="30" customHeight="1">
      <c r="A154" s="1492" t="s">
        <v>24</v>
      </c>
      <c r="B154" s="1493"/>
      <c r="C154" s="1493"/>
      <c r="D154" s="1493"/>
      <c r="E154" s="1493"/>
      <c r="F154" s="1493"/>
      <c r="G154" s="1493"/>
      <c r="H154" s="1493"/>
      <c r="I154" s="1494"/>
      <c r="J154" s="1560"/>
      <c r="K154" s="1561"/>
      <c r="L154" s="1561"/>
      <c r="M154" s="1561"/>
      <c r="N154" s="1561"/>
      <c r="O154" s="1561"/>
      <c r="P154" s="1561"/>
      <c r="Q154" s="1561"/>
      <c r="R154" s="1561"/>
      <c r="S154" s="1561"/>
      <c r="T154" s="1505" t="s">
        <v>80</v>
      </c>
      <c r="U154" s="1506"/>
      <c r="V154" s="1506"/>
      <c r="W154" s="1506"/>
      <c r="X154" s="1506"/>
      <c r="Y154" s="1506"/>
      <c r="Z154" s="1506"/>
      <c r="AA154" s="1506"/>
      <c r="AB154" s="1507"/>
      <c r="AC154" s="1527"/>
      <c r="AD154" s="1527"/>
      <c r="AE154" s="1527"/>
      <c r="AF154" s="1527"/>
      <c r="AG154" s="1527"/>
      <c r="AH154" s="1527"/>
      <c r="AI154" s="1527"/>
      <c r="AJ154" s="1527"/>
      <c r="AK154" s="1528"/>
    </row>
    <row r="155" spans="1:44" ht="48.75" customHeight="1">
      <c r="A155" s="1510" t="s">
        <v>44</v>
      </c>
      <c r="B155" s="1511"/>
      <c r="C155" s="1511"/>
      <c r="D155" s="1511"/>
      <c r="E155" s="1511"/>
      <c r="F155" s="1511"/>
      <c r="G155" s="1511"/>
      <c r="H155" s="1511"/>
      <c r="I155" s="1512"/>
      <c r="J155" s="1562"/>
      <c r="K155" s="1563"/>
      <c r="L155" s="1563"/>
      <c r="M155" s="1563"/>
      <c r="N155" s="1563"/>
      <c r="O155" s="1563"/>
      <c r="P155" s="1563"/>
      <c r="Q155" s="1563"/>
      <c r="R155" s="1563"/>
      <c r="S155" s="1563"/>
      <c r="T155" s="1563"/>
      <c r="U155" s="1563"/>
      <c r="V155" s="1563"/>
      <c r="W155" s="1563"/>
      <c r="X155" s="1563"/>
      <c r="Y155" s="1563"/>
      <c r="Z155" s="1563"/>
      <c r="AA155" s="1563"/>
      <c r="AB155" s="1563"/>
      <c r="AC155" s="1563"/>
      <c r="AD155" s="1563"/>
      <c r="AE155" s="1563"/>
      <c r="AF155" s="1563"/>
      <c r="AG155" s="1563"/>
      <c r="AH155" s="1563"/>
      <c r="AI155" s="1563"/>
      <c r="AJ155" s="1563"/>
      <c r="AK155" s="1564"/>
    </row>
    <row r="156" spans="1:44" ht="30" customHeight="1">
      <c r="A156" s="1492" t="s">
        <v>161</v>
      </c>
      <c r="B156" s="1493"/>
      <c r="C156" s="1493"/>
      <c r="D156" s="1493"/>
      <c r="E156" s="1493"/>
      <c r="F156" s="1493"/>
      <c r="G156" s="1493"/>
      <c r="H156" s="1493"/>
      <c r="I156" s="1494"/>
      <c r="J156" s="1524" t="s">
        <v>90</v>
      </c>
      <c r="K156" s="1525"/>
      <c r="L156" s="1525"/>
      <c r="M156" s="1568"/>
      <c r="N156" s="1568"/>
      <c r="O156" s="1493" t="s">
        <v>27</v>
      </c>
      <c r="P156" s="1493"/>
      <c r="Q156" s="1568"/>
      <c r="R156" s="1568"/>
      <c r="S156" s="1522" t="s">
        <v>28</v>
      </c>
      <c r="T156" s="1522"/>
      <c r="U156" s="1493" t="s">
        <v>29</v>
      </c>
      <c r="V156" s="1493"/>
      <c r="W156" s="1493"/>
      <c r="X156" s="1493"/>
      <c r="Y156" s="1493" t="s">
        <v>89</v>
      </c>
      <c r="Z156" s="1493"/>
      <c r="AA156" s="1568"/>
      <c r="AB156" s="1568"/>
      <c r="AC156" s="1493" t="s">
        <v>27</v>
      </c>
      <c r="AD156" s="1493"/>
      <c r="AE156" s="1568"/>
      <c r="AF156" s="1568"/>
      <c r="AG156" s="1522" t="s">
        <v>28</v>
      </c>
      <c r="AH156" s="1522"/>
      <c r="AI156" s="1522"/>
      <c r="AJ156" s="1522"/>
      <c r="AK156" s="1523"/>
    </row>
    <row r="157" spans="1:44" ht="50.15" customHeight="1">
      <c r="A157" s="1492" t="s">
        <v>30</v>
      </c>
      <c r="B157" s="1493"/>
      <c r="C157" s="1493"/>
      <c r="D157" s="1493"/>
      <c r="E157" s="1493"/>
      <c r="F157" s="1493"/>
      <c r="G157" s="1493"/>
      <c r="H157" s="1493"/>
      <c r="I157" s="1494"/>
      <c r="J157" s="1526"/>
      <c r="K157" s="1527"/>
      <c r="L157" s="1527"/>
      <c r="M157" s="1527"/>
      <c r="N157" s="1527"/>
      <c r="O157" s="1527"/>
      <c r="P157" s="1527"/>
      <c r="Q157" s="1527"/>
      <c r="R157" s="1527"/>
      <c r="S157" s="1527"/>
      <c r="T157" s="1527"/>
      <c r="U157" s="1527"/>
      <c r="V157" s="1527"/>
      <c r="W157" s="1527"/>
      <c r="X157" s="1527"/>
      <c r="Y157" s="1527"/>
      <c r="Z157" s="1527"/>
      <c r="AA157" s="1527"/>
      <c r="AB157" s="1527"/>
      <c r="AC157" s="1527"/>
      <c r="AD157" s="1527"/>
      <c r="AE157" s="1527"/>
      <c r="AF157" s="1527"/>
      <c r="AG157" s="1527"/>
      <c r="AH157" s="1527"/>
      <c r="AI157" s="1527"/>
      <c r="AJ157" s="1527"/>
      <c r="AK157" s="1528"/>
    </row>
    <row r="158" spans="1:44" ht="50.15" customHeight="1">
      <c r="A158" s="1492" t="s">
        <v>68</v>
      </c>
      <c r="B158" s="1493"/>
      <c r="C158" s="1493"/>
      <c r="D158" s="1493"/>
      <c r="E158" s="1493"/>
      <c r="F158" s="1493"/>
      <c r="G158" s="1493"/>
      <c r="H158" s="1493"/>
      <c r="I158" s="1494"/>
      <c r="J158" s="1526"/>
      <c r="K158" s="1527"/>
      <c r="L158" s="1527"/>
      <c r="M158" s="1527"/>
      <c r="N158" s="1527"/>
      <c r="O158" s="1527"/>
      <c r="P158" s="1527"/>
      <c r="Q158" s="1527"/>
      <c r="R158" s="1527"/>
      <c r="S158" s="1527"/>
      <c r="T158" s="1527"/>
      <c r="U158" s="1527"/>
      <c r="V158" s="1527"/>
      <c r="W158" s="1527"/>
      <c r="X158" s="1527"/>
      <c r="Y158" s="1527"/>
      <c r="Z158" s="1527"/>
      <c r="AA158" s="1527"/>
      <c r="AB158" s="1527"/>
      <c r="AC158" s="1527"/>
      <c r="AD158" s="1527"/>
      <c r="AE158" s="1527"/>
      <c r="AF158" s="1527"/>
      <c r="AG158" s="1527"/>
      <c r="AH158" s="1527"/>
      <c r="AI158" s="1527"/>
      <c r="AJ158" s="1527"/>
      <c r="AK158" s="1528"/>
    </row>
    <row r="159" spans="1:44" ht="50.15" customHeight="1">
      <c r="A159" s="1492" t="s">
        <v>31</v>
      </c>
      <c r="B159" s="1493"/>
      <c r="C159" s="1493"/>
      <c r="D159" s="1493"/>
      <c r="E159" s="1493"/>
      <c r="F159" s="1493"/>
      <c r="G159" s="1493"/>
      <c r="H159" s="1493"/>
      <c r="I159" s="1494"/>
      <c r="J159" s="1526"/>
      <c r="K159" s="1527"/>
      <c r="L159" s="1527"/>
      <c r="M159" s="1527"/>
      <c r="N159" s="1527"/>
      <c r="O159" s="1527"/>
      <c r="P159" s="1527"/>
      <c r="Q159" s="1527"/>
      <c r="R159" s="1527"/>
      <c r="S159" s="1527"/>
      <c r="T159" s="1527"/>
      <c r="U159" s="1527"/>
      <c r="V159" s="1527"/>
      <c r="W159" s="1527"/>
      <c r="X159" s="1527"/>
      <c r="Y159" s="1527"/>
      <c r="Z159" s="1527"/>
      <c r="AA159" s="1527"/>
      <c r="AB159" s="1527"/>
      <c r="AC159" s="1527"/>
      <c r="AD159" s="1527"/>
      <c r="AE159" s="1527"/>
      <c r="AF159" s="1527"/>
      <c r="AG159" s="1527"/>
      <c r="AH159" s="1527"/>
      <c r="AI159" s="1527"/>
      <c r="AJ159" s="1527"/>
      <c r="AK159" s="1528"/>
    </row>
    <row r="160" spans="1:44" ht="30" customHeight="1">
      <c r="A160" s="1538" t="s">
        <v>75</v>
      </c>
      <c r="B160" s="1539"/>
      <c r="C160" s="1539"/>
      <c r="D160" s="1539"/>
      <c r="E160" s="1539"/>
      <c r="F160" s="1539"/>
      <c r="G160" s="1539"/>
      <c r="H160" s="1539"/>
      <c r="I160" s="1540"/>
      <c r="J160" s="1544" t="s">
        <v>76</v>
      </c>
      <c r="K160" s="1545"/>
      <c r="L160" s="1572"/>
      <c r="M160" s="1573"/>
      <c r="N160" s="1573"/>
      <c r="O160" s="1574"/>
      <c r="P160" s="1545" t="s">
        <v>78</v>
      </c>
      <c r="Q160" s="1549"/>
      <c r="R160" s="1549"/>
      <c r="S160" s="1549"/>
      <c r="T160" s="1550" t="s">
        <v>77</v>
      </c>
      <c r="U160" s="1550"/>
      <c r="V160" s="1550"/>
      <c r="W160" s="1550"/>
      <c r="X160" s="1550"/>
      <c r="Y160" s="1550"/>
      <c r="Z160" s="1550"/>
      <c r="AA160" s="1550"/>
      <c r="AB160" s="1550"/>
      <c r="AC160" s="1575"/>
      <c r="AD160" s="1575"/>
      <c r="AE160" s="1575"/>
      <c r="AF160" s="1575"/>
      <c r="AG160" s="1575"/>
      <c r="AH160" s="1545" t="s">
        <v>78</v>
      </c>
      <c r="AI160" s="1549"/>
      <c r="AJ160" s="1549"/>
      <c r="AK160" s="1549"/>
    </row>
    <row r="161" spans="1:37" ht="50.15" customHeight="1">
      <c r="A161" s="1541"/>
      <c r="B161" s="1542"/>
      <c r="C161" s="1542"/>
      <c r="D161" s="1542"/>
      <c r="E161" s="1542"/>
      <c r="F161" s="1542"/>
      <c r="G161" s="1542"/>
      <c r="H161" s="1542"/>
      <c r="I161" s="1543"/>
      <c r="J161" s="1544" t="s">
        <v>81</v>
      </c>
      <c r="K161" s="1545"/>
      <c r="L161" s="1526"/>
      <c r="M161" s="1527"/>
      <c r="N161" s="1527"/>
      <c r="O161" s="1527"/>
      <c r="P161" s="1527"/>
      <c r="Q161" s="1527"/>
      <c r="R161" s="1527"/>
      <c r="S161" s="1527"/>
      <c r="T161" s="1527"/>
      <c r="U161" s="1527"/>
      <c r="V161" s="1527"/>
      <c r="W161" s="1527"/>
      <c r="X161" s="1527"/>
      <c r="Y161" s="1527"/>
      <c r="Z161" s="1527"/>
      <c r="AA161" s="1527"/>
      <c r="AB161" s="1527"/>
      <c r="AC161" s="1527"/>
      <c r="AD161" s="1527"/>
      <c r="AE161" s="1527"/>
      <c r="AF161" s="1527"/>
      <c r="AG161" s="1527"/>
      <c r="AH161" s="1527"/>
      <c r="AI161" s="1527"/>
      <c r="AJ161" s="1527"/>
      <c r="AK161" s="1528"/>
    </row>
    <row r="162" spans="1:37" ht="24" customHeight="1">
      <c r="A162" s="1529" t="s">
        <v>93</v>
      </c>
      <c r="B162" s="1530"/>
      <c r="C162" s="1530"/>
      <c r="D162" s="1530"/>
      <c r="E162" s="1530"/>
      <c r="F162" s="1530"/>
      <c r="G162" s="1530"/>
      <c r="H162" s="1530"/>
      <c r="I162" s="1530"/>
      <c r="J162" s="1530"/>
      <c r="K162" s="1530"/>
      <c r="L162" s="1530"/>
      <c r="M162" s="1530"/>
      <c r="N162" s="1530"/>
      <c r="O162" s="1530"/>
      <c r="P162" s="1530"/>
      <c r="Q162" s="1530"/>
      <c r="R162" s="1530"/>
      <c r="S162" s="1530"/>
      <c r="T162" s="1530"/>
      <c r="U162" s="1530"/>
      <c r="V162" s="1530"/>
      <c r="W162" s="1530"/>
      <c r="X162" s="1530"/>
      <c r="Y162" s="1530"/>
      <c r="Z162" s="1530"/>
      <c r="AA162" s="1530"/>
      <c r="AB162" s="1530"/>
      <c r="AC162" s="1531"/>
      <c r="AD162" s="1569" t="s">
        <v>83</v>
      </c>
      <c r="AE162" s="1570"/>
      <c r="AF162" s="1570"/>
      <c r="AG162" s="1570"/>
      <c r="AH162" s="1570"/>
      <c r="AI162" s="1570"/>
      <c r="AJ162" s="1570"/>
      <c r="AK162" s="1571"/>
    </row>
    <row r="163" spans="1:37" ht="30" customHeight="1">
      <c r="A163" s="269" t="s">
        <v>26</v>
      </c>
      <c r="B163" s="270"/>
      <c r="C163" s="270"/>
      <c r="D163" s="270"/>
      <c r="E163" s="270"/>
      <c r="F163" s="270"/>
      <c r="G163" s="270"/>
      <c r="H163" s="270"/>
      <c r="I163" s="270"/>
      <c r="J163" s="270"/>
      <c r="K163" s="270"/>
      <c r="L163" s="270"/>
      <c r="M163" s="270"/>
      <c r="N163" s="270"/>
      <c r="O163" s="270"/>
      <c r="P163" s="270"/>
      <c r="Q163" s="270"/>
      <c r="R163" s="270"/>
      <c r="S163" s="270"/>
      <c r="T163" s="270"/>
      <c r="U163" s="270"/>
      <c r="V163" s="270"/>
      <c r="W163" s="270"/>
      <c r="X163" s="270"/>
      <c r="Y163" s="270"/>
      <c r="Z163" s="270"/>
      <c r="AA163" s="270"/>
      <c r="AB163" s="270"/>
      <c r="AC163" s="270"/>
      <c r="AD163" s="270"/>
      <c r="AE163" s="270"/>
      <c r="AF163" s="1467" t="s">
        <v>277</v>
      </c>
      <c r="AG163" s="1467"/>
      <c r="AH163" s="1467"/>
      <c r="AI163" s="1467"/>
      <c r="AJ163" s="1467"/>
      <c r="AK163" s="1467"/>
    </row>
    <row r="164" spans="1:37" ht="46.5" customHeight="1">
      <c r="A164" s="270"/>
      <c r="B164" s="1553" t="s">
        <v>670</v>
      </c>
      <c r="C164" s="1553"/>
      <c r="D164" s="1553"/>
      <c r="E164" s="1553"/>
      <c r="F164" s="1553"/>
      <c r="G164" s="1553"/>
      <c r="H164" s="1553"/>
      <c r="I164" s="1553"/>
      <c r="J164" s="1553"/>
      <c r="K164" s="1553"/>
      <c r="L164" s="1553"/>
      <c r="M164" s="1553"/>
      <c r="N164" s="1553"/>
      <c r="O164" s="1553"/>
      <c r="P164" s="1553"/>
      <c r="Q164" s="1553"/>
      <c r="R164" s="1553"/>
      <c r="S164" s="1553"/>
      <c r="T164" s="1553"/>
      <c r="U164" s="1553"/>
      <c r="V164" s="1553"/>
      <c r="W164" s="1553"/>
      <c r="X164" s="1553"/>
      <c r="Y164" s="1553"/>
      <c r="Z164" s="1553"/>
      <c r="AA164" s="1553"/>
      <c r="AB164" s="1553"/>
      <c r="AC164" s="1553"/>
      <c r="AD164" s="1553"/>
      <c r="AE164" s="1553"/>
      <c r="AF164" s="1553"/>
      <c r="AG164" s="1553"/>
      <c r="AH164" s="1553"/>
      <c r="AI164" s="1553"/>
      <c r="AJ164" s="1553"/>
      <c r="AK164" s="271"/>
    </row>
    <row r="165" spans="1:37" ht="30" customHeight="1">
      <c r="A165" s="1492" t="s">
        <v>86</v>
      </c>
      <c r="B165" s="1493"/>
      <c r="C165" s="1493"/>
      <c r="D165" s="1493"/>
      <c r="E165" s="1494"/>
      <c r="F165" s="1554" t="s">
        <v>294</v>
      </c>
      <c r="G165" s="1555"/>
      <c r="H165" s="1555"/>
      <c r="I165" s="1556"/>
      <c r="J165" s="1498" t="s">
        <v>4</v>
      </c>
      <c r="K165" s="1499"/>
      <c r="L165" s="1557"/>
      <c r="M165" s="1558"/>
      <c r="N165" s="1558"/>
      <c r="O165" s="1558"/>
      <c r="P165" s="1558"/>
      <c r="Q165" s="1558"/>
      <c r="R165" s="1558"/>
      <c r="S165" s="1558"/>
      <c r="T165" s="1558"/>
      <c r="U165" s="1558"/>
      <c r="V165" s="1558"/>
      <c r="W165" s="1558"/>
      <c r="X165" s="1558"/>
      <c r="Y165" s="1558"/>
      <c r="Z165" s="1558"/>
      <c r="AA165" s="1558"/>
      <c r="AB165" s="1558"/>
      <c r="AC165" s="1558"/>
      <c r="AD165" s="1558"/>
      <c r="AE165" s="1558"/>
      <c r="AF165" s="1558"/>
      <c r="AG165" s="1558"/>
      <c r="AH165" s="1558"/>
      <c r="AI165" s="1558"/>
      <c r="AJ165" s="1558"/>
      <c r="AK165" s="1559"/>
    </row>
    <row r="166" spans="1:37" ht="30" customHeight="1">
      <c r="A166" s="1498" t="s">
        <v>21</v>
      </c>
      <c r="B166" s="1516"/>
      <c r="C166" s="1516"/>
      <c r="D166" s="1516"/>
      <c r="E166" s="1516"/>
      <c r="F166" s="1516"/>
      <c r="G166" s="1516"/>
      <c r="H166" s="1516"/>
      <c r="I166" s="1499"/>
      <c r="J166" s="1560"/>
      <c r="K166" s="1561"/>
      <c r="L166" s="1561"/>
      <c r="M166" s="1561"/>
      <c r="N166" s="1561"/>
      <c r="O166" s="1561"/>
      <c r="P166" s="1561"/>
      <c r="Q166" s="1561"/>
      <c r="R166" s="1561"/>
      <c r="S166" s="1561"/>
      <c r="T166" s="1505" t="s">
        <v>79</v>
      </c>
      <c r="U166" s="1506"/>
      <c r="V166" s="1506"/>
      <c r="W166" s="1506"/>
      <c r="X166" s="1506"/>
      <c r="Y166" s="1506"/>
      <c r="Z166" s="1506"/>
      <c r="AA166" s="1506"/>
      <c r="AB166" s="1507"/>
      <c r="AC166" s="1565"/>
      <c r="AD166" s="1565"/>
      <c r="AE166" s="1565"/>
      <c r="AF166" s="1565"/>
      <c r="AG166" s="1565"/>
      <c r="AH166" s="1565"/>
      <c r="AI166" s="1565"/>
      <c r="AJ166" s="1565"/>
      <c r="AK166" s="1566"/>
    </row>
    <row r="167" spans="1:37" ht="30" customHeight="1">
      <c r="A167" s="1498" t="s">
        <v>23</v>
      </c>
      <c r="B167" s="1516"/>
      <c r="C167" s="1516"/>
      <c r="D167" s="1516"/>
      <c r="E167" s="1516"/>
      <c r="F167" s="1516"/>
      <c r="G167" s="1516"/>
      <c r="H167" s="1516"/>
      <c r="I167" s="1499"/>
      <c r="J167" s="1560"/>
      <c r="K167" s="1561"/>
      <c r="L167" s="1561"/>
      <c r="M167" s="1561"/>
      <c r="N167" s="1561"/>
      <c r="O167" s="1561"/>
      <c r="P167" s="1561"/>
      <c r="Q167" s="1561"/>
      <c r="R167" s="1561"/>
      <c r="S167" s="1561"/>
      <c r="T167" s="1561"/>
      <c r="U167" s="1561"/>
      <c r="V167" s="1561"/>
      <c r="W167" s="1561"/>
      <c r="X167" s="1561"/>
      <c r="Y167" s="1561"/>
      <c r="Z167" s="1561"/>
      <c r="AA167" s="1561"/>
      <c r="AB167" s="1561"/>
      <c r="AC167" s="1561"/>
      <c r="AD167" s="1561"/>
      <c r="AE167" s="1561"/>
      <c r="AF167" s="1561"/>
      <c r="AG167" s="1561"/>
      <c r="AH167" s="1561"/>
      <c r="AI167" s="1561"/>
      <c r="AJ167" s="1561"/>
      <c r="AK167" s="1567"/>
    </row>
    <row r="168" spans="1:37" ht="30" customHeight="1">
      <c r="A168" s="1492" t="s">
        <v>24</v>
      </c>
      <c r="B168" s="1493"/>
      <c r="C168" s="1493"/>
      <c r="D168" s="1493"/>
      <c r="E168" s="1493"/>
      <c r="F168" s="1493"/>
      <c r="G168" s="1493"/>
      <c r="H168" s="1493"/>
      <c r="I168" s="1494"/>
      <c r="J168" s="1560"/>
      <c r="K168" s="1561"/>
      <c r="L168" s="1561"/>
      <c r="M168" s="1561"/>
      <c r="N168" s="1561"/>
      <c r="O168" s="1561"/>
      <c r="P168" s="1561"/>
      <c r="Q168" s="1561"/>
      <c r="R168" s="1561"/>
      <c r="S168" s="1561"/>
      <c r="T168" s="1505" t="s">
        <v>80</v>
      </c>
      <c r="U168" s="1506"/>
      <c r="V168" s="1506"/>
      <c r="W168" s="1506"/>
      <c r="X168" s="1506"/>
      <c r="Y168" s="1506"/>
      <c r="Z168" s="1506"/>
      <c r="AA168" s="1506"/>
      <c r="AB168" s="1507"/>
      <c r="AC168" s="1527"/>
      <c r="AD168" s="1527"/>
      <c r="AE168" s="1527"/>
      <c r="AF168" s="1527"/>
      <c r="AG168" s="1527"/>
      <c r="AH168" s="1527"/>
      <c r="AI168" s="1527"/>
      <c r="AJ168" s="1527"/>
      <c r="AK168" s="1528"/>
    </row>
    <row r="169" spans="1:37" ht="48.75" customHeight="1">
      <c r="A169" s="1510" t="s">
        <v>44</v>
      </c>
      <c r="B169" s="1511"/>
      <c r="C169" s="1511"/>
      <c r="D169" s="1511"/>
      <c r="E169" s="1511"/>
      <c r="F169" s="1511"/>
      <c r="G169" s="1511"/>
      <c r="H169" s="1511"/>
      <c r="I169" s="1512"/>
      <c r="J169" s="1562"/>
      <c r="K169" s="1563"/>
      <c r="L169" s="1563"/>
      <c r="M169" s="1563"/>
      <c r="N169" s="1563"/>
      <c r="O169" s="1563"/>
      <c r="P169" s="1563"/>
      <c r="Q169" s="1563"/>
      <c r="R169" s="1563"/>
      <c r="S169" s="1563"/>
      <c r="T169" s="1563"/>
      <c r="U169" s="1563"/>
      <c r="V169" s="1563"/>
      <c r="W169" s="1563"/>
      <c r="X169" s="1563"/>
      <c r="Y169" s="1563"/>
      <c r="Z169" s="1563"/>
      <c r="AA169" s="1563"/>
      <c r="AB169" s="1563"/>
      <c r="AC169" s="1563"/>
      <c r="AD169" s="1563"/>
      <c r="AE169" s="1563"/>
      <c r="AF169" s="1563"/>
      <c r="AG169" s="1563"/>
      <c r="AH169" s="1563"/>
      <c r="AI169" s="1563"/>
      <c r="AJ169" s="1563"/>
      <c r="AK169" s="1564"/>
    </row>
    <row r="170" spans="1:37" ht="30" customHeight="1">
      <c r="A170" s="1492" t="s">
        <v>161</v>
      </c>
      <c r="B170" s="1493"/>
      <c r="C170" s="1493"/>
      <c r="D170" s="1493"/>
      <c r="E170" s="1493"/>
      <c r="F170" s="1493"/>
      <c r="G170" s="1493"/>
      <c r="H170" s="1493"/>
      <c r="I170" s="1494"/>
      <c r="J170" s="1524" t="s">
        <v>90</v>
      </c>
      <c r="K170" s="1525"/>
      <c r="L170" s="1525"/>
      <c r="M170" s="1568"/>
      <c r="N170" s="1568"/>
      <c r="O170" s="1493" t="s">
        <v>27</v>
      </c>
      <c r="P170" s="1493"/>
      <c r="Q170" s="1568"/>
      <c r="R170" s="1568"/>
      <c r="S170" s="1522" t="s">
        <v>28</v>
      </c>
      <c r="T170" s="1522"/>
      <c r="U170" s="1493" t="s">
        <v>29</v>
      </c>
      <c r="V170" s="1493"/>
      <c r="W170" s="1493"/>
      <c r="X170" s="1493"/>
      <c r="Y170" s="1493" t="s">
        <v>89</v>
      </c>
      <c r="Z170" s="1493"/>
      <c r="AA170" s="1568"/>
      <c r="AB170" s="1568"/>
      <c r="AC170" s="1493" t="s">
        <v>27</v>
      </c>
      <c r="AD170" s="1493"/>
      <c r="AE170" s="1568"/>
      <c r="AF170" s="1568"/>
      <c r="AG170" s="1522" t="s">
        <v>28</v>
      </c>
      <c r="AH170" s="1522"/>
      <c r="AI170" s="1522"/>
      <c r="AJ170" s="1522"/>
      <c r="AK170" s="1523"/>
    </row>
    <row r="171" spans="1:37" ht="50.15" customHeight="1">
      <c r="A171" s="1492" t="s">
        <v>30</v>
      </c>
      <c r="B171" s="1493"/>
      <c r="C171" s="1493"/>
      <c r="D171" s="1493"/>
      <c r="E171" s="1493"/>
      <c r="F171" s="1493"/>
      <c r="G171" s="1493"/>
      <c r="H171" s="1493"/>
      <c r="I171" s="1494"/>
      <c r="J171" s="1526"/>
      <c r="K171" s="1527"/>
      <c r="L171" s="1527"/>
      <c r="M171" s="1527"/>
      <c r="N171" s="1527"/>
      <c r="O171" s="1527"/>
      <c r="P171" s="1527"/>
      <c r="Q171" s="1527"/>
      <c r="R171" s="1527"/>
      <c r="S171" s="1527"/>
      <c r="T171" s="1527"/>
      <c r="U171" s="1527"/>
      <c r="V171" s="1527"/>
      <c r="W171" s="1527"/>
      <c r="X171" s="1527"/>
      <c r="Y171" s="1527"/>
      <c r="Z171" s="1527"/>
      <c r="AA171" s="1527"/>
      <c r="AB171" s="1527"/>
      <c r="AC171" s="1527"/>
      <c r="AD171" s="1527"/>
      <c r="AE171" s="1527"/>
      <c r="AF171" s="1527"/>
      <c r="AG171" s="1527"/>
      <c r="AH171" s="1527"/>
      <c r="AI171" s="1527"/>
      <c r="AJ171" s="1527"/>
      <c r="AK171" s="1528"/>
    </row>
    <row r="172" spans="1:37" ht="50.15" customHeight="1">
      <c r="A172" s="1492" t="s">
        <v>68</v>
      </c>
      <c r="B172" s="1493"/>
      <c r="C172" s="1493"/>
      <c r="D172" s="1493"/>
      <c r="E172" s="1493"/>
      <c r="F172" s="1493"/>
      <c r="G172" s="1493"/>
      <c r="H172" s="1493"/>
      <c r="I172" s="1494"/>
      <c r="J172" s="1526"/>
      <c r="K172" s="1527"/>
      <c r="L172" s="1527"/>
      <c r="M172" s="1527"/>
      <c r="N172" s="1527"/>
      <c r="O172" s="1527"/>
      <c r="P172" s="1527"/>
      <c r="Q172" s="1527"/>
      <c r="R172" s="1527"/>
      <c r="S172" s="1527"/>
      <c r="T172" s="1527"/>
      <c r="U172" s="1527"/>
      <c r="V172" s="1527"/>
      <c r="W172" s="1527"/>
      <c r="X172" s="1527"/>
      <c r="Y172" s="1527"/>
      <c r="Z172" s="1527"/>
      <c r="AA172" s="1527"/>
      <c r="AB172" s="1527"/>
      <c r="AC172" s="1527"/>
      <c r="AD172" s="1527"/>
      <c r="AE172" s="1527"/>
      <c r="AF172" s="1527"/>
      <c r="AG172" s="1527"/>
      <c r="AH172" s="1527"/>
      <c r="AI172" s="1527"/>
      <c r="AJ172" s="1527"/>
      <c r="AK172" s="1528"/>
    </row>
    <row r="173" spans="1:37" ht="50.15" customHeight="1">
      <c r="A173" s="1492" t="s">
        <v>31</v>
      </c>
      <c r="B173" s="1493"/>
      <c r="C173" s="1493"/>
      <c r="D173" s="1493"/>
      <c r="E173" s="1493"/>
      <c r="F173" s="1493"/>
      <c r="G173" s="1493"/>
      <c r="H173" s="1493"/>
      <c r="I173" s="1494"/>
      <c r="J173" s="1526"/>
      <c r="K173" s="1527"/>
      <c r="L173" s="1527"/>
      <c r="M173" s="1527"/>
      <c r="N173" s="1527"/>
      <c r="O173" s="1527"/>
      <c r="P173" s="1527"/>
      <c r="Q173" s="1527"/>
      <c r="R173" s="1527"/>
      <c r="S173" s="1527"/>
      <c r="T173" s="1527"/>
      <c r="U173" s="1527"/>
      <c r="V173" s="1527"/>
      <c r="W173" s="1527"/>
      <c r="X173" s="1527"/>
      <c r="Y173" s="1527"/>
      <c r="Z173" s="1527"/>
      <c r="AA173" s="1527"/>
      <c r="AB173" s="1527"/>
      <c r="AC173" s="1527"/>
      <c r="AD173" s="1527"/>
      <c r="AE173" s="1527"/>
      <c r="AF173" s="1527"/>
      <c r="AG173" s="1527"/>
      <c r="AH173" s="1527"/>
      <c r="AI173" s="1527"/>
      <c r="AJ173" s="1527"/>
      <c r="AK173" s="1528"/>
    </row>
    <row r="174" spans="1:37" ht="30" customHeight="1">
      <c r="A174" s="1538" t="s">
        <v>75</v>
      </c>
      <c r="B174" s="1539"/>
      <c r="C174" s="1539"/>
      <c r="D174" s="1539"/>
      <c r="E174" s="1539"/>
      <c r="F174" s="1539"/>
      <c r="G174" s="1539"/>
      <c r="H174" s="1539"/>
      <c r="I174" s="1540"/>
      <c r="J174" s="1544" t="s">
        <v>76</v>
      </c>
      <c r="K174" s="1545"/>
      <c r="L174" s="1572"/>
      <c r="M174" s="1573"/>
      <c r="N174" s="1573"/>
      <c r="O174" s="1574"/>
      <c r="P174" s="1545" t="s">
        <v>78</v>
      </c>
      <c r="Q174" s="1549"/>
      <c r="R174" s="1549"/>
      <c r="S174" s="1549"/>
      <c r="T174" s="1550" t="s">
        <v>77</v>
      </c>
      <c r="U174" s="1550"/>
      <c r="V174" s="1550"/>
      <c r="W174" s="1550"/>
      <c r="X174" s="1550"/>
      <c r="Y174" s="1550"/>
      <c r="Z174" s="1550"/>
      <c r="AA174" s="1550"/>
      <c r="AB174" s="1550"/>
      <c r="AC174" s="1575"/>
      <c r="AD174" s="1575"/>
      <c r="AE174" s="1575"/>
      <c r="AF174" s="1575"/>
      <c r="AG174" s="1575"/>
      <c r="AH174" s="1545" t="s">
        <v>78</v>
      </c>
      <c r="AI174" s="1549"/>
      <c r="AJ174" s="1549"/>
      <c r="AK174" s="1549"/>
    </row>
    <row r="175" spans="1:37" ht="50.15" customHeight="1">
      <c r="A175" s="1541"/>
      <c r="B175" s="1542"/>
      <c r="C175" s="1542"/>
      <c r="D175" s="1542"/>
      <c r="E175" s="1542"/>
      <c r="F175" s="1542"/>
      <c r="G175" s="1542"/>
      <c r="H175" s="1542"/>
      <c r="I175" s="1543"/>
      <c r="J175" s="1544" t="s">
        <v>81</v>
      </c>
      <c r="K175" s="1545"/>
      <c r="L175" s="1526"/>
      <c r="M175" s="1527"/>
      <c r="N175" s="1527"/>
      <c r="O175" s="1527"/>
      <c r="P175" s="1527"/>
      <c r="Q175" s="1527"/>
      <c r="R175" s="1527"/>
      <c r="S175" s="1527"/>
      <c r="T175" s="1527"/>
      <c r="U175" s="1527"/>
      <c r="V175" s="1527"/>
      <c r="W175" s="1527"/>
      <c r="X175" s="1527"/>
      <c r="Y175" s="1527"/>
      <c r="Z175" s="1527"/>
      <c r="AA175" s="1527"/>
      <c r="AB175" s="1527"/>
      <c r="AC175" s="1527"/>
      <c r="AD175" s="1527"/>
      <c r="AE175" s="1527"/>
      <c r="AF175" s="1527"/>
      <c r="AG175" s="1527"/>
      <c r="AH175" s="1527"/>
      <c r="AI175" s="1527"/>
      <c r="AJ175" s="1527"/>
      <c r="AK175" s="1528"/>
    </row>
    <row r="176" spans="1:37" ht="25.5" customHeight="1">
      <c r="A176" s="1529" t="s">
        <v>93</v>
      </c>
      <c r="B176" s="1530"/>
      <c r="C176" s="1530"/>
      <c r="D176" s="1530"/>
      <c r="E176" s="1530"/>
      <c r="F176" s="1530"/>
      <c r="G176" s="1530"/>
      <c r="H176" s="1530"/>
      <c r="I176" s="1530"/>
      <c r="J176" s="1530"/>
      <c r="K176" s="1530"/>
      <c r="L176" s="1530"/>
      <c r="M176" s="1530"/>
      <c r="N176" s="1530"/>
      <c r="O176" s="1530"/>
      <c r="P176" s="1530"/>
      <c r="Q176" s="1530"/>
      <c r="R176" s="1530"/>
      <c r="S176" s="1530"/>
      <c r="T176" s="1530"/>
      <c r="U176" s="1530"/>
      <c r="V176" s="1530"/>
      <c r="W176" s="1530"/>
      <c r="X176" s="1530"/>
      <c r="Y176" s="1530"/>
      <c r="Z176" s="1530"/>
      <c r="AA176" s="1530"/>
      <c r="AB176" s="1530"/>
      <c r="AC176" s="1531"/>
      <c r="AD176" s="1569" t="s">
        <v>83</v>
      </c>
      <c r="AE176" s="1570"/>
      <c r="AF176" s="1570"/>
      <c r="AG176" s="1570"/>
      <c r="AH176" s="1570"/>
      <c r="AI176" s="1570"/>
      <c r="AJ176" s="1570"/>
      <c r="AK176" s="1571"/>
    </row>
    <row r="177" spans="1:44" ht="15.75" customHeight="1">
      <c r="A177" s="267"/>
      <c r="B177" s="267"/>
      <c r="C177" s="267"/>
      <c r="D177" s="267"/>
      <c r="E177" s="267"/>
      <c r="F177" s="267"/>
      <c r="G177" s="267"/>
      <c r="H177" s="267"/>
      <c r="I177" s="267"/>
      <c r="J177" s="267"/>
      <c r="K177" s="267"/>
      <c r="L177" s="267"/>
      <c r="M177" s="267"/>
      <c r="N177" s="267"/>
      <c r="O177" s="267"/>
      <c r="P177" s="267"/>
      <c r="Q177" s="267"/>
      <c r="R177" s="267"/>
      <c r="S177" s="267"/>
      <c r="T177" s="267"/>
      <c r="U177" s="267"/>
      <c r="V177" s="267"/>
      <c r="W177" s="267"/>
      <c r="X177" s="267"/>
      <c r="Y177" s="267"/>
      <c r="Z177" s="267"/>
      <c r="AA177" s="268"/>
      <c r="AB177" s="268"/>
      <c r="AC177" s="268"/>
      <c r="AD177" s="268"/>
      <c r="AE177" s="268"/>
      <c r="AF177" s="268"/>
      <c r="AG177" s="268"/>
      <c r="AH177" s="268"/>
      <c r="AI177" s="268"/>
      <c r="AJ177" s="268"/>
      <c r="AK177" s="268"/>
      <c r="AL177" s="32"/>
      <c r="AM177" s="32"/>
      <c r="AN177" s="32"/>
      <c r="AO177" s="32"/>
      <c r="AP177" s="32"/>
      <c r="AQ177" s="32"/>
      <c r="AR177" s="32"/>
    </row>
    <row r="178" spans="1:44" ht="30" customHeight="1">
      <c r="A178" s="1492" t="s">
        <v>86</v>
      </c>
      <c r="B178" s="1493"/>
      <c r="C178" s="1493"/>
      <c r="D178" s="1493"/>
      <c r="E178" s="1494"/>
      <c r="F178" s="1554" t="s">
        <v>295</v>
      </c>
      <c r="G178" s="1555"/>
      <c r="H178" s="1555"/>
      <c r="I178" s="1556"/>
      <c r="J178" s="1498" t="s">
        <v>4</v>
      </c>
      <c r="K178" s="1499"/>
      <c r="L178" s="1557"/>
      <c r="M178" s="1558"/>
      <c r="N178" s="1558"/>
      <c r="O178" s="1558"/>
      <c r="P178" s="1558"/>
      <c r="Q178" s="1558"/>
      <c r="R178" s="1558"/>
      <c r="S178" s="1558"/>
      <c r="T178" s="1558"/>
      <c r="U178" s="1558"/>
      <c r="V178" s="1558"/>
      <c r="W178" s="1558"/>
      <c r="X178" s="1558"/>
      <c r="Y178" s="1558"/>
      <c r="Z178" s="1558"/>
      <c r="AA178" s="1558"/>
      <c r="AB178" s="1558"/>
      <c r="AC178" s="1558"/>
      <c r="AD178" s="1558"/>
      <c r="AE178" s="1558"/>
      <c r="AF178" s="1558"/>
      <c r="AG178" s="1558"/>
      <c r="AH178" s="1558"/>
      <c r="AI178" s="1558"/>
      <c r="AJ178" s="1558"/>
      <c r="AK178" s="1559"/>
    </row>
    <row r="179" spans="1:44" ht="30" customHeight="1">
      <c r="A179" s="1498" t="s">
        <v>21</v>
      </c>
      <c r="B179" s="1516"/>
      <c r="C179" s="1516"/>
      <c r="D179" s="1516"/>
      <c r="E179" s="1516"/>
      <c r="F179" s="1516"/>
      <c r="G179" s="1516"/>
      <c r="H179" s="1516"/>
      <c r="I179" s="1499"/>
      <c r="J179" s="1560"/>
      <c r="K179" s="1561"/>
      <c r="L179" s="1561"/>
      <c r="M179" s="1561"/>
      <c r="N179" s="1561"/>
      <c r="O179" s="1561"/>
      <c r="P179" s="1561"/>
      <c r="Q179" s="1561"/>
      <c r="R179" s="1561"/>
      <c r="S179" s="1561"/>
      <c r="T179" s="1505" t="s">
        <v>79</v>
      </c>
      <c r="U179" s="1506"/>
      <c r="V179" s="1506"/>
      <c r="W179" s="1506"/>
      <c r="X179" s="1506"/>
      <c r="Y179" s="1506"/>
      <c r="Z179" s="1506"/>
      <c r="AA179" s="1506"/>
      <c r="AB179" s="1507"/>
      <c r="AC179" s="1565"/>
      <c r="AD179" s="1565"/>
      <c r="AE179" s="1565"/>
      <c r="AF179" s="1565"/>
      <c r="AG179" s="1565"/>
      <c r="AH179" s="1565"/>
      <c r="AI179" s="1565"/>
      <c r="AJ179" s="1565"/>
      <c r="AK179" s="1566"/>
    </row>
    <row r="180" spans="1:44" ht="30" customHeight="1">
      <c r="A180" s="1498" t="s">
        <v>23</v>
      </c>
      <c r="B180" s="1516"/>
      <c r="C180" s="1516"/>
      <c r="D180" s="1516"/>
      <c r="E180" s="1516"/>
      <c r="F180" s="1516"/>
      <c r="G180" s="1516"/>
      <c r="H180" s="1516"/>
      <c r="I180" s="1499"/>
      <c r="J180" s="1560"/>
      <c r="K180" s="1561"/>
      <c r="L180" s="1561"/>
      <c r="M180" s="1561"/>
      <c r="N180" s="1561"/>
      <c r="O180" s="1561"/>
      <c r="P180" s="1561"/>
      <c r="Q180" s="1561"/>
      <c r="R180" s="1561"/>
      <c r="S180" s="1561"/>
      <c r="T180" s="1561"/>
      <c r="U180" s="1561"/>
      <c r="V180" s="1561"/>
      <c r="W180" s="1561"/>
      <c r="X180" s="1561"/>
      <c r="Y180" s="1561"/>
      <c r="Z180" s="1561"/>
      <c r="AA180" s="1561"/>
      <c r="AB180" s="1561"/>
      <c r="AC180" s="1561"/>
      <c r="AD180" s="1561"/>
      <c r="AE180" s="1561"/>
      <c r="AF180" s="1561"/>
      <c r="AG180" s="1561"/>
      <c r="AH180" s="1561"/>
      <c r="AI180" s="1561"/>
      <c r="AJ180" s="1561"/>
      <c r="AK180" s="1567"/>
    </row>
    <row r="181" spans="1:44" ht="30" customHeight="1">
      <c r="A181" s="1492" t="s">
        <v>24</v>
      </c>
      <c r="B181" s="1493"/>
      <c r="C181" s="1493"/>
      <c r="D181" s="1493"/>
      <c r="E181" s="1493"/>
      <c r="F181" s="1493"/>
      <c r="G181" s="1493"/>
      <c r="H181" s="1493"/>
      <c r="I181" s="1494"/>
      <c r="J181" s="1560"/>
      <c r="K181" s="1561"/>
      <c r="L181" s="1561"/>
      <c r="M181" s="1561"/>
      <c r="N181" s="1561"/>
      <c r="O181" s="1561"/>
      <c r="P181" s="1561"/>
      <c r="Q181" s="1561"/>
      <c r="R181" s="1561"/>
      <c r="S181" s="1561"/>
      <c r="T181" s="1505" t="s">
        <v>80</v>
      </c>
      <c r="U181" s="1506"/>
      <c r="V181" s="1506"/>
      <c r="W181" s="1506"/>
      <c r="X181" s="1506"/>
      <c r="Y181" s="1506"/>
      <c r="Z181" s="1506"/>
      <c r="AA181" s="1506"/>
      <c r="AB181" s="1507"/>
      <c r="AC181" s="1527"/>
      <c r="AD181" s="1527"/>
      <c r="AE181" s="1527"/>
      <c r="AF181" s="1527"/>
      <c r="AG181" s="1527"/>
      <c r="AH181" s="1527"/>
      <c r="AI181" s="1527"/>
      <c r="AJ181" s="1527"/>
      <c r="AK181" s="1528"/>
    </row>
    <row r="182" spans="1:44" ht="48.75" customHeight="1">
      <c r="A182" s="1510" t="s">
        <v>44</v>
      </c>
      <c r="B182" s="1511"/>
      <c r="C182" s="1511"/>
      <c r="D182" s="1511"/>
      <c r="E182" s="1511"/>
      <c r="F182" s="1511"/>
      <c r="G182" s="1511"/>
      <c r="H182" s="1511"/>
      <c r="I182" s="1512"/>
      <c r="J182" s="1562"/>
      <c r="K182" s="1563"/>
      <c r="L182" s="1563"/>
      <c r="M182" s="1563"/>
      <c r="N182" s="1563"/>
      <c r="O182" s="1563"/>
      <c r="P182" s="1563"/>
      <c r="Q182" s="1563"/>
      <c r="R182" s="1563"/>
      <c r="S182" s="1563"/>
      <c r="T182" s="1563"/>
      <c r="U182" s="1563"/>
      <c r="V182" s="1563"/>
      <c r="W182" s="1563"/>
      <c r="X182" s="1563"/>
      <c r="Y182" s="1563"/>
      <c r="Z182" s="1563"/>
      <c r="AA182" s="1563"/>
      <c r="AB182" s="1563"/>
      <c r="AC182" s="1563"/>
      <c r="AD182" s="1563"/>
      <c r="AE182" s="1563"/>
      <c r="AF182" s="1563"/>
      <c r="AG182" s="1563"/>
      <c r="AH182" s="1563"/>
      <c r="AI182" s="1563"/>
      <c r="AJ182" s="1563"/>
      <c r="AK182" s="1564"/>
    </row>
    <row r="183" spans="1:44" ht="30" customHeight="1">
      <c r="A183" s="1492" t="s">
        <v>161</v>
      </c>
      <c r="B183" s="1493"/>
      <c r="C183" s="1493"/>
      <c r="D183" s="1493"/>
      <c r="E183" s="1493"/>
      <c r="F183" s="1493"/>
      <c r="G183" s="1493"/>
      <c r="H183" s="1493"/>
      <c r="I183" s="1494"/>
      <c r="J183" s="1524" t="s">
        <v>90</v>
      </c>
      <c r="K183" s="1525"/>
      <c r="L183" s="1525"/>
      <c r="M183" s="1568"/>
      <c r="N183" s="1568"/>
      <c r="O183" s="1493" t="s">
        <v>27</v>
      </c>
      <c r="P183" s="1493"/>
      <c r="Q183" s="1568"/>
      <c r="R183" s="1568"/>
      <c r="S183" s="1522" t="s">
        <v>28</v>
      </c>
      <c r="T183" s="1522"/>
      <c r="U183" s="1493" t="s">
        <v>29</v>
      </c>
      <c r="V183" s="1493"/>
      <c r="W183" s="1493"/>
      <c r="X183" s="1493"/>
      <c r="Y183" s="1493" t="s">
        <v>89</v>
      </c>
      <c r="Z183" s="1493"/>
      <c r="AA183" s="1568"/>
      <c r="AB183" s="1568"/>
      <c r="AC183" s="1493" t="s">
        <v>27</v>
      </c>
      <c r="AD183" s="1493"/>
      <c r="AE183" s="1568"/>
      <c r="AF183" s="1568"/>
      <c r="AG183" s="1522" t="s">
        <v>28</v>
      </c>
      <c r="AH183" s="1522"/>
      <c r="AI183" s="1522"/>
      <c r="AJ183" s="1522"/>
      <c r="AK183" s="1523"/>
    </row>
    <row r="184" spans="1:44" ht="50.15" customHeight="1">
      <c r="A184" s="1492" t="s">
        <v>30</v>
      </c>
      <c r="B184" s="1493"/>
      <c r="C184" s="1493"/>
      <c r="D184" s="1493"/>
      <c r="E184" s="1493"/>
      <c r="F184" s="1493"/>
      <c r="G184" s="1493"/>
      <c r="H184" s="1493"/>
      <c r="I184" s="1494"/>
      <c r="J184" s="1526"/>
      <c r="K184" s="1527"/>
      <c r="L184" s="1527"/>
      <c r="M184" s="1527"/>
      <c r="N184" s="1527"/>
      <c r="O184" s="1527"/>
      <c r="P184" s="1527"/>
      <c r="Q184" s="1527"/>
      <c r="R184" s="1527"/>
      <c r="S184" s="1527"/>
      <c r="T184" s="1527"/>
      <c r="U184" s="1527"/>
      <c r="V184" s="1527"/>
      <c r="W184" s="1527"/>
      <c r="X184" s="1527"/>
      <c r="Y184" s="1527"/>
      <c r="Z184" s="1527"/>
      <c r="AA184" s="1527"/>
      <c r="AB184" s="1527"/>
      <c r="AC184" s="1527"/>
      <c r="AD184" s="1527"/>
      <c r="AE184" s="1527"/>
      <c r="AF184" s="1527"/>
      <c r="AG184" s="1527"/>
      <c r="AH184" s="1527"/>
      <c r="AI184" s="1527"/>
      <c r="AJ184" s="1527"/>
      <c r="AK184" s="1528"/>
    </row>
    <row r="185" spans="1:44" ht="50.15" customHeight="1">
      <c r="A185" s="1492" t="s">
        <v>68</v>
      </c>
      <c r="B185" s="1493"/>
      <c r="C185" s="1493"/>
      <c r="D185" s="1493"/>
      <c r="E185" s="1493"/>
      <c r="F185" s="1493"/>
      <c r="G185" s="1493"/>
      <c r="H185" s="1493"/>
      <c r="I185" s="1494"/>
      <c r="J185" s="1526"/>
      <c r="K185" s="1527"/>
      <c r="L185" s="1527"/>
      <c r="M185" s="1527"/>
      <c r="N185" s="1527"/>
      <c r="O185" s="1527"/>
      <c r="P185" s="1527"/>
      <c r="Q185" s="1527"/>
      <c r="R185" s="1527"/>
      <c r="S185" s="1527"/>
      <c r="T185" s="1527"/>
      <c r="U185" s="1527"/>
      <c r="V185" s="1527"/>
      <c r="W185" s="1527"/>
      <c r="X185" s="1527"/>
      <c r="Y185" s="1527"/>
      <c r="Z185" s="1527"/>
      <c r="AA185" s="1527"/>
      <c r="AB185" s="1527"/>
      <c r="AC185" s="1527"/>
      <c r="AD185" s="1527"/>
      <c r="AE185" s="1527"/>
      <c r="AF185" s="1527"/>
      <c r="AG185" s="1527"/>
      <c r="AH185" s="1527"/>
      <c r="AI185" s="1527"/>
      <c r="AJ185" s="1527"/>
      <c r="AK185" s="1528"/>
    </row>
    <row r="186" spans="1:44" ht="50.15" customHeight="1">
      <c r="A186" s="1492" t="s">
        <v>31</v>
      </c>
      <c r="B186" s="1493"/>
      <c r="C186" s="1493"/>
      <c r="D186" s="1493"/>
      <c r="E186" s="1493"/>
      <c r="F186" s="1493"/>
      <c r="G186" s="1493"/>
      <c r="H186" s="1493"/>
      <c r="I186" s="1494"/>
      <c r="J186" s="1526"/>
      <c r="K186" s="1527"/>
      <c r="L186" s="1527"/>
      <c r="M186" s="1527"/>
      <c r="N186" s="1527"/>
      <c r="O186" s="1527"/>
      <c r="P186" s="1527"/>
      <c r="Q186" s="1527"/>
      <c r="R186" s="1527"/>
      <c r="S186" s="1527"/>
      <c r="T186" s="1527"/>
      <c r="U186" s="1527"/>
      <c r="V186" s="1527"/>
      <c r="W186" s="1527"/>
      <c r="X186" s="1527"/>
      <c r="Y186" s="1527"/>
      <c r="Z186" s="1527"/>
      <c r="AA186" s="1527"/>
      <c r="AB186" s="1527"/>
      <c r="AC186" s="1527"/>
      <c r="AD186" s="1527"/>
      <c r="AE186" s="1527"/>
      <c r="AF186" s="1527"/>
      <c r="AG186" s="1527"/>
      <c r="AH186" s="1527"/>
      <c r="AI186" s="1527"/>
      <c r="AJ186" s="1527"/>
      <c r="AK186" s="1528"/>
    </row>
    <row r="187" spans="1:44" ht="30" customHeight="1">
      <c r="A187" s="1538" t="s">
        <v>75</v>
      </c>
      <c r="B187" s="1539"/>
      <c r="C187" s="1539"/>
      <c r="D187" s="1539"/>
      <c r="E187" s="1539"/>
      <c r="F187" s="1539"/>
      <c r="G187" s="1539"/>
      <c r="H187" s="1539"/>
      <c r="I187" s="1540"/>
      <c r="J187" s="1544" t="s">
        <v>76</v>
      </c>
      <c r="K187" s="1545"/>
      <c r="L187" s="1572"/>
      <c r="M187" s="1573"/>
      <c r="N187" s="1573"/>
      <c r="O187" s="1574"/>
      <c r="P187" s="1545" t="s">
        <v>78</v>
      </c>
      <c r="Q187" s="1549"/>
      <c r="R187" s="1549"/>
      <c r="S187" s="1549"/>
      <c r="T187" s="1550" t="s">
        <v>77</v>
      </c>
      <c r="U187" s="1550"/>
      <c r="V187" s="1550"/>
      <c r="W187" s="1550"/>
      <c r="X187" s="1550"/>
      <c r="Y187" s="1550"/>
      <c r="Z187" s="1550"/>
      <c r="AA187" s="1550"/>
      <c r="AB187" s="1550"/>
      <c r="AC187" s="1575"/>
      <c r="AD187" s="1575"/>
      <c r="AE187" s="1575"/>
      <c r="AF187" s="1575"/>
      <c r="AG187" s="1575"/>
      <c r="AH187" s="1545" t="s">
        <v>78</v>
      </c>
      <c r="AI187" s="1549"/>
      <c r="AJ187" s="1549"/>
      <c r="AK187" s="1549"/>
    </row>
    <row r="188" spans="1:44" ht="50.15" customHeight="1">
      <c r="A188" s="1541"/>
      <c r="B188" s="1542"/>
      <c r="C188" s="1542"/>
      <c r="D188" s="1542"/>
      <c r="E188" s="1542"/>
      <c r="F188" s="1542"/>
      <c r="G188" s="1542"/>
      <c r="H188" s="1542"/>
      <c r="I188" s="1543"/>
      <c r="J188" s="1544" t="s">
        <v>81</v>
      </c>
      <c r="K188" s="1545"/>
      <c r="L188" s="1526"/>
      <c r="M188" s="1527"/>
      <c r="N188" s="1527"/>
      <c r="O188" s="1527"/>
      <c r="P188" s="1527"/>
      <c r="Q188" s="1527"/>
      <c r="R188" s="1527"/>
      <c r="S188" s="1527"/>
      <c r="T188" s="1527"/>
      <c r="U188" s="1527"/>
      <c r="V188" s="1527"/>
      <c r="W188" s="1527"/>
      <c r="X188" s="1527"/>
      <c r="Y188" s="1527"/>
      <c r="Z188" s="1527"/>
      <c r="AA188" s="1527"/>
      <c r="AB188" s="1527"/>
      <c r="AC188" s="1527"/>
      <c r="AD188" s="1527"/>
      <c r="AE188" s="1527"/>
      <c r="AF188" s="1527"/>
      <c r="AG188" s="1527"/>
      <c r="AH188" s="1527"/>
      <c r="AI188" s="1527"/>
      <c r="AJ188" s="1527"/>
      <c r="AK188" s="1528"/>
    </row>
    <row r="189" spans="1:44" ht="24" customHeight="1">
      <c r="A189" s="1529" t="s">
        <v>93</v>
      </c>
      <c r="B189" s="1530"/>
      <c r="C189" s="1530"/>
      <c r="D189" s="1530"/>
      <c r="E189" s="1530"/>
      <c r="F189" s="1530"/>
      <c r="G189" s="1530"/>
      <c r="H189" s="1530"/>
      <c r="I189" s="1530"/>
      <c r="J189" s="1530"/>
      <c r="K189" s="1530"/>
      <c r="L189" s="1530"/>
      <c r="M189" s="1530"/>
      <c r="N189" s="1530"/>
      <c r="O189" s="1530"/>
      <c r="P189" s="1530"/>
      <c r="Q189" s="1530"/>
      <c r="R189" s="1530"/>
      <c r="S189" s="1530"/>
      <c r="T189" s="1530"/>
      <c r="U189" s="1530"/>
      <c r="V189" s="1530"/>
      <c r="W189" s="1530"/>
      <c r="X189" s="1530"/>
      <c r="Y189" s="1530"/>
      <c r="Z189" s="1530"/>
      <c r="AA189" s="1530"/>
      <c r="AB189" s="1530"/>
      <c r="AC189" s="1531"/>
      <c r="AD189" s="1569" t="s">
        <v>83</v>
      </c>
      <c r="AE189" s="1570"/>
      <c r="AF189" s="1570"/>
      <c r="AG189" s="1570"/>
      <c r="AH189" s="1570"/>
      <c r="AI189" s="1570"/>
      <c r="AJ189" s="1570"/>
      <c r="AK189" s="1571"/>
    </row>
    <row r="190" spans="1:44" ht="30" customHeight="1">
      <c r="A190" s="17" t="s">
        <v>26</v>
      </c>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1461" t="s">
        <v>296</v>
      </c>
      <c r="AG190" s="1461"/>
      <c r="AH190" s="1461"/>
      <c r="AI190" s="1461"/>
      <c r="AJ190" s="1461"/>
      <c r="AK190" s="1461"/>
    </row>
    <row r="191" spans="1:44" ht="46.5" customHeight="1">
      <c r="A191" s="2"/>
      <c r="B191" s="1553" t="s">
        <v>671</v>
      </c>
      <c r="C191" s="1553"/>
      <c r="D191" s="1553"/>
      <c r="E191" s="1553"/>
      <c r="F191" s="1553"/>
      <c r="G191" s="1553"/>
      <c r="H191" s="1553"/>
      <c r="I191" s="1553"/>
      <c r="J191" s="1553"/>
      <c r="K191" s="1553"/>
      <c r="L191" s="1553"/>
      <c r="M191" s="1553"/>
      <c r="N191" s="1553"/>
      <c r="O191" s="1553"/>
      <c r="P191" s="1553"/>
      <c r="Q191" s="1553"/>
      <c r="R191" s="1553"/>
      <c r="S191" s="1553"/>
      <c r="T191" s="1553"/>
      <c r="U191" s="1553"/>
      <c r="V191" s="1553"/>
      <c r="W191" s="1553"/>
      <c r="X191" s="1553"/>
      <c r="Y191" s="1553"/>
      <c r="Z191" s="1553"/>
      <c r="AA191" s="1553"/>
      <c r="AB191" s="1553"/>
      <c r="AC191" s="1553"/>
      <c r="AD191" s="1553"/>
      <c r="AE191" s="1553"/>
      <c r="AF191" s="1553"/>
      <c r="AG191" s="1553"/>
      <c r="AH191" s="1553"/>
      <c r="AI191" s="1553"/>
      <c r="AJ191" s="1553"/>
      <c r="AK191" s="9"/>
    </row>
    <row r="192" spans="1:44" ht="30" customHeight="1">
      <c r="A192" s="1492" t="s">
        <v>86</v>
      </c>
      <c r="B192" s="1493"/>
      <c r="C192" s="1493"/>
      <c r="D192" s="1493"/>
      <c r="E192" s="1494"/>
      <c r="F192" s="1554" t="s">
        <v>297</v>
      </c>
      <c r="G192" s="1555"/>
      <c r="H192" s="1555"/>
      <c r="I192" s="1556"/>
      <c r="J192" s="1498" t="s">
        <v>4</v>
      </c>
      <c r="K192" s="1499"/>
      <c r="L192" s="1557"/>
      <c r="M192" s="1558"/>
      <c r="N192" s="1558"/>
      <c r="O192" s="1558"/>
      <c r="P192" s="1558"/>
      <c r="Q192" s="1558"/>
      <c r="R192" s="1558"/>
      <c r="S192" s="1558"/>
      <c r="T192" s="1558"/>
      <c r="U192" s="1558"/>
      <c r="V192" s="1558"/>
      <c r="W192" s="1558"/>
      <c r="X192" s="1558"/>
      <c r="Y192" s="1558"/>
      <c r="Z192" s="1558"/>
      <c r="AA192" s="1558"/>
      <c r="AB192" s="1558"/>
      <c r="AC192" s="1558"/>
      <c r="AD192" s="1558"/>
      <c r="AE192" s="1558"/>
      <c r="AF192" s="1558"/>
      <c r="AG192" s="1558"/>
      <c r="AH192" s="1558"/>
      <c r="AI192" s="1558"/>
      <c r="AJ192" s="1558"/>
      <c r="AK192" s="1559"/>
    </row>
    <row r="193" spans="1:44" ht="30" customHeight="1">
      <c r="A193" s="1498" t="s">
        <v>21</v>
      </c>
      <c r="B193" s="1516"/>
      <c r="C193" s="1516"/>
      <c r="D193" s="1516"/>
      <c r="E193" s="1516"/>
      <c r="F193" s="1516"/>
      <c r="G193" s="1516"/>
      <c r="H193" s="1516"/>
      <c r="I193" s="1499"/>
      <c r="J193" s="1560"/>
      <c r="K193" s="1561"/>
      <c r="L193" s="1561"/>
      <c r="M193" s="1561"/>
      <c r="N193" s="1561"/>
      <c r="O193" s="1561"/>
      <c r="P193" s="1561"/>
      <c r="Q193" s="1561"/>
      <c r="R193" s="1561"/>
      <c r="S193" s="1561"/>
      <c r="T193" s="1505" t="s">
        <v>79</v>
      </c>
      <c r="U193" s="1506"/>
      <c r="V193" s="1506"/>
      <c r="W193" s="1506"/>
      <c r="X193" s="1506"/>
      <c r="Y193" s="1506"/>
      <c r="Z193" s="1506"/>
      <c r="AA193" s="1506"/>
      <c r="AB193" s="1507"/>
      <c r="AC193" s="1565"/>
      <c r="AD193" s="1565"/>
      <c r="AE193" s="1565"/>
      <c r="AF193" s="1565"/>
      <c r="AG193" s="1565"/>
      <c r="AH193" s="1565"/>
      <c r="AI193" s="1565"/>
      <c r="AJ193" s="1565"/>
      <c r="AK193" s="1566"/>
    </row>
    <row r="194" spans="1:44" ht="30" customHeight="1">
      <c r="A194" s="1498" t="s">
        <v>23</v>
      </c>
      <c r="B194" s="1516"/>
      <c r="C194" s="1516"/>
      <c r="D194" s="1516"/>
      <c r="E194" s="1516"/>
      <c r="F194" s="1516"/>
      <c r="G194" s="1516"/>
      <c r="H194" s="1516"/>
      <c r="I194" s="1499"/>
      <c r="J194" s="1560"/>
      <c r="K194" s="1561"/>
      <c r="L194" s="1561"/>
      <c r="M194" s="1561"/>
      <c r="N194" s="1561"/>
      <c r="O194" s="1561"/>
      <c r="P194" s="1561"/>
      <c r="Q194" s="1561"/>
      <c r="R194" s="1561"/>
      <c r="S194" s="1561"/>
      <c r="T194" s="1561"/>
      <c r="U194" s="1561"/>
      <c r="V194" s="1561"/>
      <c r="W194" s="1561"/>
      <c r="X194" s="1561"/>
      <c r="Y194" s="1561"/>
      <c r="Z194" s="1561"/>
      <c r="AA194" s="1561"/>
      <c r="AB194" s="1561"/>
      <c r="AC194" s="1561"/>
      <c r="AD194" s="1561"/>
      <c r="AE194" s="1561"/>
      <c r="AF194" s="1561"/>
      <c r="AG194" s="1561"/>
      <c r="AH194" s="1561"/>
      <c r="AI194" s="1561"/>
      <c r="AJ194" s="1561"/>
      <c r="AK194" s="1567"/>
    </row>
    <row r="195" spans="1:44" ht="30" customHeight="1">
      <c r="A195" s="1492" t="s">
        <v>24</v>
      </c>
      <c r="B195" s="1493"/>
      <c r="C195" s="1493"/>
      <c r="D195" s="1493"/>
      <c r="E195" s="1493"/>
      <c r="F195" s="1493"/>
      <c r="G195" s="1493"/>
      <c r="H195" s="1493"/>
      <c r="I195" s="1494"/>
      <c r="J195" s="1560"/>
      <c r="K195" s="1561"/>
      <c r="L195" s="1561"/>
      <c r="M195" s="1561"/>
      <c r="N195" s="1561"/>
      <c r="O195" s="1561"/>
      <c r="P195" s="1561"/>
      <c r="Q195" s="1561"/>
      <c r="R195" s="1561"/>
      <c r="S195" s="1561"/>
      <c r="T195" s="1505" t="s">
        <v>80</v>
      </c>
      <c r="U195" s="1506"/>
      <c r="V195" s="1506"/>
      <c r="W195" s="1506"/>
      <c r="X195" s="1506"/>
      <c r="Y195" s="1506"/>
      <c r="Z195" s="1506"/>
      <c r="AA195" s="1506"/>
      <c r="AB195" s="1507"/>
      <c r="AC195" s="1527"/>
      <c r="AD195" s="1527"/>
      <c r="AE195" s="1527"/>
      <c r="AF195" s="1527"/>
      <c r="AG195" s="1527"/>
      <c r="AH195" s="1527"/>
      <c r="AI195" s="1527"/>
      <c r="AJ195" s="1527"/>
      <c r="AK195" s="1528"/>
    </row>
    <row r="196" spans="1:44" ht="48.75" customHeight="1">
      <c r="A196" s="1510" t="s">
        <v>44</v>
      </c>
      <c r="B196" s="1511"/>
      <c r="C196" s="1511"/>
      <c r="D196" s="1511"/>
      <c r="E196" s="1511"/>
      <c r="F196" s="1511"/>
      <c r="G196" s="1511"/>
      <c r="H196" s="1511"/>
      <c r="I196" s="1512"/>
      <c r="J196" s="1562"/>
      <c r="K196" s="1563"/>
      <c r="L196" s="1563"/>
      <c r="M196" s="1563"/>
      <c r="N196" s="1563"/>
      <c r="O196" s="1563"/>
      <c r="P196" s="1563"/>
      <c r="Q196" s="1563"/>
      <c r="R196" s="1563"/>
      <c r="S196" s="1563"/>
      <c r="T196" s="1563"/>
      <c r="U196" s="1563"/>
      <c r="V196" s="1563"/>
      <c r="W196" s="1563"/>
      <c r="X196" s="1563"/>
      <c r="Y196" s="1563"/>
      <c r="Z196" s="1563"/>
      <c r="AA196" s="1563"/>
      <c r="AB196" s="1563"/>
      <c r="AC196" s="1563"/>
      <c r="AD196" s="1563"/>
      <c r="AE196" s="1563"/>
      <c r="AF196" s="1563"/>
      <c r="AG196" s="1563"/>
      <c r="AH196" s="1563"/>
      <c r="AI196" s="1563"/>
      <c r="AJ196" s="1563"/>
      <c r="AK196" s="1564"/>
    </row>
    <row r="197" spans="1:44" ht="30" customHeight="1">
      <c r="A197" s="1492" t="s">
        <v>161</v>
      </c>
      <c r="B197" s="1493"/>
      <c r="C197" s="1493"/>
      <c r="D197" s="1493"/>
      <c r="E197" s="1493"/>
      <c r="F197" s="1493"/>
      <c r="G197" s="1493"/>
      <c r="H197" s="1493"/>
      <c r="I197" s="1494"/>
      <c r="J197" s="1524" t="s">
        <v>90</v>
      </c>
      <c r="K197" s="1525"/>
      <c r="L197" s="1525"/>
      <c r="M197" s="1568"/>
      <c r="N197" s="1568"/>
      <c r="O197" s="1493" t="s">
        <v>27</v>
      </c>
      <c r="P197" s="1493"/>
      <c r="Q197" s="1568"/>
      <c r="R197" s="1568"/>
      <c r="S197" s="1522" t="s">
        <v>28</v>
      </c>
      <c r="T197" s="1522"/>
      <c r="U197" s="1493" t="s">
        <v>29</v>
      </c>
      <c r="V197" s="1493"/>
      <c r="W197" s="1493"/>
      <c r="X197" s="1493"/>
      <c r="Y197" s="1493" t="s">
        <v>89</v>
      </c>
      <c r="Z197" s="1493"/>
      <c r="AA197" s="1568"/>
      <c r="AB197" s="1568"/>
      <c r="AC197" s="1493" t="s">
        <v>27</v>
      </c>
      <c r="AD197" s="1493"/>
      <c r="AE197" s="1568"/>
      <c r="AF197" s="1568"/>
      <c r="AG197" s="1522" t="s">
        <v>28</v>
      </c>
      <c r="AH197" s="1522"/>
      <c r="AI197" s="1522"/>
      <c r="AJ197" s="1522"/>
      <c r="AK197" s="1523"/>
    </row>
    <row r="198" spans="1:44" ht="30" customHeight="1">
      <c r="A198" s="1492" t="s">
        <v>162</v>
      </c>
      <c r="B198" s="1493"/>
      <c r="C198" s="1493"/>
      <c r="D198" s="1493"/>
      <c r="E198" s="1493"/>
      <c r="F198" s="1493"/>
      <c r="G198" s="1493"/>
      <c r="H198" s="1493"/>
      <c r="I198" s="1494"/>
      <c r="J198" s="1576"/>
      <c r="K198" s="1576"/>
      <c r="L198" s="1576"/>
      <c r="M198" s="1576"/>
      <c r="N198" s="1576"/>
      <c r="O198" s="1576"/>
      <c r="P198" s="1576"/>
      <c r="Q198" s="1576"/>
      <c r="R198" s="1576"/>
      <c r="S198" s="1576"/>
      <c r="T198" s="1576"/>
      <c r="U198" s="1576"/>
      <c r="V198" s="1576"/>
      <c r="W198" s="1576"/>
      <c r="X198" s="1576"/>
      <c r="Y198" s="1577" t="s">
        <v>71</v>
      </c>
      <c r="Z198" s="1577"/>
      <c r="AA198" s="1577"/>
      <c r="AB198" s="1577"/>
      <c r="AC198" s="1577"/>
      <c r="AD198" s="1577"/>
      <c r="AE198" s="1577"/>
      <c r="AF198" s="1577"/>
      <c r="AG198" s="1577"/>
      <c r="AH198" s="1577"/>
      <c r="AI198" s="1577"/>
      <c r="AJ198" s="1577"/>
      <c r="AK198" s="1578"/>
    </row>
    <row r="199" spans="1:44" ht="50.15" customHeight="1">
      <c r="A199" s="1492" t="s">
        <v>30</v>
      </c>
      <c r="B199" s="1493"/>
      <c r="C199" s="1493"/>
      <c r="D199" s="1493"/>
      <c r="E199" s="1493"/>
      <c r="F199" s="1493"/>
      <c r="G199" s="1493"/>
      <c r="H199" s="1493"/>
      <c r="I199" s="1494"/>
      <c r="J199" s="1526"/>
      <c r="K199" s="1527"/>
      <c r="L199" s="1527"/>
      <c r="M199" s="1527"/>
      <c r="N199" s="1527"/>
      <c r="O199" s="1527"/>
      <c r="P199" s="1527"/>
      <c r="Q199" s="1527"/>
      <c r="R199" s="1527"/>
      <c r="S199" s="1527"/>
      <c r="T199" s="1527"/>
      <c r="U199" s="1527"/>
      <c r="V199" s="1527"/>
      <c r="W199" s="1527"/>
      <c r="X199" s="1527"/>
      <c r="Y199" s="1527"/>
      <c r="Z199" s="1527"/>
      <c r="AA199" s="1527"/>
      <c r="AB199" s="1527"/>
      <c r="AC199" s="1527"/>
      <c r="AD199" s="1527"/>
      <c r="AE199" s="1527"/>
      <c r="AF199" s="1527"/>
      <c r="AG199" s="1527"/>
      <c r="AH199" s="1527"/>
      <c r="AI199" s="1527"/>
      <c r="AJ199" s="1527"/>
      <c r="AK199" s="1528"/>
    </row>
    <row r="200" spans="1:44" ht="50.15" customHeight="1">
      <c r="A200" s="1492" t="s">
        <v>68</v>
      </c>
      <c r="B200" s="1493"/>
      <c r="C200" s="1493"/>
      <c r="D200" s="1493"/>
      <c r="E200" s="1493"/>
      <c r="F200" s="1493"/>
      <c r="G200" s="1493"/>
      <c r="H200" s="1493"/>
      <c r="I200" s="1494"/>
      <c r="J200" s="1526"/>
      <c r="K200" s="1527"/>
      <c r="L200" s="1527"/>
      <c r="M200" s="1527"/>
      <c r="N200" s="1527"/>
      <c r="O200" s="1527"/>
      <c r="P200" s="1527"/>
      <c r="Q200" s="1527"/>
      <c r="R200" s="1527"/>
      <c r="S200" s="1527"/>
      <c r="T200" s="1527"/>
      <c r="U200" s="1527"/>
      <c r="V200" s="1527"/>
      <c r="W200" s="1527"/>
      <c r="X200" s="1527"/>
      <c r="Y200" s="1527"/>
      <c r="Z200" s="1527"/>
      <c r="AA200" s="1527"/>
      <c r="AB200" s="1527"/>
      <c r="AC200" s="1527"/>
      <c r="AD200" s="1527"/>
      <c r="AE200" s="1527"/>
      <c r="AF200" s="1527"/>
      <c r="AG200" s="1527"/>
      <c r="AH200" s="1527"/>
      <c r="AI200" s="1527"/>
      <c r="AJ200" s="1527"/>
      <c r="AK200" s="1528"/>
    </row>
    <row r="201" spans="1:44" ht="50.15" customHeight="1">
      <c r="A201" s="1492" t="s">
        <v>31</v>
      </c>
      <c r="B201" s="1493"/>
      <c r="C201" s="1493"/>
      <c r="D201" s="1493"/>
      <c r="E201" s="1493"/>
      <c r="F201" s="1493"/>
      <c r="G201" s="1493"/>
      <c r="H201" s="1493"/>
      <c r="I201" s="1494"/>
      <c r="J201" s="1526"/>
      <c r="K201" s="1527"/>
      <c r="L201" s="1527"/>
      <c r="M201" s="1527"/>
      <c r="N201" s="1527"/>
      <c r="O201" s="1527"/>
      <c r="P201" s="1527"/>
      <c r="Q201" s="1527"/>
      <c r="R201" s="1527"/>
      <c r="S201" s="1527"/>
      <c r="T201" s="1527"/>
      <c r="U201" s="1527"/>
      <c r="V201" s="1527"/>
      <c r="W201" s="1527"/>
      <c r="X201" s="1527"/>
      <c r="Y201" s="1527"/>
      <c r="Z201" s="1527"/>
      <c r="AA201" s="1527"/>
      <c r="AB201" s="1527"/>
      <c r="AC201" s="1527"/>
      <c r="AD201" s="1527"/>
      <c r="AE201" s="1527"/>
      <c r="AF201" s="1527"/>
      <c r="AG201" s="1527"/>
      <c r="AH201" s="1527"/>
      <c r="AI201" s="1527"/>
      <c r="AJ201" s="1527"/>
      <c r="AK201" s="1528"/>
    </row>
    <row r="202" spans="1:44" ht="30" customHeight="1">
      <c r="A202" s="1538" t="s">
        <v>75</v>
      </c>
      <c r="B202" s="1539"/>
      <c r="C202" s="1539"/>
      <c r="D202" s="1539"/>
      <c r="E202" s="1539"/>
      <c r="F202" s="1539"/>
      <c r="G202" s="1539"/>
      <c r="H202" s="1539"/>
      <c r="I202" s="1540"/>
      <c r="J202" s="1544" t="s">
        <v>76</v>
      </c>
      <c r="K202" s="1545"/>
      <c r="L202" s="1572"/>
      <c r="M202" s="1573"/>
      <c r="N202" s="1573"/>
      <c r="O202" s="1574"/>
      <c r="P202" s="1545" t="s">
        <v>78</v>
      </c>
      <c r="Q202" s="1549"/>
      <c r="R202" s="1549"/>
      <c r="S202" s="1549"/>
      <c r="T202" s="1550" t="s">
        <v>77</v>
      </c>
      <c r="U202" s="1550"/>
      <c r="V202" s="1550"/>
      <c r="W202" s="1550"/>
      <c r="X202" s="1550"/>
      <c r="Y202" s="1550"/>
      <c r="Z202" s="1550"/>
      <c r="AA202" s="1550"/>
      <c r="AB202" s="1550"/>
      <c r="AC202" s="1575"/>
      <c r="AD202" s="1575"/>
      <c r="AE202" s="1575"/>
      <c r="AF202" s="1575"/>
      <c r="AG202" s="1575"/>
      <c r="AH202" s="1545" t="s">
        <v>78</v>
      </c>
      <c r="AI202" s="1549"/>
      <c r="AJ202" s="1549"/>
      <c r="AK202" s="1549"/>
    </row>
    <row r="203" spans="1:44" ht="50.15" customHeight="1">
      <c r="A203" s="1541"/>
      <c r="B203" s="1542"/>
      <c r="C203" s="1542"/>
      <c r="D203" s="1542"/>
      <c r="E203" s="1542"/>
      <c r="F203" s="1542"/>
      <c r="G203" s="1542"/>
      <c r="H203" s="1542"/>
      <c r="I203" s="1543"/>
      <c r="J203" s="1544" t="s">
        <v>81</v>
      </c>
      <c r="K203" s="1545"/>
      <c r="L203" s="1526"/>
      <c r="M203" s="1527"/>
      <c r="N203" s="1527"/>
      <c r="O203" s="1527"/>
      <c r="P203" s="1527"/>
      <c r="Q203" s="1527"/>
      <c r="R203" s="1527"/>
      <c r="S203" s="1527"/>
      <c r="T203" s="1527"/>
      <c r="U203" s="1527"/>
      <c r="V203" s="1527"/>
      <c r="W203" s="1527"/>
      <c r="X203" s="1527"/>
      <c r="Y203" s="1527"/>
      <c r="Z203" s="1527"/>
      <c r="AA203" s="1527"/>
      <c r="AB203" s="1527"/>
      <c r="AC203" s="1527"/>
      <c r="AD203" s="1527"/>
      <c r="AE203" s="1527"/>
      <c r="AF203" s="1527"/>
      <c r="AG203" s="1527"/>
      <c r="AH203" s="1527"/>
      <c r="AI203" s="1527"/>
      <c r="AJ203" s="1527"/>
      <c r="AK203" s="1528"/>
    </row>
    <row r="204" spans="1:44" ht="25.5" customHeight="1">
      <c r="A204" s="1529" t="s">
        <v>93</v>
      </c>
      <c r="B204" s="1530"/>
      <c r="C204" s="1530"/>
      <c r="D204" s="1530"/>
      <c r="E204" s="1530"/>
      <c r="F204" s="1530"/>
      <c r="G204" s="1530"/>
      <c r="H204" s="1530"/>
      <c r="I204" s="1530"/>
      <c r="J204" s="1530"/>
      <c r="K204" s="1530"/>
      <c r="L204" s="1530"/>
      <c r="M204" s="1530"/>
      <c r="N204" s="1530"/>
      <c r="O204" s="1530"/>
      <c r="P204" s="1530"/>
      <c r="Q204" s="1530"/>
      <c r="R204" s="1530"/>
      <c r="S204" s="1530"/>
      <c r="T204" s="1530"/>
      <c r="U204" s="1530"/>
      <c r="V204" s="1530"/>
      <c r="W204" s="1530"/>
      <c r="X204" s="1530"/>
      <c r="Y204" s="1530"/>
      <c r="Z204" s="1530"/>
      <c r="AA204" s="1530"/>
      <c r="AB204" s="1530"/>
      <c r="AC204" s="1531"/>
      <c r="AD204" s="1569" t="s">
        <v>83</v>
      </c>
      <c r="AE204" s="1570"/>
      <c r="AF204" s="1570"/>
      <c r="AG204" s="1570"/>
      <c r="AH204" s="1570"/>
      <c r="AI204" s="1570"/>
      <c r="AJ204" s="1570"/>
      <c r="AK204" s="1571"/>
    </row>
    <row r="205" spans="1:44" ht="15.75" customHeight="1">
      <c r="A205" s="267"/>
      <c r="B205" s="267"/>
      <c r="C205" s="267"/>
      <c r="D205" s="267"/>
      <c r="E205" s="267"/>
      <c r="F205" s="267"/>
      <c r="G205" s="267"/>
      <c r="H205" s="267"/>
      <c r="I205" s="267"/>
      <c r="J205" s="267"/>
      <c r="K205" s="267"/>
      <c r="L205" s="267"/>
      <c r="M205" s="267"/>
      <c r="N205" s="267"/>
      <c r="O205" s="267"/>
      <c r="P205" s="267"/>
      <c r="Q205" s="267"/>
      <c r="R205" s="267"/>
      <c r="S205" s="267"/>
      <c r="T205" s="267"/>
      <c r="U205" s="267"/>
      <c r="V205" s="267"/>
      <c r="W205" s="267"/>
      <c r="X205" s="267"/>
      <c r="Y205" s="267"/>
      <c r="Z205" s="267"/>
      <c r="AA205" s="268"/>
      <c r="AB205" s="268"/>
      <c r="AC205" s="268"/>
      <c r="AD205" s="268"/>
      <c r="AE205" s="268"/>
      <c r="AF205" s="268"/>
      <c r="AG205" s="268"/>
      <c r="AH205" s="268"/>
      <c r="AI205" s="268"/>
      <c r="AJ205" s="268"/>
      <c r="AK205" s="268"/>
      <c r="AL205" s="32"/>
      <c r="AM205" s="32"/>
      <c r="AN205" s="32"/>
      <c r="AO205" s="32"/>
      <c r="AP205" s="32"/>
      <c r="AQ205" s="32"/>
      <c r="AR205" s="32"/>
    </row>
    <row r="206" spans="1:44" ht="30" customHeight="1">
      <c r="A206" s="1492" t="s">
        <v>86</v>
      </c>
      <c r="B206" s="1493"/>
      <c r="C206" s="1493"/>
      <c r="D206" s="1493"/>
      <c r="E206" s="1494"/>
      <c r="F206" s="1554" t="s">
        <v>298</v>
      </c>
      <c r="G206" s="1555"/>
      <c r="H206" s="1555"/>
      <c r="I206" s="1556"/>
      <c r="J206" s="1498" t="s">
        <v>4</v>
      </c>
      <c r="K206" s="1499"/>
      <c r="L206" s="1557"/>
      <c r="M206" s="1558"/>
      <c r="N206" s="1558"/>
      <c r="O206" s="1558"/>
      <c r="P206" s="1558"/>
      <c r="Q206" s="1558"/>
      <c r="R206" s="1558"/>
      <c r="S206" s="1558"/>
      <c r="T206" s="1558"/>
      <c r="U206" s="1558"/>
      <c r="V206" s="1558"/>
      <c r="W206" s="1558"/>
      <c r="X206" s="1558"/>
      <c r="Y206" s="1558"/>
      <c r="Z206" s="1558"/>
      <c r="AA206" s="1558"/>
      <c r="AB206" s="1558"/>
      <c r="AC206" s="1558"/>
      <c r="AD206" s="1558"/>
      <c r="AE206" s="1558"/>
      <c r="AF206" s="1558"/>
      <c r="AG206" s="1558"/>
      <c r="AH206" s="1558"/>
      <c r="AI206" s="1558"/>
      <c r="AJ206" s="1558"/>
      <c r="AK206" s="1559"/>
    </row>
    <row r="207" spans="1:44" ht="30" customHeight="1">
      <c r="A207" s="1498" t="s">
        <v>21</v>
      </c>
      <c r="B207" s="1516"/>
      <c r="C207" s="1516"/>
      <c r="D207" s="1516"/>
      <c r="E207" s="1516"/>
      <c r="F207" s="1516"/>
      <c r="G207" s="1516"/>
      <c r="H207" s="1516"/>
      <c r="I207" s="1499"/>
      <c r="J207" s="1560"/>
      <c r="K207" s="1561"/>
      <c r="L207" s="1561"/>
      <c r="M207" s="1561"/>
      <c r="N207" s="1561"/>
      <c r="O207" s="1561"/>
      <c r="P207" s="1561"/>
      <c r="Q207" s="1561"/>
      <c r="R207" s="1561"/>
      <c r="S207" s="1561"/>
      <c r="T207" s="1505" t="s">
        <v>79</v>
      </c>
      <c r="U207" s="1506"/>
      <c r="V207" s="1506"/>
      <c r="W207" s="1506"/>
      <c r="X207" s="1506"/>
      <c r="Y207" s="1506"/>
      <c r="Z207" s="1506"/>
      <c r="AA207" s="1506"/>
      <c r="AB207" s="1507"/>
      <c r="AC207" s="1565"/>
      <c r="AD207" s="1565"/>
      <c r="AE207" s="1565"/>
      <c r="AF207" s="1565"/>
      <c r="AG207" s="1565"/>
      <c r="AH207" s="1565"/>
      <c r="AI207" s="1565"/>
      <c r="AJ207" s="1565"/>
      <c r="AK207" s="1566"/>
    </row>
    <row r="208" spans="1:44" ht="30" customHeight="1">
      <c r="A208" s="1498" t="s">
        <v>23</v>
      </c>
      <c r="B208" s="1516"/>
      <c r="C208" s="1516"/>
      <c r="D208" s="1516"/>
      <c r="E208" s="1516"/>
      <c r="F208" s="1516"/>
      <c r="G208" s="1516"/>
      <c r="H208" s="1516"/>
      <c r="I208" s="1499"/>
      <c r="J208" s="1560"/>
      <c r="K208" s="1561"/>
      <c r="L208" s="1561"/>
      <c r="M208" s="1561"/>
      <c r="N208" s="1561"/>
      <c r="O208" s="1561"/>
      <c r="P208" s="1561"/>
      <c r="Q208" s="1561"/>
      <c r="R208" s="1561"/>
      <c r="S208" s="1561"/>
      <c r="T208" s="1561"/>
      <c r="U208" s="1561"/>
      <c r="V208" s="1561"/>
      <c r="W208" s="1561"/>
      <c r="X208" s="1561"/>
      <c r="Y208" s="1561"/>
      <c r="Z208" s="1561"/>
      <c r="AA208" s="1561"/>
      <c r="AB208" s="1561"/>
      <c r="AC208" s="1561"/>
      <c r="AD208" s="1561"/>
      <c r="AE208" s="1561"/>
      <c r="AF208" s="1561"/>
      <c r="AG208" s="1561"/>
      <c r="AH208" s="1561"/>
      <c r="AI208" s="1561"/>
      <c r="AJ208" s="1561"/>
      <c r="AK208" s="1567"/>
    </row>
    <row r="209" spans="1:37" ht="30" customHeight="1">
      <c r="A209" s="1492" t="s">
        <v>24</v>
      </c>
      <c r="B209" s="1493"/>
      <c r="C209" s="1493"/>
      <c r="D209" s="1493"/>
      <c r="E209" s="1493"/>
      <c r="F209" s="1493"/>
      <c r="G209" s="1493"/>
      <c r="H209" s="1493"/>
      <c r="I209" s="1494"/>
      <c r="J209" s="1560"/>
      <c r="K209" s="1561"/>
      <c r="L209" s="1561"/>
      <c r="M209" s="1561"/>
      <c r="N209" s="1561"/>
      <c r="O209" s="1561"/>
      <c r="P209" s="1561"/>
      <c r="Q209" s="1561"/>
      <c r="R209" s="1561"/>
      <c r="S209" s="1561"/>
      <c r="T209" s="1505" t="s">
        <v>80</v>
      </c>
      <c r="U209" s="1506"/>
      <c r="V209" s="1506"/>
      <c r="W209" s="1506"/>
      <c r="X209" s="1506"/>
      <c r="Y209" s="1506"/>
      <c r="Z209" s="1506"/>
      <c r="AA209" s="1506"/>
      <c r="AB209" s="1507"/>
      <c r="AC209" s="1527"/>
      <c r="AD209" s="1527"/>
      <c r="AE209" s="1527"/>
      <c r="AF209" s="1527"/>
      <c r="AG209" s="1527"/>
      <c r="AH209" s="1527"/>
      <c r="AI209" s="1527"/>
      <c r="AJ209" s="1527"/>
      <c r="AK209" s="1528"/>
    </row>
    <row r="210" spans="1:37" ht="48.75" customHeight="1">
      <c r="A210" s="1510" t="s">
        <v>44</v>
      </c>
      <c r="B210" s="1511"/>
      <c r="C210" s="1511"/>
      <c r="D210" s="1511"/>
      <c r="E210" s="1511"/>
      <c r="F210" s="1511"/>
      <c r="G210" s="1511"/>
      <c r="H210" s="1511"/>
      <c r="I210" s="1512"/>
      <c r="J210" s="1562"/>
      <c r="K210" s="1563"/>
      <c r="L210" s="1563"/>
      <c r="M210" s="1563"/>
      <c r="N210" s="1563"/>
      <c r="O210" s="1563"/>
      <c r="P210" s="1563"/>
      <c r="Q210" s="1563"/>
      <c r="R210" s="1563"/>
      <c r="S210" s="1563"/>
      <c r="T210" s="1563"/>
      <c r="U210" s="1563"/>
      <c r="V210" s="1563"/>
      <c r="W210" s="1563"/>
      <c r="X210" s="1563"/>
      <c r="Y210" s="1563"/>
      <c r="Z210" s="1563"/>
      <c r="AA210" s="1563"/>
      <c r="AB210" s="1563"/>
      <c r="AC210" s="1563"/>
      <c r="AD210" s="1563"/>
      <c r="AE210" s="1563"/>
      <c r="AF210" s="1563"/>
      <c r="AG210" s="1563"/>
      <c r="AH210" s="1563"/>
      <c r="AI210" s="1563"/>
      <c r="AJ210" s="1563"/>
      <c r="AK210" s="1564"/>
    </row>
    <row r="211" spans="1:37" ht="30" customHeight="1">
      <c r="A211" s="1492" t="s">
        <v>161</v>
      </c>
      <c r="B211" s="1493"/>
      <c r="C211" s="1493"/>
      <c r="D211" s="1493"/>
      <c r="E211" s="1493"/>
      <c r="F211" s="1493"/>
      <c r="G211" s="1493"/>
      <c r="H211" s="1493"/>
      <c r="I211" s="1494"/>
      <c r="J211" s="1524" t="s">
        <v>90</v>
      </c>
      <c r="K211" s="1525"/>
      <c r="L211" s="1525"/>
      <c r="M211" s="1568"/>
      <c r="N211" s="1568"/>
      <c r="O211" s="1493" t="s">
        <v>27</v>
      </c>
      <c r="P211" s="1493"/>
      <c r="Q211" s="1568"/>
      <c r="R211" s="1568"/>
      <c r="S211" s="1522" t="s">
        <v>28</v>
      </c>
      <c r="T211" s="1522"/>
      <c r="U211" s="1493" t="s">
        <v>29</v>
      </c>
      <c r="V211" s="1493"/>
      <c r="W211" s="1493"/>
      <c r="X211" s="1493"/>
      <c r="Y211" s="1493" t="s">
        <v>89</v>
      </c>
      <c r="Z211" s="1493"/>
      <c r="AA211" s="1568"/>
      <c r="AB211" s="1568"/>
      <c r="AC211" s="1493" t="s">
        <v>27</v>
      </c>
      <c r="AD211" s="1493"/>
      <c r="AE211" s="1568"/>
      <c r="AF211" s="1568"/>
      <c r="AG211" s="1522" t="s">
        <v>28</v>
      </c>
      <c r="AH211" s="1522"/>
      <c r="AI211" s="1522"/>
      <c r="AJ211" s="1522"/>
      <c r="AK211" s="1523"/>
    </row>
    <row r="212" spans="1:37" ht="50.15" customHeight="1">
      <c r="A212" s="1492" t="s">
        <v>30</v>
      </c>
      <c r="B212" s="1493"/>
      <c r="C212" s="1493"/>
      <c r="D212" s="1493"/>
      <c r="E212" s="1493"/>
      <c r="F212" s="1493"/>
      <c r="G212" s="1493"/>
      <c r="H212" s="1493"/>
      <c r="I212" s="1494"/>
      <c r="J212" s="1526"/>
      <c r="K212" s="1527"/>
      <c r="L212" s="1527"/>
      <c r="M212" s="1527"/>
      <c r="N212" s="1527"/>
      <c r="O212" s="1527"/>
      <c r="P212" s="1527"/>
      <c r="Q212" s="1527"/>
      <c r="R212" s="1527"/>
      <c r="S212" s="1527"/>
      <c r="T212" s="1527"/>
      <c r="U212" s="1527"/>
      <c r="V212" s="1527"/>
      <c r="W212" s="1527"/>
      <c r="X212" s="1527"/>
      <c r="Y212" s="1527"/>
      <c r="Z212" s="1527"/>
      <c r="AA212" s="1527"/>
      <c r="AB212" s="1527"/>
      <c r="AC212" s="1527"/>
      <c r="AD212" s="1527"/>
      <c r="AE212" s="1527"/>
      <c r="AF212" s="1527"/>
      <c r="AG212" s="1527"/>
      <c r="AH212" s="1527"/>
      <c r="AI212" s="1527"/>
      <c r="AJ212" s="1527"/>
      <c r="AK212" s="1528"/>
    </row>
    <row r="213" spans="1:37" ht="50.15" customHeight="1">
      <c r="A213" s="1492" t="s">
        <v>68</v>
      </c>
      <c r="B213" s="1493"/>
      <c r="C213" s="1493"/>
      <c r="D213" s="1493"/>
      <c r="E213" s="1493"/>
      <c r="F213" s="1493"/>
      <c r="G213" s="1493"/>
      <c r="H213" s="1493"/>
      <c r="I213" s="1494"/>
      <c r="J213" s="1526"/>
      <c r="K213" s="1527"/>
      <c r="L213" s="1527"/>
      <c r="M213" s="1527"/>
      <c r="N213" s="1527"/>
      <c r="O213" s="1527"/>
      <c r="P213" s="1527"/>
      <c r="Q213" s="1527"/>
      <c r="R213" s="1527"/>
      <c r="S213" s="1527"/>
      <c r="T213" s="1527"/>
      <c r="U213" s="1527"/>
      <c r="V213" s="1527"/>
      <c r="W213" s="1527"/>
      <c r="X213" s="1527"/>
      <c r="Y213" s="1527"/>
      <c r="Z213" s="1527"/>
      <c r="AA213" s="1527"/>
      <c r="AB213" s="1527"/>
      <c r="AC213" s="1527"/>
      <c r="AD213" s="1527"/>
      <c r="AE213" s="1527"/>
      <c r="AF213" s="1527"/>
      <c r="AG213" s="1527"/>
      <c r="AH213" s="1527"/>
      <c r="AI213" s="1527"/>
      <c r="AJ213" s="1527"/>
      <c r="AK213" s="1528"/>
    </row>
    <row r="214" spans="1:37" ht="50.15" customHeight="1">
      <c r="A214" s="1492" t="s">
        <v>31</v>
      </c>
      <c r="B214" s="1493"/>
      <c r="C214" s="1493"/>
      <c r="D214" s="1493"/>
      <c r="E214" s="1493"/>
      <c r="F214" s="1493"/>
      <c r="G214" s="1493"/>
      <c r="H214" s="1493"/>
      <c r="I214" s="1494"/>
      <c r="J214" s="1526"/>
      <c r="K214" s="1527"/>
      <c r="L214" s="1527"/>
      <c r="M214" s="1527"/>
      <c r="N214" s="1527"/>
      <c r="O214" s="1527"/>
      <c r="P214" s="1527"/>
      <c r="Q214" s="1527"/>
      <c r="R214" s="1527"/>
      <c r="S214" s="1527"/>
      <c r="T214" s="1527"/>
      <c r="U214" s="1527"/>
      <c r="V214" s="1527"/>
      <c r="W214" s="1527"/>
      <c r="X214" s="1527"/>
      <c r="Y214" s="1527"/>
      <c r="Z214" s="1527"/>
      <c r="AA214" s="1527"/>
      <c r="AB214" s="1527"/>
      <c r="AC214" s="1527"/>
      <c r="AD214" s="1527"/>
      <c r="AE214" s="1527"/>
      <c r="AF214" s="1527"/>
      <c r="AG214" s="1527"/>
      <c r="AH214" s="1527"/>
      <c r="AI214" s="1527"/>
      <c r="AJ214" s="1527"/>
      <c r="AK214" s="1528"/>
    </row>
    <row r="215" spans="1:37" ht="30" customHeight="1">
      <c r="A215" s="1538" t="s">
        <v>75</v>
      </c>
      <c r="B215" s="1539"/>
      <c r="C215" s="1539"/>
      <c r="D215" s="1539"/>
      <c r="E215" s="1539"/>
      <c r="F215" s="1539"/>
      <c r="G215" s="1539"/>
      <c r="H215" s="1539"/>
      <c r="I215" s="1540"/>
      <c r="J215" s="1544" t="s">
        <v>76</v>
      </c>
      <c r="K215" s="1545"/>
      <c r="L215" s="1572"/>
      <c r="M215" s="1573"/>
      <c r="N215" s="1573"/>
      <c r="O215" s="1574"/>
      <c r="P215" s="1545" t="s">
        <v>78</v>
      </c>
      <c r="Q215" s="1549"/>
      <c r="R215" s="1549"/>
      <c r="S215" s="1549"/>
      <c r="T215" s="1550" t="s">
        <v>77</v>
      </c>
      <c r="U215" s="1550"/>
      <c r="V215" s="1550"/>
      <c r="W215" s="1550"/>
      <c r="X215" s="1550"/>
      <c r="Y215" s="1550"/>
      <c r="Z215" s="1550"/>
      <c r="AA215" s="1550"/>
      <c r="AB215" s="1550"/>
      <c r="AC215" s="1575"/>
      <c r="AD215" s="1575"/>
      <c r="AE215" s="1575"/>
      <c r="AF215" s="1575"/>
      <c r="AG215" s="1575"/>
      <c r="AH215" s="1545" t="s">
        <v>78</v>
      </c>
      <c r="AI215" s="1549"/>
      <c r="AJ215" s="1549"/>
      <c r="AK215" s="1549"/>
    </row>
    <row r="216" spans="1:37" ht="50.15" customHeight="1">
      <c r="A216" s="1541"/>
      <c r="B216" s="1542"/>
      <c r="C216" s="1542"/>
      <c r="D216" s="1542"/>
      <c r="E216" s="1542"/>
      <c r="F216" s="1542"/>
      <c r="G216" s="1542"/>
      <c r="H216" s="1542"/>
      <c r="I216" s="1543"/>
      <c r="J216" s="1544" t="s">
        <v>81</v>
      </c>
      <c r="K216" s="1545"/>
      <c r="L216" s="1526"/>
      <c r="M216" s="1527"/>
      <c r="N216" s="1527"/>
      <c r="O216" s="1527"/>
      <c r="P216" s="1527"/>
      <c r="Q216" s="1527"/>
      <c r="R216" s="1527"/>
      <c r="S216" s="1527"/>
      <c r="T216" s="1527"/>
      <c r="U216" s="1527"/>
      <c r="V216" s="1527"/>
      <c r="W216" s="1527"/>
      <c r="X216" s="1527"/>
      <c r="Y216" s="1527"/>
      <c r="Z216" s="1527"/>
      <c r="AA216" s="1527"/>
      <c r="AB216" s="1527"/>
      <c r="AC216" s="1527"/>
      <c r="AD216" s="1527"/>
      <c r="AE216" s="1527"/>
      <c r="AF216" s="1527"/>
      <c r="AG216" s="1527"/>
      <c r="AH216" s="1527"/>
      <c r="AI216" s="1527"/>
      <c r="AJ216" s="1527"/>
      <c r="AK216" s="1528"/>
    </row>
    <row r="217" spans="1:37" ht="24" customHeight="1">
      <c r="A217" s="1529" t="s">
        <v>93</v>
      </c>
      <c r="B217" s="1530"/>
      <c r="C217" s="1530"/>
      <c r="D217" s="1530"/>
      <c r="E217" s="1530"/>
      <c r="F217" s="1530"/>
      <c r="G217" s="1530"/>
      <c r="H217" s="1530"/>
      <c r="I217" s="1530"/>
      <c r="J217" s="1530"/>
      <c r="K217" s="1530"/>
      <c r="L217" s="1530"/>
      <c r="M217" s="1530"/>
      <c r="N217" s="1530"/>
      <c r="O217" s="1530"/>
      <c r="P217" s="1530"/>
      <c r="Q217" s="1530"/>
      <c r="R217" s="1530"/>
      <c r="S217" s="1530"/>
      <c r="T217" s="1530"/>
      <c r="U217" s="1530"/>
      <c r="V217" s="1530"/>
      <c r="W217" s="1530"/>
      <c r="X217" s="1530"/>
      <c r="Y217" s="1530"/>
      <c r="Z217" s="1530"/>
      <c r="AA217" s="1530"/>
      <c r="AB217" s="1530"/>
      <c r="AC217" s="1531"/>
      <c r="AD217" s="1569" t="s">
        <v>83</v>
      </c>
      <c r="AE217" s="1570"/>
      <c r="AF217" s="1570"/>
      <c r="AG217" s="1570"/>
      <c r="AH217" s="1570"/>
      <c r="AI217" s="1570"/>
      <c r="AJ217" s="1570"/>
      <c r="AK217" s="1571"/>
    </row>
    <row r="218" spans="1:37" ht="30" customHeight="1">
      <c r="A218" s="17" t="s">
        <v>26</v>
      </c>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1461" t="s">
        <v>299</v>
      </c>
      <c r="AG218" s="1461"/>
      <c r="AH218" s="1461"/>
      <c r="AI218" s="1461"/>
      <c r="AJ218" s="1461"/>
      <c r="AK218" s="1461"/>
    </row>
    <row r="219" spans="1:37" ht="46.5" customHeight="1">
      <c r="A219" s="2"/>
      <c r="B219" s="1553" t="s">
        <v>672</v>
      </c>
      <c r="C219" s="1553"/>
      <c r="D219" s="1553"/>
      <c r="E219" s="1553"/>
      <c r="F219" s="1553"/>
      <c r="G219" s="1553"/>
      <c r="H219" s="1553"/>
      <c r="I219" s="1553"/>
      <c r="J219" s="1553"/>
      <c r="K219" s="1553"/>
      <c r="L219" s="1553"/>
      <c r="M219" s="1553"/>
      <c r="N219" s="1553"/>
      <c r="O219" s="1553"/>
      <c r="P219" s="1553"/>
      <c r="Q219" s="1553"/>
      <c r="R219" s="1553"/>
      <c r="S219" s="1553"/>
      <c r="T219" s="1553"/>
      <c r="U219" s="1553"/>
      <c r="V219" s="1553"/>
      <c r="W219" s="1553"/>
      <c r="X219" s="1553"/>
      <c r="Y219" s="1553"/>
      <c r="Z219" s="1553"/>
      <c r="AA219" s="1553"/>
      <c r="AB219" s="1553"/>
      <c r="AC219" s="1553"/>
      <c r="AD219" s="1553"/>
      <c r="AE219" s="1553"/>
      <c r="AF219" s="1553"/>
      <c r="AG219" s="1553"/>
      <c r="AH219" s="1553"/>
      <c r="AI219" s="1553"/>
      <c r="AJ219" s="1553"/>
      <c r="AK219" s="9"/>
    </row>
    <row r="220" spans="1:37" ht="30" customHeight="1">
      <c r="A220" s="1492" t="s">
        <v>86</v>
      </c>
      <c r="B220" s="1493"/>
      <c r="C220" s="1493"/>
      <c r="D220" s="1493"/>
      <c r="E220" s="1494"/>
      <c r="F220" s="1554" t="s">
        <v>300</v>
      </c>
      <c r="G220" s="1555"/>
      <c r="H220" s="1555"/>
      <c r="I220" s="1556"/>
      <c r="J220" s="1498" t="s">
        <v>4</v>
      </c>
      <c r="K220" s="1499"/>
      <c r="L220" s="1557"/>
      <c r="M220" s="1558"/>
      <c r="N220" s="1558"/>
      <c r="O220" s="1558"/>
      <c r="P220" s="1558"/>
      <c r="Q220" s="1558"/>
      <c r="R220" s="1558"/>
      <c r="S220" s="1558"/>
      <c r="T220" s="1558"/>
      <c r="U220" s="1558"/>
      <c r="V220" s="1558"/>
      <c r="W220" s="1558"/>
      <c r="X220" s="1558"/>
      <c r="Y220" s="1558"/>
      <c r="Z220" s="1558"/>
      <c r="AA220" s="1558"/>
      <c r="AB220" s="1558"/>
      <c r="AC220" s="1558"/>
      <c r="AD220" s="1558"/>
      <c r="AE220" s="1558"/>
      <c r="AF220" s="1558"/>
      <c r="AG220" s="1558"/>
      <c r="AH220" s="1558"/>
      <c r="AI220" s="1558"/>
      <c r="AJ220" s="1558"/>
      <c r="AK220" s="1559"/>
    </row>
    <row r="221" spans="1:37" ht="30" customHeight="1">
      <c r="A221" s="1498" t="s">
        <v>21</v>
      </c>
      <c r="B221" s="1516"/>
      <c r="C221" s="1516"/>
      <c r="D221" s="1516"/>
      <c r="E221" s="1516"/>
      <c r="F221" s="1516"/>
      <c r="G221" s="1516"/>
      <c r="H221" s="1516"/>
      <c r="I221" s="1499"/>
      <c r="J221" s="1560"/>
      <c r="K221" s="1561"/>
      <c r="L221" s="1561"/>
      <c r="M221" s="1561"/>
      <c r="N221" s="1561"/>
      <c r="O221" s="1561"/>
      <c r="P221" s="1561"/>
      <c r="Q221" s="1561"/>
      <c r="R221" s="1561"/>
      <c r="S221" s="1561"/>
      <c r="T221" s="1505" t="s">
        <v>79</v>
      </c>
      <c r="U221" s="1506"/>
      <c r="V221" s="1506"/>
      <c r="W221" s="1506"/>
      <c r="X221" s="1506"/>
      <c r="Y221" s="1506"/>
      <c r="Z221" s="1506"/>
      <c r="AA221" s="1506"/>
      <c r="AB221" s="1507"/>
      <c r="AC221" s="1565"/>
      <c r="AD221" s="1565"/>
      <c r="AE221" s="1565"/>
      <c r="AF221" s="1565"/>
      <c r="AG221" s="1565"/>
      <c r="AH221" s="1565"/>
      <c r="AI221" s="1565"/>
      <c r="AJ221" s="1565"/>
      <c r="AK221" s="1566"/>
    </row>
    <row r="222" spans="1:37" ht="30" customHeight="1">
      <c r="A222" s="1498" t="s">
        <v>23</v>
      </c>
      <c r="B222" s="1516"/>
      <c r="C222" s="1516"/>
      <c r="D222" s="1516"/>
      <c r="E222" s="1516"/>
      <c r="F222" s="1516"/>
      <c r="G222" s="1516"/>
      <c r="H222" s="1516"/>
      <c r="I222" s="1499"/>
      <c r="J222" s="1560"/>
      <c r="K222" s="1561"/>
      <c r="L222" s="1561"/>
      <c r="M222" s="1561"/>
      <c r="N222" s="1561"/>
      <c r="O222" s="1561"/>
      <c r="P222" s="1561"/>
      <c r="Q222" s="1561"/>
      <c r="R222" s="1561"/>
      <c r="S222" s="1561"/>
      <c r="T222" s="1561"/>
      <c r="U222" s="1561"/>
      <c r="V222" s="1561"/>
      <c r="W222" s="1561"/>
      <c r="X222" s="1561"/>
      <c r="Y222" s="1561"/>
      <c r="Z222" s="1561"/>
      <c r="AA222" s="1561"/>
      <c r="AB222" s="1561"/>
      <c r="AC222" s="1561"/>
      <c r="AD222" s="1561"/>
      <c r="AE222" s="1561"/>
      <c r="AF222" s="1561"/>
      <c r="AG222" s="1561"/>
      <c r="AH222" s="1561"/>
      <c r="AI222" s="1561"/>
      <c r="AJ222" s="1561"/>
      <c r="AK222" s="1567"/>
    </row>
    <row r="223" spans="1:37" ht="30" customHeight="1">
      <c r="A223" s="1492" t="s">
        <v>24</v>
      </c>
      <c r="B223" s="1493"/>
      <c r="C223" s="1493"/>
      <c r="D223" s="1493"/>
      <c r="E223" s="1493"/>
      <c r="F223" s="1493"/>
      <c r="G223" s="1493"/>
      <c r="H223" s="1493"/>
      <c r="I223" s="1494"/>
      <c r="J223" s="1560"/>
      <c r="K223" s="1561"/>
      <c r="L223" s="1561"/>
      <c r="M223" s="1561"/>
      <c r="N223" s="1561"/>
      <c r="O223" s="1561"/>
      <c r="P223" s="1561"/>
      <c r="Q223" s="1561"/>
      <c r="R223" s="1561"/>
      <c r="S223" s="1561"/>
      <c r="T223" s="1505" t="s">
        <v>80</v>
      </c>
      <c r="U223" s="1506"/>
      <c r="V223" s="1506"/>
      <c r="W223" s="1506"/>
      <c r="X223" s="1506"/>
      <c r="Y223" s="1506"/>
      <c r="Z223" s="1506"/>
      <c r="AA223" s="1506"/>
      <c r="AB223" s="1507"/>
      <c r="AC223" s="1527"/>
      <c r="AD223" s="1527"/>
      <c r="AE223" s="1527"/>
      <c r="AF223" s="1527"/>
      <c r="AG223" s="1527"/>
      <c r="AH223" s="1527"/>
      <c r="AI223" s="1527"/>
      <c r="AJ223" s="1527"/>
      <c r="AK223" s="1528"/>
    </row>
    <row r="224" spans="1:37" ht="48.75" customHeight="1">
      <c r="A224" s="1510" t="s">
        <v>44</v>
      </c>
      <c r="B224" s="1511"/>
      <c r="C224" s="1511"/>
      <c r="D224" s="1511"/>
      <c r="E224" s="1511"/>
      <c r="F224" s="1511"/>
      <c r="G224" s="1511"/>
      <c r="H224" s="1511"/>
      <c r="I224" s="1512"/>
      <c r="J224" s="1562"/>
      <c r="K224" s="1563"/>
      <c r="L224" s="1563"/>
      <c r="M224" s="1563"/>
      <c r="N224" s="1563"/>
      <c r="O224" s="1563"/>
      <c r="P224" s="1563"/>
      <c r="Q224" s="1563"/>
      <c r="R224" s="1563"/>
      <c r="S224" s="1563"/>
      <c r="T224" s="1563"/>
      <c r="U224" s="1563"/>
      <c r="V224" s="1563"/>
      <c r="W224" s="1563"/>
      <c r="X224" s="1563"/>
      <c r="Y224" s="1563"/>
      <c r="Z224" s="1563"/>
      <c r="AA224" s="1563"/>
      <c r="AB224" s="1563"/>
      <c r="AC224" s="1563"/>
      <c r="AD224" s="1563"/>
      <c r="AE224" s="1563"/>
      <c r="AF224" s="1563"/>
      <c r="AG224" s="1563"/>
      <c r="AH224" s="1563"/>
      <c r="AI224" s="1563"/>
      <c r="AJ224" s="1563"/>
      <c r="AK224" s="1564"/>
    </row>
    <row r="225" spans="1:44" ht="30" customHeight="1">
      <c r="A225" s="1492" t="s">
        <v>161</v>
      </c>
      <c r="B225" s="1493"/>
      <c r="C225" s="1493"/>
      <c r="D225" s="1493"/>
      <c r="E225" s="1493"/>
      <c r="F225" s="1493"/>
      <c r="G225" s="1493"/>
      <c r="H225" s="1493"/>
      <c r="I225" s="1494"/>
      <c r="J225" s="1524" t="s">
        <v>90</v>
      </c>
      <c r="K225" s="1525"/>
      <c r="L225" s="1525"/>
      <c r="M225" s="1568"/>
      <c r="N225" s="1568"/>
      <c r="O225" s="1493" t="s">
        <v>27</v>
      </c>
      <c r="P225" s="1493"/>
      <c r="Q225" s="1568"/>
      <c r="R225" s="1568"/>
      <c r="S225" s="1522" t="s">
        <v>28</v>
      </c>
      <c r="T225" s="1522"/>
      <c r="U225" s="1493" t="s">
        <v>29</v>
      </c>
      <c r="V225" s="1493"/>
      <c r="W225" s="1493"/>
      <c r="X225" s="1493"/>
      <c r="Y225" s="1493" t="s">
        <v>89</v>
      </c>
      <c r="Z225" s="1493"/>
      <c r="AA225" s="1568"/>
      <c r="AB225" s="1568"/>
      <c r="AC225" s="1493" t="s">
        <v>27</v>
      </c>
      <c r="AD225" s="1493"/>
      <c r="AE225" s="1568"/>
      <c r="AF225" s="1568"/>
      <c r="AG225" s="1522" t="s">
        <v>28</v>
      </c>
      <c r="AH225" s="1522"/>
      <c r="AI225" s="1522"/>
      <c r="AJ225" s="1522"/>
      <c r="AK225" s="1523"/>
    </row>
    <row r="226" spans="1:44" ht="50.15" customHeight="1">
      <c r="A226" s="1492" t="s">
        <v>30</v>
      </c>
      <c r="B226" s="1493"/>
      <c r="C226" s="1493"/>
      <c r="D226" s="1493"/>
      <c r="E226" s="1493"/>
      <c r="F226" s="1493"/>
      <c r="G226" s="1493"/>
      <c r="H226" s="1493"/>
      <c r="I226" s="1494"/>
      <c r="J226" s="1526"/>
      <c r="K226" s="1527"/>
      <c r="L226" s="1527"/>
      <c r="M226" s="1527"/>
      <c r="N226" s="1527"/>
      <c r="O226" s="1527"/>
      <c r="P226" s="1527"/>
      <c r="Q226" s="1527"/>
      <c r="R226" s="1527"/>
      <c r="S226" s="1527"/>
      <c r="T226" s="1527"/>
      <c r="U226" s="1527"/>
      <c r="V226" s="1527"/>
      <c r="W226" s="1527"/>
      <c r="X226" s="1527"/>
      <c r="Y226" s="1527"/>
      <c r="Z226" s="1527"/>
      <c r="AA226" s="1527"/>
      <c r="AB226" s="1527"/>
      <c r="AC226" s="1527"/>
      <c r="AD226" s="1527"/>
      <c r="AE226" s="1527"/>
      <c r="AF226" s="1527"/>
      <c r="AG226" s="1527"/>
      <c r="AH226" s="1527"/>
      <c r="AI226" s="1527"/>
      <c r="AJ226" s="1527"/>
      <c r="AK226" s="1528"/>
    </row>
    <row r="227" spans="1:44" ht="50.15" customHeight="1">
      <c r="A227" s="1492" t="s">
        <v>68</v>
      </c>
      <c r="B227" s="1493"/>
      <c r="C227" s="1493"/>
      <c r="D227" s="1493"/>
      <c r="E227" s="1493"/>
      <c r="F227" s="1493"/>
      <c r="G227" s="1493"/>
      <c r="H227" s="1493"/>
      <c r="I227" s="1494"/>
      <c r="J227" s="1526"/>
      <c r="K227" s="1527"/>
      <c r="L227" s="1527"/>
      <c r="M227" s="1527"/>
      <c r="N227" s="1527"/>
      <c r="O227" s="1527"/>
      <c r="P227" s="1527"/>
      <c r="Q227" s="1527"/>
      <c r="R227" s="1527"/>
      <c r="S227" s="1527"/>
      <c r="T227" s="1527"/>
      <c r="U227" s="1527"/>
      <c r="V227" s="1527"/>
      <c r="W227" s="1527"/>
      <c r="X227" s="1527"/>
      <c r="Y227" s="1527"/>
      <c r="Z227" s="1527"/>
      <c r="AA227" s="1527"/>
      <c r="AB227" s="1527"/>
      <c r="AC227" s="1527"/>
      <c r="AD227" s="1527"/>
      <c r="AE227" s="1527"/>
      <c r="AF227" s="1527"/>
      <c r="AG227" s="1527"/>
      <c r="AH227" s="1527"/>
      <c r="AI227" s="1527"/>
      <c r="AJ227" s="1527"/>
      <c r="AK227" s="1528"/>
    </row>
    <row r="228" spans="1:44" ht="50.15" customHeight="1">
      <c r="A228" s="1492" t="s">
        <v>31</v>
      </c>
      <c r="B228" s="1493"/>
      <c r="C228" s="1493"/>
      <c r="D228" s="1493"/>
      <c r="E228" s="1493"/>
      <c r="F228" s="1493"/>
      <c r="G228" s="1493"/>
      <c r="H228" s="1493"/>
      <c r="I228" s="1494"/>
      <c r="J228" s="1526"/>
      <c r="K228" s="1527"/>
      <c r="L228" s="1527"/>
      <c r="M228" s="1527"/>
      <c r="N228" s="1527"/>
      <c r="O228" s="1527"/>
      <c r="P228" s="1527"/>
      <c r="Q228" s="1527"/>
      <c r="R228" s="1527"/>
      <c r="S228" s="1527"/>
      <c r="T228" s="1527"/>
      <c r="U228" s="1527"/>
      <c r="V228" s="1527"/>
      <c r="W228" s="1527"/>
      <c r="X228" s="1527"/>
      <c r="Y228" s="1527"/>
      <c r="Z228" s="1527"/>
      <c r="AA228" s="1527"/>
      <c r="AB228" s="1527"/>
      <c r="AC228" s="1527"/>
      <c r="AD228" s="1527"/>
      <c r="AE228" s="1527"/>
      <c r="AF228" s="1527"/>
      <c r="AG228" s="1527"/>
      <c r="AH228" s="1527"/>
      <c r="AI228" s="1527"/>
      <c r="AJ228" s="1527"/>
      <c r="AK228" s="1528"/>
    </row>
    <row r="229" spans="1:44" ht="30" customHeight="1">
      <c r="A229" s="1538" t="s">
        <v>75</v>
      </c>
      <c r="B229" s="1539"/>
      <c r="C229" s="1539"/>
      <c r="D229" s="1539"/>
      <c r="E229" s="1539"/>
      <c r="F229" s="1539"/>
      <c r="G229" s="1539"/>
      <c r="H229" s="1539"/>
      <c r="I229" s="1540"/>
      <c r="J229" s="1544" t="s">
        <v>76</v>
      </c>
      <c r="K229" s="1545"/>
      <c r="L229" s="1572"/>
      <c r="M229" s="1573"/>
      <c r="N229" s="1573"/>
      <c r="O229" s="1574"/>
      <c r="P229" s="1545" t="s">
        <v>78</v>
      </c>
      <c r="Q229" s="1549"/>
      <c r="R229" s="1549"/>
      <c r="S229" s="1549"/>
      <c r="T229" s="1550" t="s">
        <v>77</v>
      </c>
      <c r="U229" s="1550"/>
      <c r="V229" s="1550"/>
      <c r="W229" s="1550"/>
      <c r="X229" s="1550"/>
      <c r="Y229" s="1550"/>
      <c r="Z229" s="1550"/>
      <c r="AA229" s="1550"/>
      <c r="AB229" s="1550"/>
      <c r="AC229" s="1575"/>
      <c r="AD229" s="1575"/>
      <c r="AE229" s="1575"/>
      <c r="AF229" s="1575"/>
      <c r="AG229" s="1575"/>
      <c r="AH229" s="1545" t="s">
        <v>78</v>
      </c>
      <c r="AI229" s="1549"/>
      <c r="AJ229" s="1549"/>
      <c r="AK229" s="1549"/>
    </row>
    <row r="230" spans="1:44" ht="50.15" customHeight="1">
      <c r="A230" s="1541"/>
      <c r="B230" s="1542"/>
      <c r="C230" s="1542"/>
      <c r="D230" s="1542"/>
      <c r="E230" s="1542"/>
      <c r="F230" s="1542"/>
      <c r="G230" s="1542"/>
      <c r="H230" s="1542"/>
      <c r="I230" s="1543"/>
      <c r="J230" s="1544" t="s">
        <v>81</v>
      </c>
      <c r="K230" s="1545"/>
      <c r="L230" s="1526"/>
      <c r="M230" s="1527"/>
      <c r="N230" s="1527"/>
      <c r="O230" s="1527"/>
      <c r="P230" s="1527"/>
      <c r="Q230" s="1527"/>
      <c r="R230" s="1527"/>
      <c r="S230" s="1527"/>
      <c r="T230" s="1527"/>
      <c r="U230" s="1527"/>
      <c r="V230" s="1527"/>
      <c r="W230" s="1527"/>
      <c r="X230" s="1527"/>
      <c r="Y230" s="1527"/>
      <c r="Z230" s="1527"/>
      <c r="AA230" s="1527"/>
      <c r="AB230" s="1527"/>
      <c r="AC230" s="1527"/>
      <c r="AD230" s="1527"/>
      <c r="AE230" s="1527"/>
      <c r="AF230" s="1527"/>
      <c r="AG230" s="1527"/>
      <c r="AH230" s="1527"/>
      <c r="AI230" s="1527"/>
      <c r="AJ230" s="1527"/>
      <c r="AK230" s="1528"/>
    </row>
    <row r="231" spans="1:44" ht="25.5" customHeight="1">
      <c r="A231" s="1529" t="s">
        <v>93</v>
      </c>
      <c r="B231" s="1530"/>
      <c r="C231" s="1530"/>
      <c r="D231" s="1530"/>
      <c r="E231" s="1530"/>
      <c r="F231" s="1530"/>
      <c r="G231" s="1530"/>
      <c r="H231" s="1530"/>
      <c r="I231" s="1530"/>
      <c r="J231" s="1530"/>
      <c r="K231" s="1530"/>
      <c r="L231" s="1530"/>
      <c r="M231" s="1530"/>
      <c r="N231" s="1530"/>
      <c r="O231" s="1530"/>
      <c r="P231" s="1530"/>
      <c r="Q231" s="1530"/>
      <c r="R231" s="1530"/>
      <c r="S231" s="1530"/>
      <c r="T231" s="1530"/>
      <c r="U231" s="1530"/>
      <c r="V231" s="1530"/>
      <c r="W231" s="1530"/>
      <c r="X231" s="1530"/>
      <c r="Y231" s="1530"/>
      <c r="Z231" s="1530"/>
      <c r="AA231" s="1530"/>
      <c r="AB231" s="1530"/>
      <c r="AC231" s="1531"/>
      <c r="AD231" s="1569" t="s">
        <v>83</v>
      </c>
      <c r="AE231" s="1570"/>
      <c r="AF231" s="1570"/>
      <c r="AG231" s="1570"/>
      <c r="AH231" s="1570"/>
      <c r="AI231" s="1570"/>
      <c r="AJ231" s="1570"/>
      <c r="AK231" s="1571"/>
    </row>
    <row r="232" spans="1:44" ht="15.75" customHeight="1">
      <c r="A232" s="267"/>
      <c r="B232" s="267"/>
      <c r="C232" s="267"/>
      <c r="D232" s="267"/>
      <c r="E232" s="267"/>
      <c r="F232" s="267"/>
      <c r="G232" s="267"/>
      <c r="H232" s="267"/>
      <c r="I232" s="267"/>
      <c r="J232" s="267"/>
      <c r="K232" s="267"/>
      <c r="L232" s="267"/>
      <c r="M232" s="267"/>
      <c r="N232" s="267"/>
      <c r="O232" s="267"/>
      <c r="P232" s="267"/>
      <c r="Q232" s="267"/>
      <c r="R232" s="267"/>
      <c r="S232" s="267"/>
      <c r="T232" s="267"/>
      <c r="U232" s="267"/>
      <c r="V232" s="267"/>
      <c r="W232" s="267"/>
      <c r="X232" s="267"/>
      <c r="Y232" s="267"/>
      <c r="Z232" s="267"/>
      <c r="AA232" s="268"/>
      <c r="AB232" s="268"/>
      <c r="AC232" s="268"/>
      <c r="AD232" s="268"/>
      <c r="AE232" s="268"/>
      <c r="AF232" s="268"/>
      <c r="AG232" s="268"/>
      <c r="AH232" s="268"/>
      <c r="AI232" s="268"/>
      <c r="AJ232" s="268"/>
      <c r="AK232" s="268"/>
      <c r="AL232" s="32"/>
      <c r="AM232" s="32"/>
      <c r="AN232" s="32"/>
      <c r="AO232" s="32"/>
      <c r="AP232" s="32"/>
      <c r="AQ232" s="32"/>
      <c r="AR232" s="32"/>
    </row>
    <row r="233" spans="1:44" ht="30" customHeight="1">
      <c r="A233" s="1492" t="s">
        <v>86</v>
      </c>
      <c r="B233" s="1493"/>
      <c r="C233" s="1493"/>
      <c r="D233" s="1493"/>
      <c r="E233" s="1494"/>
      <c r="F233" s="1554" t="s">
        <v>301</v>
      </c>
      <c r="G233" s="1555"/>
      <c r="H233" s="1555"/>
      <c r="I233" s="1556"/>
      <c r="J233" s="1498" t="s">
        <v>4</v>
      </c>
      <c r="K233" s="1499"/>
      <c r="L233" s="1557"/>
      <c r="M233" s="1558"/>
      <c r="N233" s="1558"/>
      <c r="O233" s="1558"/>
      <c r="P233" s="1558"/>
      <c r="Q233" s="1558"/>
      <c r="R233" s="1558"/>
      <c r="S233" s="1558"/>
      <c r="T233" s="1558"/>
      <c r="U233" s="1558"/>
      <c r="V233" s="1558"/>
      <c r="W233" s="1558"/>
      <c r="X233" s="1558"/>
      <c r="Y233" s="1558"/>
      <c r="Z233" s="1558"/>
      <c r="AA233" s="1558"/>
      <c r="AB233" s="1558"/>
      <c r="AC233" s="1558"/>
      <c r="AD233" s="1558"/>
      <c r="AE233" s="1558"/>
      <c r="AF233" s="1558"/>
      <c r="AG233" s="1558"/>
      <c r="AH233" s="1558"/>
      <c r="AI233" s="1558"/>
      <c r="AJ233" s="1558"/>
      <c r="AK233" s="1559"/>
    </row>
    <row r="234" spans="1:44" ht="30" customHeight="1">
      <c r="A234" s="1498" t="s">
        <v>21</v>
      </c>
      <c r="B234" s="1516"/>
      <c r="C234" s="1516"/>
      <c r="D234" s="1516"/>
      <c r="E234" s="1516"/>
      <c r="F234" s="1516"/>
      <c r="G234" s="1516"/>
      <c r="H234" s="1516"/>
      <c r="I234" s="1499"/>
      <c r="J234" s="1560"/>
      <c r="K234" s="1561"/>
      <c r="L234" s="1561"/>
      <c r="M234" s="1561"/>
      <c r="N234" s="1561"/>
      <c r="O234" s="1561"/>
      <c r="P234" s="1561"/>
      <c r="Q234" s="1561"/>
      <c r="R234" s="1561"/>
      <c r="S234" s="1561"/>
      <c r="T234" s="1505" t="s">
        <v>79</v>
      </c>
      <c r="U234" s="1506"/>
      <c r="V234" s="1506"/>
      <c r="W234" s="1506"/>
      <c r="X234" s="1506"/>
      <c r="Y234" s="1506"/>
      <c r="Z234" s="1506"/>
      <c r="AA234" s="1506"/>
      <c r="AB234" s="1507"/>
      <c r="AC234" s="1565"/>
      <c r="AD234" s="1565"/>
      <c r="AE234" s="1565"/>
      <c r="AF234" s="1565"/>
      <c r="AG234" s="1565"/>
      <c r="AH234" s="1565"/>
      <c r="AI234" s="1565"/>
      <c r="AJ234" s="1565"/>
      <c r="AK234" s="1566"/>
    </row>
    <row r="235" spans="1:44" ht="30" customHeight="1">
      <c r="A235" s="1498" t="s">
        <v>23</v>
      </c>
      <c r="B235" s="1516"/>
      <c r="C235" s="1516"/>
      <c r="D235" s="1516"/>
      <c r="E235" s="1516"/>
      <c r="F235" s="1516"/>
      <c r="G235" s="1516"/>
      <c r="H235" s="1516"/>
      <c r="I235" s="1499"/>
      <c r="J235" s="1560"/>
      <c r="K235" s="1561"/>
      <c r="L235" s="1561"/>
      <c r="M235" s="1561"/>
      <c r="N235" s="1561"/>
      <c r="O235" s="1561"/>
      <c r="P235" s="1561"/>
      <c r="Q235" s="1561"/>
      <c r="R235" s="1561"/>
      <c r="S235" s="1561"/>
      <c r="T235" s="1561"/>
      <c r="U235" s="1561"/>
      <c r="V235" s="1561"/>
      <c r="W235" s="1561"/>
      <c r="X235" s="1561"/>
      <c r="Y235" s="1561"/>
      <c r="Z235" s="1561"/>
      <c r="AA235" s="1561"/>
      <c r="AB235" s="1561"/>
      <c r="AC235" s="1561"/>
      <c r="AD235" s="1561"/>
      <c r="AE235" s="1561"/>
      <c r="AF235" s="1561"/>
      <c r="AG235" s="1561"/>
      <c r="AH235" s="1561"/>
      <c r="AI235" s="1561"/>
      <c r="AJ235" s="1561"/>
      <c r="AK235" s="1567"/>
    </row>
    <row r="236" spans="1:44" ht="30" customHeight="1">
      <c r="A236" s="1492" t="s">
        <v>24</v>
      </c>
      <c r="B236" s="1493"/>
      <c r="C236" s="1493"/>
      <c r="D236" s="1493"/>
      <c r="E236" s="1493"/>
      <c r="F236" s="1493"/>
      <c r="G236" s="1493"/>
      <c r="H236" s="1493"/>
      <c r="I236" s="1494"/>
      <c r="J236" s="1560"/>
      <c r="K236" s="1561"/>
      <c r="L236" s="1561"/>
      <c r="M236" s="1561"/>
      <c r="N236" s="1561"/>
      <c r="O236" s="1561"/>
      <c r="P236" s="1561"/>
      <c r="Q236" s="1561"/>
      <c r="R236" s="1561"/>
      <c r="S236" s="1561"/>
      <c r="T236" s="1505" t="s">
        <v>80</v>
      </c>
      <c r="U236" s="1506"/>
      <c r="V236" s="1506"/>
      <c r="W236" s="1506"/>
      <c r="X236" s="1506"/>
      <c r="Y236" s="1506"/>
      <c r="Z236" s="1506"/>
      <c r="AA236" s="1506"/>
      <c r="AB236" s="1507"/>
      <c r="AC236" s="1527"/>
      <c r="AD236" s="1527"/>
      <c r="AE236" s="1527"/>
      <c r="AF236" s="1527"/>
      <c r="AG236" s="1527"/>
      <c r="AH236" s="1527"/>
      <c r="AI236" s="1527"/>
      <c r="AJ236" s="1527"/>
      <c r="AK236" s="1528"/>
    </row>
    <row r="237" spans="1:44" ht="48.75" customHeight="1">
      <c r="A237" s="1510" t="s">
        <v>44</v>
      </c>
      <c r="B237" s="1511"/>
      <c r="C237" s="1511"/>
      <c r="D237" s="1511"/>
      <c r="E237" s="1511"/>
      <c r="F237" s="1511"/>
      <c r="G237" s="1511"/>
      <c r="H237" s="1511"/>
      <c r="I237" s="1512"/>
      <c r="J237" s="1562"/>
      <c r="K237" s="1563"/>
      <c r="L237" s="1563"/>
      <c r="M237" s="1563"/>
      <c r="N237" s="1563"/>
      <c r="O237" s="1563"/>
      <c r="P237" s="1563"/>
      <c r="Q237" s="1563"/>
      <c r="R237" s="1563"/>
      <c r="S237" s="1563"/>
      <c r="T237" s="1563"/>
      <c r="U237" s="1563"/>
      <c r="V237" s="1563"/>
      <c r="W237" s="1563"/>
      <c r="X237" s="1563"/>
      <c r="Y237" s="1563"/>
      <c r="Z237" s="1563"/>
      <c r="AA237" s="1563"/>
      <c r="AB237" s="1563"/>
      <c r="AC237" s="1563"/>
      <c r="AD237" s="1563"/>
      <c r="AE237" s="1563"/>
      <c r="AF237" s="1563"/>
      <c r="AG237" s="1563"/>
      <c r="AH237" s="1563"/>
      <c r="AI237" s="1563"/>
      <c r="AJ237" s="1563"/>
      <c r="AK237" s="1564"/>
    </row>
    <row r="238" spans="1:44" ht="30" customHeight="1">
      <c r="A238" s="1492" t="s">
        <v>161</v>
      </c>
      <c r="B238" s="1493"/>
      <c r="C238" s="1493"/>
      <c r="D238" s="1493"/>
      <c r="E238" s="1493"/>
      <c r="F238" s="1493"/>
      <c r="G238" s="1493"/>
      <c r="H238" s="1493"/>
      <c r="I238" s="1494"/>
      <c r="J238" s="1524" t="s">
        <v>90</v>
      </c>
      <c r="K238" s="1525"/>
      <c r="L238" s="1525"/>
      <c r="M238" s="1568"/>
      <c r="N238" s="1568"/>
      <c r="O238" s="1493" t="s">
        <v>27</v>
      </c>
      <c r="P238" s="1493"/>
      <c r="Q238" s="1568"/>
      <c r="R238" s="1568"/>
      <c r="S238" s="1522" t="s">
        <v>28</v>
      </c>
      <c r="T238" s="1522"/>
      <c r="U238" s="1493" t="s">
        <v>29</v>
      </c>
      <c r="V238" s="1493"/>
      <c r="W238" s="1493"/>
      <c r="X238" s="1493"/>
      <c r="Y238" s="1493" t="s">
        <v>89</v>
      </c>
      <c r="Z238" s="1493"/>
      <c r="AA238" s="1568"/>
      <c r="AB238" s="1568"/>
      <c r="AC238" s="1493" t="s">
        <v>27</v>
      </c>
      <c r="AD238" s="1493"/>
      <c r="AE238" s="1568"/>
      <c r="AF238" s="1568"/>
      <c r="AG238" s="1522" t="s">
        <v>28</v>
      </c>
      <c r="AH238" s="1522"/>
      <c r="AI238" s="1522"/>
      <c r="AJ238" s="1522"/>
      <c r="AK238" s="1523"/>
    </row>
    <row r="239" spans="1:44" ht="50.15" customHeight="1">
      <c r="A239" s="1492" t="s">
        <v>30</v>
      </c>
      <c r="B239" s="1493"/>
      <c r="C239" s="1493"/>
      <c r="D239" s="1493"/>
      <c r="E239" s="1493"/>
      <c r="F239" s="1493"/>
      <c r="G239" s="1493"/>
      <c r="H239" s="1493"/>
      <c r="I239" s="1494"/>
      <c r="J239" s="1526"/>
      <c r="K239" s="1527"/>
      <c r="L239" s="1527"/>
      <c r="M239" s="1527"/>
      <c r="N239" s="1527"/>
      <c r="O239" s="1527"/>
      <c r="P239" s="1527"/>
      <c r="Q239" s="1527"/>
      <c r="R239" s="1527"/>
      <c r="S239" s="1527"/>
      <c r="T239" s="1527"/>
      <c r="U239" s="1527"/>
      <c r="V239" s="1527"/>
      <c r="W239" s="1527"/>
      <c r="X239" s="1527"/>
      <c r="Y239" s="1527"/>
      <c r="Z239" s="1527"/>
      <c r="AA239" s="1527"/>
      <c r="AB239" s="1527"/>
      <c r="AC239" s="1527"/>
      <c r="AD239" s="1527"/>
      <c r="AE239" s="1527"/>
      <c r="AF239" s="1527"/>
      <c r="AG239" s="1527"/>
      <c r="AH239" s="1527"/>
      <c r="AI239" s="1527"/>
      <c r="AJ239" s="1527"/>
      <c r="AK239" s="1528"/>
    </row>
    <row r="240" spans="1:44" ht="50.15" customHeight="1">
      <c r="A240" s="1492" t="s">
        <v>68</v>
      </c>
      <c r="B240" s="1493"/>
      <c r="C240" s="1493"/>
      <c r="D240" s="1493"/>
      <c r="E240" s="1493"/>
      <c r="F240" s="1493"/>
      <c r="G240" s="1493"/>
      <c r="H240" s="1493"/>
      <c r="I240" s="1494"/>
      <c r="J240" s="1526"/>
      <c r="K240" s="1527"/>
      <c r="L240" s="1527"/>
      <c r="M240" s="1527"/>
      <c r="N240" s="1527"/>
      <c r="O240" s="1527"/>
      <c r="P240" s="1527"/>
      <c r="Q240" s="1527"/>
      <c r="R240" s="1527"/>
      <c r="S240" s="1527"/>
      <c r="T240" s="1527"/>
      <c r="U240" s="1527"/>
      <c r="V240" s="1527"/>
      <c r="W240" s="1527"/>
      <c r="X240" s="1527"/>
      <c r="Y240" s="1527"/>
      <c r="Z240" s="1527"/>
      <c r="AA240" s="1527"/>
      <c r="AB240" s="1527"/>
      <c r="AC240" s="1527"/>
      <c r="AD240" s="1527"/>
      <c r="AE240" s="1527"/>
      <c r="AF240" s="1527"/>
      <c r="AG240" s="1527"/>
      <c r="AH240" s="1527"/>
      <c r="AI240" s="1527"/>
      <c r="AJ240" s="1527"/>
      <c r="AK240" s="1528"/>
    </row>
    <row r="241" spans="1:37" ht="50.15" customHeight="1">
      <c r="A241" s="1492" t="s">
        <v>31</v>
      </c>
      <c r="B241" s="1493"/>
      <c r="C241" s="1493"/>
      <c r="D241" s="1493"/>
      <c r="E241" s="1493"/>
      <c r="F241" s="1493"/>
      <c r="G241" s="1493"/>
      <c r="H241" s="1493"/>
      <c r="I241" s="1494"/>
      <c r="J241" s="1526"/>
      <c r="K241" s="1527"/>
      <c r="L241" s="1527"/>
      <c r="M241" s="1527"/>
      <c r="N241" s="1527"/>
      <c r="O241" s="1527"/>
      <c r="P241" s="1527"/>
      <c r="Q241" s="1527"/>
      <c r="R241" s="1527"/>
      <c r="S241" s="1527"/>
      <c r="T241" s="1527"/>
      <c r="U241" s="1527"/>
      <c r="V241" s="1527"/>
      <c r="W241" s="1527"/>
      <c r="X241" s="1527"/>
      <c r="Y241" s="1527"/>
      <c r="Z241" s="1527"/>
      <c r="AA241" s="1527"/>
      <c r="AB241" s="1527"/>
      <c r="AC241" s="1527"/>
      <c r="AD241" s="1527"/>
      <c r="AE241" s="1527"/>
      <c r="AF241" s="1527"/>
      <c r="AG241" s="1527"/>
      <c r="AH241" s="1527"/>
      <c r="AI241" s="1527"/>
      <c r="AJ241" s="1527"/>
      <c r="AK241" s="1528"/>
    </row>
    <row r="242" spans="1:37" ht="30" customHeight="1">
      <c r="A242" s="1538" t="s">
        <v>75</v>
      </c>
      <c r="B242" s="1539"/>
      <c r="C242" s="1539"/>
      <c r="D242" s="1539"/>
      <c r="E242" s="1539"/>
      <c r="F242" s="1539"/>
      <c r="G242" s="1539"/>
      <c r="H242" s="1539"/>
      <c r="I242" s="1540"/>
      <c r="J242" s="1544" t="s">
        <v>76</v>
      </c>
      <c r="K242" s="1545"/>
      <c r="L242" s="1572"/>
      <c r="M242" s="1573"/>
      <c r="N242" s="1573"/>
      <c r="O242" s="1574"/>
      <c r="P242" s="1545" t="s">
        <v>78</v>
      </c>
      <c r="Q242" s="1549"/>
      <c r="R242" s="1549"/>
      <c r="S242" s="1549"/>
      <c r="T242" s="1550" t="s">
        <v>77</v>
      </c>
      <c r="U242" s="1550"/>
      <c r="V242" s="1550"/>
      <c r="W242" s="1550"/>
      <c r="X242" s="1550"/>
      <c r="Y242" s="1550"/>
      <c r="Z242" s="1550"/>
      <c r="AA242" s="1550"/>
      <c r="AB242" s="1550"/>
      <c r="AC242" s="1575"/>
      <c r="AD242" s="1575"/>
      <c r="AE242" s="1575"/>
      <c r="AF242" s="1575"/>
      <c r="AG242" s="1575"/>
      <c r="AH242" s="1545" t="s">
        <v>78</v>
      </c>
      <c r="AI242" s="1549"/>
      <c r="AJ242" s="1549"/>
      <c r="AK242" s="1549"/>
    </row>
    <row r="243" spans="1:37" ht="50.15" customHeight="1">
      <c r="A243" s="1541"/>
      <c r="B243" s="1542"/>
      <c r="C243" s="1542"/>
      <c r="D243" s="1542"/>
      <c r="E243" s="1542"/>
      <c r="F243" s="1542"/>
      <c r="G243" s="1542"/>
      <c r="H243" s="1542"/>
      <c r="I243" s="1543"/>
      <c r="J243" s="1544" t="s">
        <v>81</v>
      </c>
      <c r="K243" s="1545"/>
      <c r="L243" s="1526"/>
      <c r="M243" s="1527"/>
      <c r="N243" s="1527"/>
      <c r="O243" s="1527"/>
      <c r="P243" s="1527"/>
      <c r="Q243" s="1527"/>
      <c r="R243" s="1527"/>
      <c r="S243" s="1527"/>
      <c r="T243" s="1527"/>
      <c r="U243" s="1527"/>
      <c r="V243" s="1527"/>
      <c r="W243" s="1527"/>
      <c r="X243" s="1527"/>
      <c r="Y243" s="1527"/>
      <c r="Z243" s="1527"/>
      <c r="AA243" s="1527"/>
      <c r="AB243" s="1527"/>
      <c r="AC243" s="1527"/>
      <c r="AD243" s="1527"/>
      <c r="AE243" s="1527"/>
      <c r="AF243" s="1527"/>
      <c r="AG243" s="1527"/>
      <c r="AH243" s="1527"/>
      <c r="AI243" s="1527"/>
      <c r="AJ243" s="1527"/>
      <c r="AK243" s="1528"/>
    </row>
    <row r="244" spans="1:37" ht="24" customHeight="1">
      <c r="A244" s="1529" t="s">
        <v>93</v>
      </c>
      <c r="B244" s="1530"/>
      <c r="C244" s="1530"/>
      <c r="D244" s="1530"/>
      <c r="E244" s="1530"/>
      <c r="F244" s="1530"/>
      <c r="G244" s="1530"/>
      <c r="H244" s="1530"/>
      <c r="I244" s="1530"/>
      <c r="J244" s="1530"/>
      <c r="K244" s="1530"/>
      <c r="L244" s="1530"/>
      <c r="M244" s="1530"/>
      <c r="N244" s="1530"/>
      <c r="O244" s="1530"/>
      <c r="P244" s="1530"/>
      <c r="Q244" s="1530"/>
      <c r="R244" s="1530"/>
      <c r="S244" s="1530"/>
      <c r="T244" s="1530"/>
      <c r="U244" s="1530"/>
      <c r="V244" s="1530"/>
      <c r="W244" s="1530"/>
      <c r="X244" s="1530"/>
      <c r="Y244" s="1530"/>
      <c r="Z244" s="1530"/>
      <c r="AA244" s="1530"/>
      <c r="AB244" s="1530"/>
      <c r="AC244" s="1531"/>
      <c r="AD244" s="1569" t="s">
        <v>83</v>
      </c>
      <c r="AE244" s="1570"/>
      <c r="AF244" s="1570"/>
      <c r="AG244" s="1570"/>
      <c r="AH244" s="1570"/>
      <c r="AI244" s="1570"/>
      <c r="AJ244" s="1570"/>
      <c r="AK244" s="1571"/>
    </row>
    <row r="245" spans="1:37" ht="30" customHeight="1">
      <c r="A245" s="17" t="s">
        <v>26</v>
      </c>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1461" t="s">
        <v>302</v>
      </c>
      <c r="AG245" s="1461"/>
      <c r="AH245" s="1461"/>
      <c r="AI245" s="1461"/>
      <c r="AJ245" s="1461"/>
      <c r="AK245" s="1461"/>
    </row>
    <row r="246" spans="1:37" ht="46.5" customHeight="1">
      <c r="A246" s="2"/>
      <c r="B246" s="1553" t="s">
        <v>673</v>
      </c>
      <c r="C246" s="1553"/>
      <c r="D246" s="1553"/>
      <c r="E246" s="1553"/>
      <c r="F246" s="1553"/>
      <c r="G246" s="1553"/>
      <c r="H246" s="1553"/>
      <c r="I246" s="1553"/>
      <c r="J246" s="1553"/>
      <c r="K246" s="1553"/>
      <c r="L246" s="1553"/>
      <c r="M246" s="1553"/>
      <c r="N246" s="1553"/>
      <c r="O246" s="1553"/>
      <c r="P246" s="1553"/>
      <c r="Q246" s="1553"/>
      <c r="R246" s="1553"/>
      <c r="S246" s="1553"/>
      <c r="T246" s="1553"/>
      <c r="U246" s="1553"/>
      <c r="V246" s="1553"/>
      <c r="W246" s="1553"/>
      <c r="X246" s="1553"/>
      <c r="Y246" s="1553"/>
      <c r="Z246" s="1553"/>
      <c r="AA246" s="1553"/>
      <c r="AB246" s="1553"/>
      <c r="AC246" s="1553"/>
      <c r="AD246" s="1553"/>
      <c r="AE246" s="1553"/>
      <c r="AF246" s="1553"/>
      <c r="AG246" s="1553"/>
      <c r="AH246" s="1553"/>
      <c r="AI246" s="1553"/>
      <c r="AJ246" s="1553"/>
      <c r="AK246" s="9"/>
    </row>
    <row r="247" spans="1:37" ht="30" customHeight="1">
      <c r="A247" s="1492" t="s">
        <v>86</v>
      </c>
      <c r="B247" s="1493"/>
      <c r="C247" s="1493"/>
      <c r="D247" s="1493"/>
      <c r="E247" s="1494"/>
      <c r="F247" s="1554" t="s">
        <v>303</v>
      </c>
      <c r="G247" s="1555"/>
      <c r="H247" s="1555"/>
      <c r="I247" s="1556"/>
      <c r="J247" s="1498" t="s">
        <v>4</v>
      </c>
      <c r="K247" s="1499"/>
      <c r="L247" s="1557"/>
      <c r="M247" s="1558"/>
      <c r="N247" s="1558"/>
      <c r="O247" s="1558"/>
      <c r="P247" s="1558"/>
      <c r="Q247" s="1558"/>
      <c r="R247" s="1558"/>
      <c r="S247" s="1558"/>
      <c r="T247" s="1558"/>
      <c r="U247" s="1558"/>
      <c r="V247" s="1558"/>
      <c r="W247" s="1558"/>
      <c r="X247" s="1558"/>
      <c r="Y247" s="1558"/>
      <c r="Z247" s="1558"/>
      <c r="AA247" s="1558"/>
      <c r="AB247" s="1558"/>
      <c r="AC247" s="1558"/>
      <c r="AD247" s="1558"/>
      <c r="AE247" s="1558"/>
      <c r="AF247" s="1558"/>
      <c r="AG247" s="1558"/>
      <c r="AH247" s="1558"/>
      <c r="AI247" s="1558"/>
      <c r="AJ247" s="1558"/>
      <c r="AK247" s="1559"/>
    </row>
    <row r="248" spans="1:37" ht="30" customHeight="1">
      <c r="A248" s="1498" t="s">
        <v>21</v>
      </c>
      <c r="B248" s="1516"/>
      <c r="C248" s="1516"/>
      <c r="D248" s="1516"/>
      <c r="E248" s="1516"/>
      <c r="F248" s="1516"/>
      <c r="G248" s="1516"/>
      <c r="H248" s="1516"/>
      <c r="I248" s="1499"/>
      <c r="J248" s="1560"/>
      <c r="K248" s="1561"/>
      <c r="L248" s="1561"/>
      <c r="M248" s="1561"/>
      <c r="N248" s="1561"/>
      <c r="O248" s="1561"/>
      <c r="P248" s="1561"/>
      <c r="Q248" s="1561"/>
      <c r="R248" s="1561"/>
      <c r="S248" s="1561"/>
      <c r="T248" s="1505" t="s">
        <v>79</v>
      </c>
      <c r="U248" s="1506"/>
      <c r="V248" s="1506"/>
      <c r="W248" s="1506"/>
      <c r="X248" s="1506"/>
      <c r="Y248" s="1506"/>
      <c r="Z248" s="1506"/>
      <c r="AA248" s="1506"/>
      <c r="AB248" s="1507"/>
      <c r="AC248" s="1565"/>
      <c r="AD248" s="1565"/>
      <c r="AE248" s="1565"/>
      <c r="AF248" s="1565"/>
      <c r="AG248" s="1565"/>
      <c r="AH248" s="1565"/>
      <c r="AI248" s="1565"/>
      <c r="AJ248" s="1565"/>
      <c r="AK248" s="1566"/>
    </row>
    <row r="249" spans="1:37" ht="30" customHeight="1">
      <c r="A249" s="1498" t="s">
        <v>23</v>
      </c>
      <c r="B249" s="1516"/>
      <c r="C249" s="1516"/>
      <c r="D249" s="1516"/>
      <c r="E249" s="1516"/>
      <c r="F249" s="1516"/>
      <c r="G249" s="1516"/>
      <c r="H249" s="1516"/>
      <c r="I249" s="1499"/>
      <c r="J249" s="1560"/>
      <c r="K249" s="1561"/>
      <c r="L249" s="1561"/>
      <c r="M249" s="1561"/>
      <c r="N249" s="1561"/>
      <c r="O249" s="1561"/>
      <c r="P249" s="1561"/>
      <c r="Q249" s="1561"/>
      <c r="R249" s="1561"/>
      <c r="S249" s="1561"/>
      <c r="T249" s="1561"/>
      <c r="U249" s="1561"/>
      <c r="V249" s="1561"/>
      <c r="W249" s="1561"/>
      <c r="X249" s="1561"/>
      <c r="Y249" s="1561"/>
      <c r="Z249" s="1561"/>
      <c r="AA249" s="1561"/>
      <c r="AB249" s="1561"/>
      <c r="AC249" s="1561"/>
      <c r="AD249" s="1561"/>
      <c r="AE249" s="1561"/>
      <c r="AF249" s="1561"/>
      <c r="AG249" s="1561"/>
      <c r="AH249" s="1561"/>
      <c r="AI249" s="1561"/>
      <c r="AJ249" s="1561"/>
      <c r="AK249" s="1567"/>
    </row>
    <row r="250" spans="1:37" ht="30" customHeight="1">
      <c r="A250" s="1492" t="s">
        <v>24</v>
      </c>
      <c r="B250" s="1493"/>
      <c r="C250" s="1493"/>
      <c r="D250" s="1493"/>
      <c r="E250" s="1493"/>
      <c r="F250" s="1493"/>
      <c r="G250" s="1493"/>
      <c r="H250" s="1493"/>
      <c r="I250" s="1494"/>
      <c r="J250" s="1560"/>
      <c r="K250" s="1561"/>
      <c r="L250" s="1561"/>
      <c r="M250" s="1561"/>
      <c r="N250" s="1561"/>
      <c r="O250" s="1561"/>
      <c r="P250" s="1561"/>
      <c r="Q250" s="1561"/>
      <c r="R250" s="1561"/>
      <c r="S250" s="1561"/>
      <c r="T250" s="1505" t="s">
        <v>80</v>
      </c>
      <c r="U250" s="1506"/>
      <c r="V250" s="1506"/>
      <c r="W250" s="1506"/>
      <c r="X250" s="1506"/>
      <c r="Y250" s="1506"/>
      <c r="Z250" s="1506"/>
      <c r="AA250" s="1506"/>
      <c r="AB250" s="1507"/>
      <c r="AC250" s="1527"/>
      <c r="AD250" s="1527"/>
      <c r="AE250" s="1527"/>
      <c r="AF250" s="1527"/>
      <c r="AG250" s="1527"/>
      <c r="AH250" s="1527"/>
      <c r="AI250" s="1527"/>
      <c r="AJ250" s="1527"/>
      <c r="AK250" s="1528"/>
    </row>
    <row r="251" spans="1:37" ht="48.75" customHeight="1">
      <c r="A251" s="1510" t="s">
        <v>44</v>
      </c>
      <c r="B251" s="1511"/>
      <c r="C251" s="1511"/>
      <c r="D251" s="1511"/>
      <c r="E251" s="1511"/>
      <c r="F251" s="1511"/>
      <c r="G251" s="1511"/>
      <c r="H251" s="1511"/>
      <c r="I251" s="1512"/>
      <c r="J251" s="1562"/>
      <c r="K251" s="1563"/>
      <c r="L251" s="1563"/>
      <c r="M251" s="1563"/>
      <c r="N251" s="1563"/>
      <c r="O251" s="1563"/>
      <c r="P251" s="1563"/>
      <c r="Q251" s="1563"/>
      <c r="R251" s="1563"/>
      <c r="S251" s="1563"/>
      <c r="T251" s="1563"/>
      <c r="U251" s="1563"/>
      <c r="V251" s="1563"/>
      <c r="W251" s="1563"/>
      <c r="X251" s="1563"/>
      <c r="Y251" s="1563"/>
      <c r="Z251" s="1563"/>
      <c r="AA251" s="1563"/>
      <c r="AB251" s="1563"/>
      <c r="AC251" s="1563"/>
      <c r="AD251" s="1563"/>
      <c r="AE251" s="1563"/>
      <c r="AF251" s="1563"/>
      <c r="AG251" s="1563"/>
      <c r="AH251" s="1563"/>
      <c r="AI251" s="1563"/>
      <c r="AJ251" s="1563"/>
      <c r="AK251" s="1564"/>
    </row>
    <row r="252" spans="1:37" ht="30" customHeight="1">
      <c r="A252" s="1492" t="s">
        <v>161</v>
      </c>
      <c r="B252" s="1493"/>
      <c r="C252" s="1493"/>
      <c r="D252" s="1493"/>
      <c r="E252" s="1493"/>
      <c r="F252" s="1493"/>
      <c r="G252" s="1493"/>
      <c r="H252" s="1493"/>
      <c r="I252" s="1494"/>
      <c r="J252" s="1524" t="s">
        <v>90</v>
      </c>
      <c r="K252" s="1525"/>
      <c r="L252" s="1525"/>
      <c r="M252" s="1568"/>
      <c r="N252" s="1568"/>
      <c r="O252" s="1493" t="s">
        <v>27</v>
      </c>
      <c r="P252" s="1493"/>
      <c r="Q252" s="1568"/>
      <c r="R252" s="1568"/>
      <c r="S252" s="1522" t="s">
        <v>28</v>
      </c>
      <c r="T252" s="1522"/>
      <c r="U252" s="1493" t="s">
        <v>29</v>
      </c>
      <c r="V252" s="1493"/>
      <c r="W252" s="1493"/>
      <c r="X252" s="1493"/>
      <c r="Y252" s="1493" t="s">
        <v>89</v>
      </c>
      <c r="Z252" s="1493"/>
      <c r="AA252" s="1568"/>
      <c r="AB252" s="1568"/>
      <c r="AC252" s="1493" t="s">
        <v>27</v>
      </c>
      <c r="AD252" s="1493"/>
      <c r="AE252" s="1568"/>
      <c r="AF252" s="1568"/>
      <c r="AG252" s="1522" t="s">
        <v>28</v>
      </c>
      <c r="AH252" s="1522"/>
      <c r="AI252" s="1522"/>
      <c r="AJ252" s="1522"/>
      <c r="AK252" s="1523"/>
    </row>
    <row r="253" spans="1:37" ht="50.15" customHeight="1">
      <c r="A253" s="1492" t="s">
        <v>30</v>
      </c>
      <c r="B253" s="1493"/>
      <c r="C253" s="1493"/>
      <c r="D253" s="1493"/>
      <c r="E253" s="1493"/>
      <c r="F253" s="1493"/>
      <c r="G253" s="1493"/>
      <c r="H253" s="1493"/>
      <c r="I253" s="1494"/>
      <c r="J253" s="1526"/>
      <c r="K253" s="1527"/>
      <c r="L253" s="1527"/>
      <c r="M253" s="1527"/>
      <c r="N253" s="1527"/>
      <c r="O253" s="1527"/>
      <c r="P253" s="1527"/>
      <c r="Q253" s="1527"/>
      <c r="R253" s="1527"/>
      <c r="S253" s="1527"/>
      <c r="T253" s="1527"/>
      <c r="U253" s="1527"/>
      <c r="V253" s="1527"/>
      <c r="W253" s="1527"/>
      <c r="X253" s="1527"/>
      <c r="Y253" s="1527"/>
      <c r="Z253" s="1527"/>
      <c r="AA253" s="1527"/>
      <c r="AB253" s="1527"/>
      <c r="AC253" s="1527"/>
      <c r="AD253" s="1527"/>
      <c r="AE253" s="1527"/>
      <c r="AF253" s="1527"/>
      <c r="AG253" s="1527"/>
      <c r="AH253" s="1527"/>
      <c r="AI253" s="1527"/>
      <c r="AJ253" s="1527"/>
      <c r="AK253" s="1528"/>
    </row>
    <row r="254" spans="1:37" ht="50.15" customHeight="1">
      <c r="A254" s="1492" t="s">
        <v>68</v>
      </c>
      <c r="B254" s="1493"/>
      <c r="C254" s="1493"/>
      <c r="D254" s="1493"/>
      <c r="E254" s="1493"/>
      <c r="F254" s="1493"/>
      <c r="G254" s="1493"/>
      <c r="H254" s="1493"/>
      <c r="I254" s="1494"/>
      <c r="J254" s="1526"/>
      <c r="K254" s="1527"/>
      <c r="L254" s="1527"/>
      <c r="M254" s="1527"/>
      <c r="N254" s="1527"/>
      <c r="O254" s="1527"/>
      <c r="P254" s="1527"/>
      <c r="Q254" s="1527"/>
      <c r="R254" s="1527"/>
      <c r="S254" s="1527"/>
      <c r="T254" s="1527"/>
      <c r="U254" s="1527"/>
      <c r="V254" s="1527"/>
      <c r="W254" s="1527"/>
      <c r="X254" s="1527"/>
      <c r="Y254" s="1527"/>
      <c r="Z254" s="1527"/>
      <c r="AA254" s="1527"/>
      <c r="AB254" s="1527"/>
      <c r="AC254" s="1527"/>
      <c r="AD254" s="1527"/>
      <c r="AE254" s="1527"/>
      <c r="AF254" s="1527"/>
      <c r="AG254" s="1527"/>
      <c r="AH254" s="1527"/>
      <c r="AI254" s="1527"/>
      <c r="AJ254" s="1527"/>
      <c r="AK254" s="1528"/>
    </row>
    <row r="255" spans="1:37" ht="50.15" customHeight="1">
      <c r="A255" s="1492" t="s">
        <v>31</v>
      </c>
      <c r="B255" s="1493"/>
      <c r="C255" s="1493"/>
      <c r="D255" s="1493"/>
      <c r="E255" s="1493"/>
      <c r="F255" s="1493"/>
      <c r="G255" s="1493"/>
      <c r="H255" s="1493"/>
      <c r="I255" s="1494"/>
      <c r="J255" s="1526"/>
      <c r="K255" s="1527"/>
      <c r="L255" s="1527"/>
      <c r="M255" s="1527"/>
      <c r="N255" s="1527"/>
      <c r="O255" s="1527"/>
      <c r="P255" s="1527"/>
      <c r="Q255" s="1527"/>
      <c r="R255" s="1527"/>
      <c r="S255" s="1527"/>
      <c r="T255" s="1527"/>
      <c r="U255" s="1527"/>
      <c r="V255" s="1527"/>
      <c r="W255" s="1527"/>
      <c r="X255" s="1527"/>
      <c r="Y255" s="1527"/>
      <c r="Z255" s="1527"/>
      <c r="AA255" s="1527"/>
      <c r="AB255" s="1527"/>
      <c r="AC255" s="1527"/>
      <c r="AD255" s="1527"/>
      <c r="AE255" s="1527"/>
      <c r="AF255" s="1527"/>
      <c r="AG255" s="1527"/>
      <c r="AH255" s="1527"/>
      <c r="AI255" s="1527"/>
      <c r="AJ255" s="1527"/>
      <c r="AK255" s="1528"/>
    </row>
    <row r="256" spans="1:37" ht="30" customHeight="1">
      <c r="A256" s="1538" t="s">
        <v>75</v>
      </c>
      <c r="B256" s="1539"/>
      <c r="C256" s="1539"/>
      <c r="D256" s="1539"/>
      <c r="E256" s="1539"/>
      <c r="F256" s="1539"/>
      <c r="G256" s="1539"/>
      <c r="H256" s="1539"/>
      <c r="I256" s="1540"/>
      <c r="J256" s="1544" t="s">
        <v>76</v>
      </c>
      <c r="K256" s="1545"/>
      <c r="L256" s="1572"/>
      <c r="M256" s="1573"/>
      <c r="N256" s="1573"/>
      <c r="O256" s="1574"/>
      <c r="P256" s="1545" t="s">
        <v>78</v>
      </c>
      <c r="Q256" s="1549"/>
      <c r="R256" s="1549"/>
      <c r="S256" s="1549"/>
      <c r="T256" s="1550" t="s">
        <v>77</v>
      </c>
      <c r="U256" s="1550"/>
      <c r="V256" s="1550"/>
      <c r="W256" s="1550"/>
      <c r="X256" s="1550"/>
      <c r="Y256" s="1550"/>
      <c r="Z256" s="1550"/>
      <c r="AA256" s="1550"/>
      <c r="AB256" s="1550"/>
      <c r="AC256" s="1575"/>
      <c r="AD256" s="1575"/>
      <c r="AE256" s="1575"/>
      <c r="AF256" s="1575"/>
      <c r="AG256" s="1575"/>
      <c r="AH256" s="1545" t="s">
        <v>78</v>
      </c>
      <c r="AI256" s="1549"/>
      <c r="AJ256" s="1549"/>
      <c r="AK256" s="1549"/>
    </row>
    <row r="257" spans="1:44" ht="50.15" customHeight="1">
      <c r="A257" s="1541"/>
      <c r="B257" s="1542"/>
      <c r="C257" s="1542"/>
      <c r="D257" s="1542"/>
      <c r="E257" s="1542"/>
      <c r="F257" s="1542"/>
      <c r="G257" s="1542"/>
      <c r="H257" s="1542"/>
      <c r="I257" s="1543"/>
      <c r="J257" s="1544" t="s">
        <v>81</v>
      </c>
      <c r="K257" s="1545"/>
      <c r="L257" s="1526"/>
      <c r="M257" s="1527"/>
      <c r="N257" s="1527"/>
      <c r="O257" s="1527"/>
      <c r="P257" s="1527"/>
      <c r="Q257" s="1527"/>
      <c r="R257" s="1527"/>
      <c r="S257" s="1527"/>
      <c r="T257" s="1527"/>
      <c r="U257" s="1527"/>
      <c r="V257" s="1527"/>
      <c r="W257" s="1527"/>
      <c r="X257" s="1527"/>
      <c r="Y257" s="1527"/>
      <c r="Z257" s="1527"/>
      <c r="AA257" s="1527"/>
      <c r="AB257" s="1527"/>
      <c r="AC257" s="1527"/>
      <c r="AD257" s="1527"/>
      <c r="AE257" s="1527"/>
      <c r="AF257" s="1527"/>
      <c r="AG257" s="1527"/>
      <c r="AH257" s="1527"/>
      <c r="AI257" s="1527"/>
      <c r="AJ257" s="1527"/>
      <c r="AK257" s="1528"/>
    </row>
    <row r="258" spans="1:44" ht="25.5" customHeight="1">
      <c r="A258" s="1529" t="s">
        <v>93</v>
      </c>
      <c r="B258" s="1530"/>
      <c r="C258" s="1530"/>
      <c r="D258" s="1530"/>
      <c r="E258" s="1530"/>
      <c r="F258" s="1530"/>
      <c r="G258" s="1530"/>
      <c r="H258" s="1530"/>
      <c r="I258" s="1530"/>
      <c r="J258" s="1530"/>
      <c r="K258" s="1530"/>
      <c r="L258" s="1530"/>
      <c r="M258" s="1530"/>
      <c r="N258" s="1530"/>
      <c r="O258" s="1530"/>
      <c r="P258" s="1530"/>
      <c r="Q258" s="1530"/>
      <c r="R258" s="1530"/>
      <c r="S258" s="1530"/>
      <c r="T258" s="1530"/>
      <c r="U258" s="1530"/>
      <c r="V258" s="1530"/>
      <c r="W258" s="1530"/>
      <c r="X258" s="1530"/>
      <c r="Y258" s="1530"/>
      <c r="Z258" s="1530"/>
      <c r="AA258" s="1530"/>
      <c r="AB258" s="1530"/>
      <c r="AC258" s="1531"/>
      <c r="AD258" s="1569" t="s">
        <v>83</v>
      </c>
      <c r="AE258" s="1570"/>
      <c r="AF258" s="1570"/>
      <c r="AG258" s="1570"/>
      <c r="AH258" s="1570"/>
      <c r="AI258" s="1570"/>
      <c r="AJ258" s="1570"/>
      <c r="AK258" s="1571"/>
    </row>
    <row r="259" spans="1:44" ht="15.75" customHeight="1">
      <c r="A259" s="267"/>
      <c r="B259" s="267"/>
      <c r="C259" s="267"/>
      <c r="D259" s="267"/>
      <c r="E259" s="267"/>
      <c r="F259" s="267"/>
      <c r="G259" s="267"/>
      <c r="H259" s="267"/>
      <c r="I259" s="267"/>
      <c r="J259" s="267"/>
      <c r="K259" s="267"/>
      <c r="L259" s="267"/>
      <c r="M259" s="267"/>
      <c r="N259" s="267"/>
      <c r="O259" s="267"/>
      <c r="P259" s="267"/>
      <c r="Q259" s="267"/>
      <c r="R259" s="267"/>
      <c r="S259" s="267"/>
      <c r="T259" s="267"/>
      <c r="U259" s="267"/>
      <c r="V259" s="267"/>
      <c r="W259" s="267"/>
      <c r="X259" s="267"/>
      <c r="Y259" s="267"/>
      <c r="Z259" s="267"/>
      <c r="AA259" s="268"/>
      <c r="AB259" s="268"/>
      <c r="AC259" s="268"/>
      <c r="AD259" s="268"/>
      <c r="AE259" s="268"/>
      <c r="AF259" s="268"/>
      <c r="AG259" s="268"/>
      <c r="AH259" s="268"/>
      <c r="AI259" s="268"/>
      <c r="AJ259" s="268"/>
      <c r="AK259" s="268"/>
      <c r="AL259" s="32"/>
      <c r="AM259" s="32"/>
      <c r="AN259" s="32"/>
      <c r="AO259" s="32"/>
      <c r="AP259" s="32"/>
      <c r="AQ259" s="32"/>
      <c r="AR259" s="32"/>
    </row>
    <row r="260" spans="1:44" ht="30" customHeight="1">
      <c r="A260" s="1492" t="s">
        <v>86</v>
      </c>
      <c r="B260" s="1493"/>
      <c r="C260" s="1493"/>
      <c r="D260" s="1493"/>
      <c r="E260" s="1494"/>
      <c r="F260" s="1554" t="s">
        <v>304</v>
      </c>
      <c r="G260" s="1555"/>
      <c r="H260" s="1555"/>
      <c r="I260" s="1556"/>
      <c r="J260" s="1498" t="s">
        <v>4</v>
      </c>
      <c r="K260" s="1499"/>
      <c r="L260" s="1557"/>
      <c r="M260" s="1558"/>
      <c r="N260" s="1558"/>
      <c r="O260" s="1558"/>
      <c r="P260" s="1558"/>
      <c r="Q260" s="1558"/>
      <c r="R260" s="1558"/>
      <c r="S260" s="1558"/>
      <c r="T260" s="1558"/>
      <c r="U260" s="1558"/>
      <c r="V260" s="1558"/>
      <c r="W260" s="1558"/>
      <c r="X260" s="1558"/>
      <c r="Y260" s="1558"/>
      <c r="Z260" s="1558"/>
      <c r="AA260" s="1558"/>
      <c r="AB260" s="1558"/>
      <c r="AC260" s="1558"/>
      <c r="AD260" s="1558"/>
      <c r="AE260" s="1558"/>
      <c r="AF260" s="1558"/>
      <c r="AG260" s="1558"/>
      <c r="AH260" s="1558"/>
      <c r="AI260" s="1558"/>
      <c r="AJ260" s="1558"/>
      <c r="AK260" s="1559"/>
    </row>
    <row r="261" spans="1:44" ht="30" customHeight="1">
      <c r="A261" s="1498" t="s">
        <v>21</v>
      </c>
      <c r="B261" s="1516"/>
      <c r="C261" s="1516"/>
      <c r="D261" s="1516"/>
      <c r="E261" s="1516"/>
      <c r="F261" s="1516"/>
      <c r="G261" s="1516"/>
      <c r="H261" s="1516"/>
      <c r="I261" s="1499"/>
      <c r="J261" s="1560"/>
      <c r="K261" s="1561"/>
      <c r="L261" s="1561"/>
      <c r="M261" s="1561"/>
      <c r="N261" s="1561"/>
      <c r="O261" s="1561"/>
      <c r="P261" s="1561"/>
      <c r="Q261" s="1561"/>
      <c r="R261" s="1561"/>
      <c r="S261" s="1561"/>
      <c r="T261" s="1505" t="s">
        <v>79</v>
      </c>
      <c r="U261" s="1506"/>
      <c r="V261" s="1506"/>
      <c r="W261" s="1506"/>
      <c r="X261" s="1506"/>
      <c r="Y261" s="1506"/>
      <c r="Z261" s="1506"/>
      <c r="AA261" s="1506"/>
      <c r="AB261" s="1507"/>
      <c r="AC261" s="1565"/>
      <c r="AD261" s="1565"/>
      <c r="AE261" s="1565"/>
      <c r="AF261" s="1565"/>
      <c r="AG261" s="1565"/>
      <c r="AH261" s="1565"/>
      <c r="AI261" s="1565"/>
      <c r="AJ261" s="1565"/>
      <c r="AK261" s="1566"/>
    </row>
    <row r="262" spans="1:44" ht="30" customHeight="1">
      <c r="A262" s="1498" t="s">
        <v>23</v>
      </c>
      <c r="B262" s="1516"/>
      <c r="C262" s="1516"/>
      <c r="D262" s="1516"/>
      <c r="E262" s="1516"/>
      <c r="F262" s="1516"/>
      <c r="G262" s="1516"/>
      <c r="H262" s="1516"/>
      <c r="I262" s="1499"/>
      <c r="J262" s="1560"/>
      <c r="K262" s="1561"/>
      <c r="L262" s="1561"/>
      <c r="M262" s="1561"/>
      <c r="N262" s="1561"/>
      <c r="O262" s="1561"/>
      <c r="P262" s="1561"/>
      <c r="Q262" s="1561"/>
      <c r="R262" s="1561"/>
      <c r="S262" s="1561"/>
      <c r="T262" s="1561"/>
      <c r="U262" s="1561"/>
      <c r="V262" s="1561"/>
      <c r="W262" s="1561"/>
      <c r="X262" s="1561"/>
      <c r="Y262" s="1561"/>
      <c r="Z262" s="1561"/>
      <c r="AA262" s="1561"/>
      <c r="AB262" s="1561"/>
      <c r="AC262" s="1561"/>
      <c r="AD262" s="1561"/>
      <c r="AE262" s="1561"/>
      <c r="AF262" s="1561"/>
      <c r="AG262" s="1561"/>
      <c r="AH262" s="1561"/>
      <c r="AI262" s="1561"/>
      <c r="AJ262" s="1561"/>
      <c r="AK262" s="1567"/>
    </row>
    <row r="263" spans="1:44" ht="30" customHeight="1">
      <c r="A263" s="1492" t="s">
        <v>24</v>
      </c>
      <c r="B263" s="1493"/>
      <c r="C263" s="1493"/>
      <c r="D263" s="1493"/>
      <c r="E263" s="1493"/>
      <c r="F263" s="1493"/>
      <c r="G263" s="1493"/>
      <c r="H263" s="1493"/>
      <c r="I263" s="1494"/>
      <c r="J263" s="1560"/>
      <c r="K263" s="1561"/>
      <c r="L263" s="1561"/>
      <c r="M263" s="1561"/>
      <c r="N263" s="1561"/>
      <c r="O263" s="1561"/>
      <c r="P263" s="1561"/>
      <c r="Q263" s="1561"/>
      <c r="R263" s="1561"/>
      <c r="S263" s="1561"/>
      <c r="T263" s="1505" t="s">
        <v>80</v>
      </c>
      <c r="U263" s="1506"/>
      <c r="V263" s="1506"/>
      <c r="W263" s="1506"/>
      <c r="X263" s="1506"/>
      <c r="Y263" s="1506"/>
      <c r="Z263" s="1506"/>
      <c r="AA263" s="1506"/>
      <c r="AB263" s="1507"/>
      <c r="AC263" s="1527"/>
      <c r="AD263" s="1527"/>
      <c r="AE263" s="1527"/>
      <c r="AF263" s="1527"/>
      <c r="AG263" s="1527"/>
      <c r="AH263" s="1527"/>
      <c r="AI263" s="1527"/>
      <c r="AJ263" s="1527"/>
      <c r="AK263" s="1528"/>
    </row>
    <row r="264" spans="1:44" ht="48.75" customHeight="1">
      <c r="A264" s="1510" t="s">
        <v>44</v>
      </c>
      <c r="B264" s="1511"/>
      <c r="C264" s="1511"/>
      <c r="D264" s="1511"/>
      <c r="E264" s="1511"/>
      <c r="F264" s="1511"/>
      <c r="G264" s="1511"/>
      <c r="H264" s="1511"/>
      <c r="I264" s="1512"/>
      <c r="J264" s="1562"/>
      <c r="K264" s="1563"/>
      <c r="L264" s="1563"/>
      <c r="M264" s="1563"/>
      <c r="N264" s="1563"/>
      <c r="O264" s="1563"/>
      <c r="P264" s="1563"/>
      <c r="Q264" s="1563"/>
      <c r="R264" s="1563"/>
      <c r="S264" s="1563"/>
      <c r="T264" s="1563"/>
      <c r="U264" s="1563"/>
      <c r="V264" s="1563"/>
      <c r="W264" s="1563"/>
      <c r="X264" s="1563"/>
      <c r="Y264" s="1563"/>
      <c r="Z264" s="1563"/>
      <c r="AA264" s="1563"/>
      <c r="AB264" s="1563"/>
      <c r="AC264" s="1563"/>
      <c r="AD264" s="1563"/>
      <c r="AE264" s="1563"/>
      <c r="AF264" s="1563"/>
      <c r="AG264" s="1563"/>
      <c r="AH264" s="1563"/>
      <c r="AI264" s="1563"/>
      <c r="AJ264" s="1563"/>
      <c r="AK264" s="1564"/>
    </row>
    <row r="265" spans="1:44" ht="30" customHeight="1">
      <c r="A265" s="1492" t="s">
        <v>161</v>
      </c>
      <c r="B265" s="1493"/>
      <c r="C265" s="1493"/>
      <c r="D265" s="1493"/>
      <c r="E265" s="1493"/>
      <c r="F265" s="1493"/>
      <c r="G265" s="1493"/>
      <c r="H265" s="1493"/>
      <c r="I265" s="1494"/>
      <c r="J265" s="1524" t="s">
        <v>90</v>
      </c>
      <c r="K265" s="1525"/>
      <c r="L265" s="1525"/>
      <c r="M265" s="1568"/>
      <c r="N265" s="1568"/>
      <c r="O265" s="1493" t="s">
        <v>27</v>
      </c>
      <c r="P265" s="1493"/>
      <c r="Q265" s="1568"/>
      <c r="R265" s="1568"/>
      <c r="S265" s="1522" t="s">
        <v>28</v>
      </c>
      <c r="T265" s="1522"/>
      <c r="U265" s="1493" t="s">
        <v>29</v>
      </c>
      <c r="V265" s="1493"/>
      <c r="W265" s="1493"/>
      <c r="X265" s="1493"/>
      <c r="Y265" s="1493" t="s">
        <v>89</v>
      </c>
      <c r="Z265" s="1493"/>
      <c r="AA265" s="1568"/>
      <c r="AB265" s="1568"/>
      <c r="AC265" s="1493" t="s">
        <v>27</v>
      </c>
      <c r="AD265" s="1493"/>
      <c r="AE265" s="1568"/>
      <c r="AF265" s="1568"/>
      <c r="AG265" s="1522" t="s">
        <v>28</v>
      </c>
      <c r="AH265" s="1522"/>
      <c r="AI265" s="1522"/>
      <c r="AJ265" s="1522"/>
      <c r="AK265" s="1523"/>
    </row>
    <row r="266" spans="1:44" ht="50.15" customHeight="1">
      <c r="A266" s="1492" t="s">
        <v>30</v>
      </c>
      <c r="B266" s="1493"/>
      <c r="C266" s="1493"/>
      <c r="D266" s="1493"/>
      <c r="E266" s="1493"/>
      <c r="F266" s="1493"/>
      <c r="G266" s="1493"/>
      <c r="H266" s="1493"/>
      <c r="I266" s="1494"/>
      <c r="J266" s="1526"/>
      <c r="K266" s="1527"/>
      <c r="L266" s="1527"/>
      <c r="M266" s="1527"/>
      <c r="N266" s="1527"/>
      <c r="O266" s="1527"/>
      <c r="P266" s="1527"/>
      <c r="Q266" s="1527"/>
      <c r="R266" s="1527"/>
      <c r="S266" s="1527"/>
      <c r="T266" s="1527"/>
      <c r="U266" s="1527"/>
      <c r="V266" s="1527"/>
      <c r="W266" s="1527"/>
      <c r="X266" s="1527"/>
      <c r="Y266" s="1527"/>
      <c r="Z266" s="1527"/>
      <c r="AA266" s="1527"/>
      <c r="AB266" s="1527"/>
      <c r="AC266" s="1527"/>
      <c r="AD266" s="1527"/>
      <c r="AE266" s="1527"/>
      <c r="AF266" s="1527"/>
      <c r="AG266" s="1527"/>
      <c r="AH266" s="1527"/>
      <c r="AI266" s="1527"/>
      <c r="AJ266" s="1527"/>
      <c r="AK266" s="1528"/>
    </row>
    <row r="267" spans="1:44" ht="50.15" customHeight="1">
      <c r="A267" s="1492" t="s">
        <v>68</v>
      </c>
      <c r="B267" s="1493"/>
      <c r="C267" s="1493"/>
      <c r="D267" s="1493"/>
      <c r="E267" s="1493"/>
      <c r="F267" s="1493"/>
      <c r="G267" s="1493"/>
      <c r="H267" s="1493"/>
      <c r="I267" s="1494"/>
      <c r="J267" s="1526"/>
      <c r="K267" s="1527"/>
      <c r="L267" s="1527"/>
      <c r="M267" s="1527"/>
      <c r="N267" s="1527"/>
      <c r="O267" s="1527"/>
      <c r="P267" s="1527"/>
      <c r="Q267" s="1527"/>
      <c r="R267" s="1527"/>
      <c r="S267" s="1527"/>
      <c r="T267" s="1527"/>
      <c r="U267" s="1527"/>
      <c r="V267" s="1527"/>
      <c r="W267" s="1527"/>
      <c r="X267" s="1527"/>
      <c r="Y267" s="1527"/>
      <c r="Z267" s="1527"/>
      <c r="AA267" s="1527"/>
      <c r="AB267" s="1527"/>
      <c r="AC267" s="1527"/>
      <c r="AD267" s="1527"/>
      <c r="AE267" s="1527"/>
      <c r="AF267" s="1527"/>
      <c r="AG267" s="1527"/>
      <c r="AH267" s="1527"/>
      <c r="AI267" s="1527"/>
      <c r="AJ267" s="1527"/>
      <c r="AK267" s="1528"/>
    </row>
    <row r="268" spans="1:44" ht="50.15" customHeight="1">
      <c r="A268" s="1492" t="s">
        <v>31</v>
      </c>
      <c r="B268" s="1493"/>
      <c r="C268" s="1493"/>
      <c r="D268" s="1493"/>
      <c r="E268" s="1493"/>
      <c r="F268" s="1493"/>
      <c r="G268" s="1493"/>
      <c r="H268" s="1493"/>
      <c r="I268" s="1494"/>
      <c r="J268" s="1526"/>
      <c r="K268" s="1527"/>
      <c r="L268" s="1527"/>
      <c r="M268" s="1527"/>
      <c r="N268" s="1527"/>
      <c r="O268" s="1527"/>
      <c r="P268" s="1527"/>
      <c r="Q268" s="1527"/>
      <c r="R268" s="1527"/>
      <c r="S268" s="1527"/>
      <c r="T268" s="1527"/>
      <c r="U268" s="1527"/>
      <c r="V268" s="1527"/>
      <c r="W268" s="1527"/>
      <c r="X268" s="1527"/>
      <c r="Y268" s="1527"/>
      <c r="Z268" s="1527"/>
      <c r="AA268" s="1527"/>
      <c r="AB268" s="1527"/>
      <c r="AC268" s="1527"/>
      <c r="AD268" s="1527"/>
      <c r="AE268" s="1527"/>
      <c r="AF268" s="1527"/>
      <c r="AG268" s="1527"/>
      <c r="AH268" s="1527"/>
      <c r="AI268" s="1527"/>
      <c r="AJ268" s="1527"/>
      <c r="AK268" s="1528"/>
    </row>
    <row r="269" spans="1:44" ht="30" customHeight="1">
      <c r="A269" s="1538" t="s">
        <v>75</v>
      </c>
      <c r="B269" s="1539"/>
      <c r="C269" s="1539"/>
      <c r="D269" s="1539"/>
      <c r="E269" s="1539"/>
      <c r="F269" s="1539"/>
      <c r="G269" s="1539"/>
      <c r="H269" s="1539"/>
      <c r="I269" s="1540"/>
      <c r="J269" s="1544" t="s">
        <v>76</v>
      </c>
      <c r="K269" s="1545"/>
      <c r="L269" s="1572"/>
      <c r="M269" s="1573"/>
      <c r="N269" s="1573"/>
      <c r="O269" s="1574"/>
      <c r="P269" s="1545" t="s">
        <v>78</v>
      </c>
      <c r="Q269" s="1549"/>
      <c r="R269" s="1549"/>
      <c r="S269" s="1549"/>
      <c r="T269" s="1550" t="s">
        <v>77</v>
      </c>
      <c r="U269" s="1550"/>
      <c r="V269" s="1550"/>
      <c r="W269" s="1550"/>
      <c r="X269" s="1550"/>
      <c r="Y269" s="1550"/>
      <c r="Z269" s="1550"/>
      <c r="AA269" s="1550"/>
      <c r="AB269" s="1550"/>
      <c r="AC269" s="1575"/>
      <c r="AD269" s="1575"/>
      <c r="AE269" s="1575"/>
      <c r="AF269" s="1575"/>
      <c r="AG269" s="1575"/>
      <c r="AH269" s="1545" t="s">
        <v>78</v>
      </c>
      <c r="AI269" s="1549"/>
      <c r="AJ269" s="1549"/>
      <c r="AK269" s="1549"/>
    </row>
    <row r="270" spans="1:44" ht="50.15" customHeight="1">
      <c r="A270" s="1541"/>
      <c r="B270" s="1542"/>
      <c r="C270" s="1542"/>
      <c r="D270" s="1542"/>
      <c r="E270" s="1542"/>
      <c r="F270" s="1542"/>
      <c r="G270" s="1542"/>
      <c r="H270" s="1542"/>
      <c r="I270" s="1543"/>
      <c r="J270" s="1544" t="s">
        <v>81</v>
      </c>
      <c r="K270" s="1545"/>
      <c r="L270" s="1526"/>
      <c r="M270" s="1527"/>
      <c r="N270" s="1527"/>
      <c r="O270" s="1527"/>
      <c r="P270" s="1527"/>
      <c r="Q270" s="1527"/>
      <c r="R270" s="1527"/>
      <c r="S270" s="1527"/>
      <c r="T270" s="1527"/>
      <c r="U270" s="1527"/>
      <c r="V270" s="1527"/>
      <c r="W270" s="1527"/>
      <c r="X270" s="1527"/>
      <c r="Y270" s="1527"/>
      <c r="Z270" s="1527"/>
      <c r="AA270" s="1527"/>
      <c r="AB270" s="1527"/>
      <c r="AC270" s="1527"/>
      <c r="AD270" s="1527"/>
      <c r="AE270" s="1527"/>
      <c r="AF270" s="1527"/>
      <c r="AG270" s="1527"/>
      <c r="AH270" s="1527"/>
      <c r="AI270" s="1527"/>
      <c r="AJ270" s="1527"/>
      <c r="AK270" s="1528"/>
    </row>
    <row r="271" spans="1:44" ht="24" customHeight="1">
      <c r="A271" s="1529" t="s">
        <v>93</v>
      </c>
      <c r="B271" s="1530"/>
      <c r="C271" s="1530"/>
      <c r="D271" s="1530"/>
      <c r="E271" s="1530"/>
      <c r="F271" s="1530"/>
      <c r="G271" s="1530"/>
      <c r="H271" s="1530"/>
      <c r="I271" s="1530"/>
      <c r="J271" s="1530"/>
      <c r="K271" s="1530"/>
      <c r="L271" s="1530"/>
      <c r="M271" s="1530"/>
      <c r="N271" s="1530"/>
      <c r="O271" s="1530"/>
      <c r="P271" s="1530"/>
      <c r="Q271" s="1530"/>
      <c r="R271" s="1530"/>
      <c r="S271" s="1530"/>
      <c r="T271" s="1530"/>
      <c r="U271" s="1530"/>
      <c r="V271" s="1530"/>
      <c r="W271" s="1530"/>
      <c r="X271" s="1530"/>
      <c r="Y271" s="1530"/>
      <c r="Z271" s="1530"/>
      <c r="AA271" s="1530"/>
      <c r="AB271" s="1530"/>
      <c r="AC271" s="1531"/>
      <c r="AD271" s="1569" t="s">
        <v>83</v>
      </c>
      <c r="AE271" s="1570"/>
      <c r="AF271" s="1570"/>
      <c r="AG271" s="1570"/>
      <c r="AH271" s="1570"/>
      <c r="AI271" s="1570"/>
      <c r="AJ271" s="1570"/>
      <c r="AK271" s="1571"/>
    </row>
  </sheetData>
  <sheetProtection algorithmName="SHA-512" hashValue="sDfCR6cZOBZEzpYCVCZ306NN3XDDKlMUQGF8R2fAYI1jaQSgBJYpbV6Q1vYeYbPfplpBWbVQGHnX1xmNIZxFRA==" saltValue="sfsMqJ1jgpZqMHKMTDhipg==" spinCount="100000" sheet="1" objects="1" scenarios="1" selectLockedCells="1" selectUnlockedCells="1"/>
  <mergeCells count="923">
    <mergeCell ref="L270:AK270"/>
    <mergeCell ref="A271:AC271"/>
    <mergeCell ref="AD271:AK271"/>
    <mergeCell ref="A268:I268"/>
    <mergeCell ref="J268:AK268"/>
    <mergeCell ref="A269:I270"/>
    <mergeCell ref="J269:K269"/>
    <mergeCell ref="L269:O269"/>
    <mergeCell ref="P269:S269"/>
    <mergeCell ref="T269:AB269"/>
    <mergeCell ref="AC269:AG269"/>
    <mergeCell ref="AH269:AK269"/>
    <mergeCell ref="J270:K270"/>
    <mergeCell ref="A266:I266"/>
    <mergeCell ref="J266:AK266"/>
    <mergeCell ref="A267:I267"/>
    <mergeCell ref="J267:AK267"/>
    <mergeCell ref="U265:X265"/>
    <mergeCell ref="Y265:Z265"/>
    <mergeCell ref="AA265:AB265"/>
    <mergeCell ref="AC265:AD265"/>
    <mergeCell ref="AE265:AF265"/>
    <mergeCell ref="AG265:AK265"/>
    <mergeCell ref="A265:I265"/>
    <mergeCell ref="J265:L265"/>
    <mergeCell ref="M265:N265"/>
    <mergeCell ref="O265:P265"/>
    <mergeCell ref="Q265:R265"/>
    <mergeCell ref="S265:T265"/>
    <mergeCell ref="A263:I263"/>
    <mergeCell ref="J263:S263"/>
    <mergeCell ref="T263:AB263"/>
    <mergeCell ref="AC263:AK263"/>
    <mergeCell ref="A264:I264"/>
    <mergeCell ref="J264:AK264"/>
    <mergeCell ref="A261:I261"/>
    <mergeCell ref="J261:S261"/>
    <mergeCell ref="T261:AB261"/>
    <mergeCell ref="AC261:AK261"/>
    <mergeCell ref="A262:I262"/>
    <mergeCell ref="J262:AK262"/>
    <mergeCell ref="L257:AK257"/>
    <mergeCell ref="A258:AC258"/>
    <mergeCell ref="AD258:AK258"/>
    <mergeCell ref="A260:E260"/>
    <mergeCell ref="F260:I260"/>
    <mergeCell ref="J260:K260"/>
    <mergeCell ref="L260:AK260"/>
    <mergeCell ref="A255:I255"/>
    <mergeCell ref="J255:AK255"/>
    <mergeCell ref="A256:I257"/>
    <mergeCell ref="J256:K256"/>
    <mergeCell ref="L256:O256"/>
    <mergeCell ref="P256:S256"/>
    <mergeCell ref="T256:AB256"/>
    <mergeCell ref="AC256:AG256"/>
    <mergeCell ref="AH256:AK256"/>
    <mergeCell ref="J257:K257"/>
    <mergeCell ref="A254:I254"/>
    <mergeCell ref="J254:AK254"/>
    <mergeCell ref="U252:X252"/>
    <mergeCell ref="Y252:Z252"/>
    <mergeCell ref="AA252:AB252"/>
    <mergeCell ref="AC252:AD252"/>
    <mergeCell ref="AE252:AF252"/>
    <mergeCell ref="AG252:AK252"/>
    <mergeCell ref="A252:I252"/>
    <mergeCell ref="J252:L252"/>
    <mergeCell ref="M252:N252"/>
    <mergeCell ref="O252:P252"/>
    <mergeCell ref="Q252:R252"/>
    <mergeCell ref="S252:T252"/>
    <mergeCell ref="A251:I251"/>
    <mergeCell ref="J251:AK251"/>
    <mergeCell ref="A248:I248"/>
    <mergeCell ref="J248:S248"/>
    <mergeCell ref="T248:AB248"/>
    <mergeCell ref="AC248:AK248"/>
    <mergeCell ref="A249:I249"/>
    <mergeCell ref="J249:AK249"/>
    <mergeCell ref="A253:I253"/>
    <mergeCell ref="J253:AK253"/>
    <mergeCell ref="A244:AC244"/>
    <mergeCell ref="AD244:AK244"/>
    <mergeCell ref="AF245:AK245"/>
    <mergeCell ref="B246:AJ246"/>
    <mergeCell ref="A247:E247"/>
    <mergeCell ref="F247:I247"/>
    <mergeCell ref="J247:K247"/>
    <mergeCell ref="L247:AK247"/>
    <mergeCell ref="A250:I250"/>
    <mergeCell ref="J250:S250"/>
    <mergeCell ref="T250:AB250"/>
    <mergeCell ref="AC250:AK250"/>
    <mergeCell ref="A241:I241"/>
    <mergeCell ref="J241:AK241"/>
    <mergeCell ref="A242:I243"/>
    <mergeCell ref="J242:K242"/>
    <mergeCell ref="L242:O242"/>
    <mergeCell ref="P242:S242"/>
    <mergeCell ref="T242:AB242"/>
    <mergeCell ref="AC242:AG242"/>
    <mergeCell ref="AH242:AK242"/>
    <mergeCell ref="J243:K243"/>
    <mergeCell ref="L243:AK243"/>
    <mergeCell ref="A239:I239"/>
    <mergeCell ref="J239:AK239"/>
    <mergeCell ref="A240:I240"/>
    <mergeCell ref="J240:AK240"/>
    <mergeCell ref="U238:X238"/>
    <mergeCell ref="Y238:Z238"/>
    <mergeCell ref="AA238:AB238"/>
    <mergeCell ref="AC238:AD238"/>
    <mergeCell ref="AE238:AF238"/>
    <mergeCell ref="AG238:AK238"/>
    <mergeCell ref="A238:I238"/>
    <mergeCell ref="J238:L238"/>
    <mergeCell ref="M238:N238"/>
    <mergeCell ref="O238:P238"/>
    <mergeCell ref="Q238:R238"/>
    <mergeCell ref="S238:T238"/>
    <mergeCell ref="A236:I236"/>
    <mergeCell ref="J236:S236"/>
    <mergeCell ref="T236:AB236"/>
    <mergeCell ref="AC236:AK236"/>
    <mergeCell ref="A237:I237"/>
    <mergeCell ref="J237:AK237"/>
    <mergeCell ref="A234:I234"/>
    <mergeCell ref="J234:S234"/>
    <mergeCell ref="T234:AB234"/>
    <mergeCell ref="AC234:AK234"/>
    <mergeCell ref="A235:I235"/>
    <mergeCell ref="J235:AK235"/>
    <mergeCell ref="L230:AK230"/>
    <mergeCell ref="A231:AC231"/>
    <mergeCell ref="AD231:AK231"/>
    <mergeCell ref="A233:E233"/>
    <mergeCell ref="F233:I233"/>
    <mergeCell ref="J233:K233"/>
    <mergeCell ref="L233:AK233"/>
    <mergeCell ref="A228:I228"/>
    <mergeCell ref="J228:AK228"/>
    <mergeCell ref="A229:I230"/>
    <mergeCell ref="J229:K229"/>
    <mergeCell ref="L229:O229"/>
    <mergeCell ref="P229:S229"/>
    <mergeCell ref="T229:AB229"/>
    <mergeCell ref="AC229:AG229"/>
    <mergeCell ref="AH229:AK229"/>
    <mergeCell ref="J230:K230"/>
    <mergeCell ref="A227:I227"/>
    <mergeCell ref="J227:AK227"/>
    <mergeCell ref="U225:X225"/>
    <mergeCell ref="Y225:Z225"/>
    <mergeCell ref="AA225:AB225"/>
    <mergeCell ref="AC225:AD225"/>
    <mergeCell ref="AE225:AF225"/>
    <mergeCell ref="AG225:AK225"/>
    <mergeCell ref="A225:I225"/>
    <mergeCell ref="J225:L225"/>
    <mergeCell ref="M225:N225"/>
    <mergeCell ref="O225:P225"/>
    <mergeCell ref="Q225:R225"/>
    <mergeCell ref="S225:T225"/>
    <mergeCell ref="A224:I224"/>
    <mergeCell ref="J224:AK224"/>
    <mergeCell ref="A221:I221"/>
    <mergeCell ref="J221:S221"/>
    <mergeCell ref="T221:AB221"/>
    <mergeCell ref="AC221:AK221"/>
    <mergeCell ref="A222:I222"/>
    <mergeCell ref="J222:AK222"/>
    <mergeCell ref="A226:I226"/>
    <mergeCell ref="J226:AK226"/>
    <mergeCell ref="A217:AC217"/>
    <mergeCell ref="AD217:AK217"/>
    <mergeCell ref="AF218:AK218"/>
    <mergeCell ref="B219:AJ219"/>
    <mergeCell ref="A220:E220"/>
    <mergeCell ref="F220:I220"/>
    <mergeCell ref="J220:K220"/>
    <mergeCell ref="L220:AK220"/>
    <mergeCell ref="A223:I223"/>
    <mergeCell ref="J223:S223"/>
    <mergeCell ref="T223:AB223"/>
    <mergeCell ref="AC223:AK223"/>
    <mergeCell ref="A214:I214"/>
    <mergeCell ref="J214:AK214"/>
    <mergeCell ref="A215:I216"/>
    <mergeCell ref="J215:K215"/>
    <mergeCell ref="L215:O215"/>
    <mergeCell ref="P215:S215"/>
    <mergeCell ref="T215:AB215"/>
    <mergeCell ref="AC215:AG215"/>
    <mergeCell ref="AH215:AK215"/>
    <mergeCell ref="J216:K216"/>
    <mergeCell ref="L216:AK216"/>
    <mergeCell ref="A212:I212"/>
    <mergeCell ref="J212:AK212"/>
    <mergeCell ref="A213:I213"/>
    <mergeCell ref="J213:AK213"/>
    <mergeCell ref="U211:X211"/>
    <mergeCell ref="Y211:Z211"/>
    <mergeCell ref="AA211:AB211"/>
    <mergeCell ref="AC211:AD211"/>
    <mergeCell ref="AE211:AF211"/>
    <mergeCell ref="AG211:AK211"/>
    <mergeCell ref="A211:I211"/>
    <mergeCell ref="J211:L211"/>
    <mergeCell ref="M211:N211"/>
    <mergeCell ref="O211:P211"/>
    <mergeCell ref="Q211:R211"/>
    <mergeCell ref="S211:T211"/>
    <mergeCell ref="A209:I209"/>
    <mergeCell ref="J209:S209"/>
    <mergeCell ref="T209:AB209"/>
    <mergeCell ref="AC209:AK209"/>
    <mergeCell ref="A210:I210"/>
    <mergeCell ref="J210:AK210"/>
    <mergeCell ref="A207:I207"/>
    <mergeCell ref="J207:S207"/>
    <mergeCell ref="T207:AB207"/>
    <mergeCell ref="AC207:AK207"/>
    <mergeCell ref="A208:I208"/>
    <mergeCell ref="J208:AK208"/>
    <mergeCell ref="L203:AK203"/>
    <mergeCell ref="A204:AC204"/>
    <mergeCell ref="AD204:AK204"/>
    <mergeCell ref="A206:E206"/>
    <mergeCell ref="F206:I206"/>
    <mergeCell ref="J206:K206"/>
    <mergeCell ref="L206:AK206"/>
    <mergeCell ref="A201:I201"/>
    <mergeCell ref="J201:AK201"/>
    <mergeCell ref="A202:I203"/>
    <mergeCell ref="J202:K202"/>
    <mergeCell ref="L202:O202"/>
    <mergeCell ref="P202:S202"/>
    <mergeCell ref="T202:AB202"/>
    <mergeCell ref="AC202:AG202"/>
    <mergeCell ref="AH202:AK202"/>
    <mergeCell ref="J203:K203"/>
    <mergeCell ref="A199:I199"/>
    <mergeCell ref="J199:AK199"/>
    <mergeCell ref="A200:I200"/>
    <mergeCell ref="J200:AK200"/>
    <mergeCell ref="U197:X197"/>
    <mergeCell ref="Y197:Z197"/>
    <mergeCell ref="AA197:AB197"/>
    <mergeCell ref="AC197:AD197"/>
    <mergeCell ref="AE197:AF197"/>
    <mergeCell ref="AG197:AK197"/>
    <mergeCell ref="A197:I197"/>
    <mergeCell ref="J197:L197"/>
    <mergeCell ref="M197:N197"/>
    <mergeCell ref="O197:P197"/>
    <mergeCell ref="Q197:R197"/>
    <mergeCell ref="S197:T197"/>
    <mergeCell ref="A196:I196"/>
    <mergeCell ref="J196:AK196"/>
    <mergeCell ref="A193:I193"/>
    <mergeCell ref="J193:S193"/>
    <mergeCell ref="T193:AB193"/>
    <mergeCell ref="AC193:AK193"/>
    <mergeCell ref="A194:I194"/>
    <mergeCell ref="J194:AK194"/>
    <mergeCell ref="A198:I198"/>
    <mergeCell ref="J198:X198"/>
    <mergeCell ref="Y198:AK198"/>
    <mergeCell ref="A189:AC189"/>
    <mergeCell ref="AD189:AK189"/>
    <mergeCell ref="AF190:AK190"/>
    <mergeCell ref="B191:AJ191"/>
    <mergeCell ref="A192:E192"/>
    <mergeCell ref="F192:I192"/>
    <mergeCell ref="J192:K192"/>
    <mergeCell ref="L192:AK192"/>
    <mergeCell ref="A195:I195"/>
    <mergeCell ref="J195:S195"/>
    <mergeCell ref="T195:AB195"/>
    <mergeCell ref="AC195:AK195"/>
    <mergeCell ref="A186:I186"/>
    <mergeCell ref="J186:AK186"/>
    <mergeCell ref="A187:I188"/>
    <mergeCell ref="J187:K187"/>
    <mergeCell ref="L187:O187"/>
    <mergeCell ref="P187:S187"/>
    <mergeCell ref="T187:AB187"/>
    <mergeCell ref="AC187:AG187"/>
    <mergeCell ref="AH187:AK187"/>
    <mergeCell ref="J188:K188"/>
    <mergeCell ref="L188:AK188"/>
    <mergeCell ref="A184:I184"/>
    <mergeCell ref="J184:AK184"/>
    <mergeCell ref="A185:I185"/>
    <mergeCell ref="J185:AK185"/>
    <mergeCell ref="U183:X183"/>
    <mergeCell ref="Y183:Z183"/>
    <mergeCell ref="AA183:AB183"/>
    <mergeCell ref="AC183:AD183"/>
    <mergeCell ref="AE183:AF183"/>
    <mergeCell ref="AG183:AK183"/>
    <mergeCell ref="A183:I183"/>
    <mergeCell ref="J183:L183"/>
    <mergeCell ref="M183:N183"/>
    <mergeCell ref="O183:P183"/>
    <mergeCell ref="Q183:R183"/>
    <mergeCell ref="S183:T183"/>
    <mergeCell ref="A181:I181"/>
    <mergeCell ref="J181:S181"/>
    <mergeCell ref="T181:AB181"/>
    <mergeCell ref="AC181:AK181"/>
    <mergeCell ref="A182:I182"/>
    <mergeCell ref="J182:AK182"/>
    <mergeCell ref="A179:I179"/>
    <mergeCell ref="J179:S179"/>
    <mergeCell ref="T179:AB179"/>
    <mergeCell ref="AC179:AK179"/>
    <mergeCell ref="A180:I180"/>
    <mergeCell ref="J180:AK180"/>
    <mergeCell ref="L175:AK175"/>
    <mergeCell ref="A176:AC176"/>
    <mergeCell ref="AD176:AK176"/>
    <mergeCell ref="A178:E178"/>
    <mergeCell ref="F178:I178"/>
    <mergeCell ref="J178:K178"/>
    <mergeCell ref="L178:AK178"/>
    <mergeCell ref="A173:I173"/>
    <mergeCell ref="J173:AK173"/>
    <mergeCell ref="A174:I175"/>
    <mergeCell ref="J174:K174"/>
    <mergeCell ref="L174:O174"/>
    <mergeCell ref="P174:S174"/>
    <mergeCell ref="T174:AB174"/>
    <mergeCell ref="AC174:AG174"/>
    <mergeCell ref="AH174:AK174"/>
    <mergeCell ref="J175:K175"/>
    <mergeCell ref="A172:I172"/>
    <mergeCell ref="J172:AK172"/>
    <mergeCell ref="U170:X170"/>
    <mergeCell ref="Y170:Z170"/>
    <mergeCell ref="AA170:AB170"/>
    <mergeCell ref="AC170:AD170"/>
    <mergeCell ref="AE170:AF170"/>
    <mergeCell ref="AG170:AK170"/>
    <mergeCell ref="A170:I170"/>
    <mergeCell ref="J170:L170"/>
    <mergeCell ref="M170:N170"/>
    <mergeCell ref="O170:P170"/>
    <mergeCell ref="Q170:R170"/>
    <mergeCell ref="S170:T170"/>
    <mergeCell ref="A169:I169"/>
    <mergeCell ref="J169:AK169"/>
    <mergeCell ref="A166:I166"/>
    <mergeCell ref="J166:S166"/>
    <mergeCell ref="T166:AB166"/>
    <mergeCell ref="AC166:AK166"/>
    <mergeCell ref="A167:I167"/>
    <mergeCell ref="J167:AK167"/>
    <mergeCell ref="A171:I171"/>
    <mergeCell ref="J171:AK171"/>
    <mergeCell ref="A162:AC162"/>
    <mergeCell ref="AD162:AK162"/>
    <mergeCell ref="AF163:AK163"/>
    <mergeCell ref="B164:AJ164"/>
    <mergeCell ref="A165:E165"/>
    <mergeCell ref="F165:I165"/>
    <mergeCell ref="J165:K165"/>
    <mergeCell ref="L165:AK165"/>
    <mergeCell ref="A168:I168"/>
    <mergeCell ref="J168:S168"/>
    <mergeCell ref="T168:AB168"/>
    <mergeCell ref="AC168:AK168"/>
    <mergeCell ref="A159:I159"/>
    <mergeCell ref="J159:AK159"/>
    <mergeCell ref="A160:I161"/>
    <mergeCell ref="J160:K160"/>
    <mergeCell ref="L160:O160"/>
    <mergeCell ref="P160:S160"/>
    <mergeCell ref="T160:AB160"/>
    <mergeCell ref="AC160:AG160"/>
    <mergeCell ref="AH160:AK160"/>
    <mergeCell ref="J161:K161"/>
    <mergeCell ref="L161:AK161"/>
    <mergeCell ref="A157:I157"/>
    <mergeCell ref="J157:AK157"/>
    <mergeCell ref="A158:I158"/>
    <mergeCell ref="J158:AK158"/>
    <mergeCell ref="U156:X156"/>
    <mergeCell ref="Y156:Z156"/>
    <mergeCell ref="AA156:AB156"/>
    <mergeCell ref="AC156:AD156"/>
    <mergeCell ref="AE156:AF156"/>
    <mergeCell ref="AG156:AK156"/>
    <mergeCell ref="A156:I156"/>
    <mergeCell ref="J156:L156"/>
    <mergeCell ref="M156:N156"/>
    <mergeCell ref="O156:P156"/>
    <mergeCell ref="Q156:R156"/>
    <mergeCell ref="S156:T156"/>
    <mergeCell ref="A154:I154"/>
    <mergeCell ref="J154:S154"/>
    <mergeCell ref="T154:AB154"/>
    <mergeCell ref="AC154:AK154"/>
    <mergeCell ref="A155:I155"/>
    <mergeCell ref="J155:AK155"/>
    <mergeCell ref="A152:I152"/>
    <mergeCell ref="J152:S152"/>
    <mergeCell ref="T152:AB152"/>
    <mergeCell ref="AC152:AK152"/>
    <mergeCell ref="A153:I153"/>
    <mergeCell ref="J153:AK153"/>
    <mergeCell ref="L148:AK148"/>
    <mergeCell ref="A149:AC149"/>
    <mergeCell ref="AD149:AK149"/>
    <mergeCell ref="A151:E151"/>
    <mergeCell ref="F151:I151"/>
    <mergeCell ref="J151:K151"/>
    <mergeCell ref="L151:AK151"/>
    <mergeCell ref="A146:I146"/>
    <mergeCell ref="J146:AK146"/>
    <mergeCell ref="A147:I148"/>
    <mergeCell ref="J147:K147"/>
    <mergeCell ref="L147:O147"/>
    <mergeCell ref="P147:S147"/>
    <mergeCell ref="T147:AB147"/>
    <mergeCell ref="AC147:AG147"/>
    <mergeCell ref="AH147:AK147"/>
    <mergeCell ref="J148:K148"/>
    <mergeCell ref="A145:I145"/>
    <mergeCell ref="J145:AK145"/>
    <mergeCell ref="U143:X143"/>
    <mergeCell ref="Y143:Z143"/>
    <mergeCell ref="AA143:AB143"/>
    <mergeCell ref="AC143:AD143"/>
    <mergeCell ref="AE143:AF143"/>
    <mergeCell ref="AG143:AK143"/>
    <mergeCell ref="A143:I143"/>
    <mergeCell ref="J143:L143"/>
    <mergeCell ref="M143:N143"/>
    <mergeCell ref="O143:P143"/>
    <mergeCell ref="Q143:R143"/>
    <mergeCell ref="S143:T143"/>
    <mergeCell ref="A142:I142"/>
    <mergeCell ref="J142:AK142"/>
    <mergeCell ref="A139:I139"/>
    <mergeCell ref="J139:S139"/>
    <mergeCell ref="T139:AB139"/>
    <mergeCell ref="AC139:AK139"/>
    <mergeCell ref="A140:I140"/>
    <mergeCell ref="J140:AK140"/>
    <mergeCell ref="A144:I144"/>
    <mergeCell ref="J144:AK144"/>
    <mergeCell ref="A135:AC135"/>
    <mergeCell ref="AD135:AK135"/>
    <mergeCell ref="AF136:AK136"/>
    <mergeCell ref="B137:AJ137"/>
    <mergeCell ref="A138:E138"/>
    <mergeCell ref="F138:I138"/>
    <mergeCell ref="J138:K138"/>
    <mergeCell ref="L138:AK138"/>
    <mergeCell ref="A141:I141"/>
    <mergeCell ref="J141:S141"/>
    <mergeCell ref="T141:AB141"/>
    <mergeCell ref="AC141:AK141"/>
    <mergeCell ref="A132:I132"/>
    <mergeCell ref="J132:AK132"/>
    <mergeCell ref="A133:I134"/>
    <mergeCell ref="J133:K133"/>
    <mergeCell ref="L133:O133"/>
    <mergeCell ref="P133:S133"/>
    <mergeCell ref="T133:AB133"/>
    <mergeCell ref="AC133:AG133"/>
    <mergeCell ref="AH133:AK133"/>
    <mergeCell ref="J134:K134"/>
    <mergeCell ref="L134:AK134"/>
    <mergeCell ref="A130:I130"/>
    <mergeCell ref="J130:AK130"/>
    <mergeCell ref="A131:I131"/>
    <mergeCell ref="J131:AK131"/>
    <mergeCell ref="U129:X129"/>
    <mergeCell ref="Y129:Z129"/>
    <mergeCell ref="AA129:AB129"/>
    <mergeCell ref="AC129:AD129"/>
    <mergeCell ref="AE129:AF129"/>
    <mergeCell ref="AG129:AK129"/>
    <mergeCell ref="A129:I129"/>
    <mergeCell ref="J129:L129"/>
    <mergeCell ref="M129:N129"/>
    <mergeCell ref="O129:P129"/>
    <mergeCell ref="Q129:R129"/>
    <mergeCell ref="S129:T129"/>
    <mergeCell ref="A127:I127"/>
    <mergeCell ref="J127:S127"/>
    <mergeCell ref="T127:AB127"/>
    <mergeCell ref="AC127:AK127"/>
    <mergeCell ref="A128:I128"/>
    <mergeCell ref="J128:AK128"/>
    <mergeCell ref="A125:I125"/>
    <mergeCell ref="J125:S125"/>
    <mergeCell ref="T125:AB125"/>
    <mergeCell ref="AC125:AK125"/>
    <mergeCell ref="A126:I126"/>
    <mergeCell ref="J126:AK126"/>
    <mergeCell ref="L121:AK121"/>
    <mergeCell ref="A122:AC122"/>
    <mergeCell ref="AD122:AK122"/>
    <mergeCell ref="A124:E124"/>
    <mergeCell ref="F124:I124"/>
    <mergeCell ref="J124:K124"/>
    <mergeCell ref="L124:AK124"/>
    <mergeCell ref="A119:I119"/>
    <mergeCell ref="J119:AK119"/>
    <mergeCell ref="A120:I121"/>
    <mergeCell ref="J120:K120"/>
    <mergeCell ref="L120:O120"/>
    <mergeCell ref="P120:S120"/>
    <mergeCell ref="T120:AB120"/>
    <mergeCell ref="AC120:AG120"/>
    <mergeCell ref="AH120:AK120"/>
    <mergeCell ref="J121:K121"/>
    <mergeCell ref="A118:I118"/>
    <mergeCell ref="J118:AK118"/>
    <mergeCell ref="U116:X116"/>
    <mergeCell ref="Y116:Z116"/>
    <mergeCell ref="AA116:AB116"/>
    <mergeCell ref="AC116:AD116"/>
    <mergeCell ref="AE116:AF116"/>
    <mergeCell ref="AG116:AK116"/>
    <mergeCell ref="A116:I116"/>
    <mergeCell ref="J116:L116"/>
    <mergeCell ref="M116:N116"/>
    <mergeCell ref="O116:P116"/>
    <mergeCell ref="Q116:R116"/>
    <mergeCell ref="S116:T116"/>
    <mergeCell ref="A115:I115"/>
    <mergeCell ref="J115:AK115"/>
    <mergeCell ref="A112:I112"/>
    <mergeCell ref="J112:S112"/>
    <mergeCell ref="T112:AB112"/>
    <mergeCell ref="AC112:AK112"/>
    <mergeCell ref="A113:I113"/>
    <mergeCell ref="J113:AK113"/>
    <mergeCell ref="A117:I117"/>
    <mergeCell ref="J117:AK117"/>
    <mergeCell ref="A108:AC108"/>
    <mergeCell ref="AD108:AK108"/>
    <mergeCell ref="AF109:AK109"/>
    <mergeCell ref="B110:AJ110"/>
    <mergeCell ref="A111:E111"/>
    <mergeCell ref="F111:I111"/>
    <mergeCell ref="J111:K111"/>
    <mergeCell ref="L111:AK111"/>
    <mergeCell ref="A114:I114"/>
    <mergeCell ref="J114:S114"/>
    <mergeCell ref="T114:AB114"/>
    <mergeCell ref="AC114:AK114"/>
    <mergeCell ref="A105:I105"/>
    <mergeCell ref="J105:AK105"/>
    <mergeCell ref="A106:I107"/>
    <mergeCell ref="J106:K106"/>
    <mergeCell ref="L106:O106"/>
    <mergeCell ref="P106:S106"/>
    <mergeCell ref="T106:AB106"/>
    <mergeCell ref="AC106:AG106"/>
    <mergeCell ref="AH106:AK106"/>
    <mergeCell ref="J107:K107"/>
    <mergeCell ref="L107:AK107"/>
    <mergeCell ref="A103:I103"/>
    <mergeCell ref="J103:AK103"/>
    <mergeCell ref="A104:I104"/>
    <mergeCell ref="J104:AK104"/>
    <mergeCell ref="U102:X102"/>
    <mergeCell ref="Y102:Z102"/>
    <mergeCell ref="AA102:AB102"/>
    <mergeCell ref="AC102:AD102"/>
    <mergeCell ref="AE102:AF102"/>
    <mergeCell ref="AG102:AK102"/>
    <mergeCell ref="A102:I102"/>
    <mergeCell ref="J102:L102"/>
    <mergeCell ref="M102:N102"/>
    <mergeCell ref="O102:P102"/>
    <mergeCell ref="Q102:R102"/>
    <mergeCell ref="S102:T102"/>
    <mergeCell ref="A100:I100"/>
    <mergeCell ref="J100:S100"/>
    <mergeCell ref="T100:AB100"/>
    <mergeCell ref="AC100:AK100"/>
    <mergeCell ref="A101:I101"/>
    <mergeCell ref="J101:AK101"/>
    <mergeCell ref="A98:I98"/>
    <mergeCell ref="J98:S98"/>
    <mergeCell ref="T98:AB98"/>
    <mergeCell ref="AC98:AK98"/>
    <mergeCell ref="A99:I99"/>
    <mergeCell ref="J99:AK99"/>
    <mergeCell ref="L94:AK94"/>
    <mergeCell ref="A95:AC95"/>
    <mergeCell ref="AD95:AK95"/>
    <mergeCell ref="A97:E97"/>
    <mergeCell ref="F97:I97"/>
    <mergeCell ref="J97:K97"/>
    <mergeCell ref="L97:AK97"/>
    <mergeCell ref="A92:I92"/>
    <mergeCell ref="J92:AK92"/>
    <mergeCell ref="A93:I94"/>
    <mergeCell ref="J93:K93"/>
    <mergeCell ref="L93:O93"/>
    <mergeCell ref="P93:S93"/>
    <mergeCell ref="T93:AB93"/>
    <mergeCell ref="AC93:AG93"/>
    <mergeCell ref="AH93:AK93"/>
    <mergeCell ref="J94:K94"/>
    <mergeCell ref="A91:I91"/>
    <mergeCell ref="J91:AK91"/>
    <mergeCell ref="U89:X89"/>
    <mergeCell ref="Y89:Z89"/>
    <mergeCell ref="AA89:AB89"/>
    <mergeCell ref="AC89:AD89"/>
    <mergeCell ref="AE89:AF89"/>
    <mergeCell ref="AG89:AK89"/>
    <mergeCell ref="A89:I89"/>
    <mergeCell ref="J89:L89"/>
    <mergeCell ref="M89:N89"/>
    <mergeCell ref="O89:P89"/>
    <mergeCell ref="Q89:R89"/>
    <mergeCell ref="S89:T89"/>
    <mergeCell ref="A88:I88"/>
    <mergeCell ref="J88:AK88"/>
    <mergeCell ref="A85:I85"/>
    <mergeCell ref="J85:S85"/>
    <mergeCell ref="T85:AB85"/>
    <mergeCell ref="AC85:AK85"/>
    <mergeCell ref="A86:I86"/>
    <mergeCell ref="J86:AK86"/>
    <mergeCell ref="A90:I90"/>
    <mergeCell ref="J90:AK90"/>
    <mergeCell ref="A81:AC81"/>
    <mergeCell ref="AD81:AK81"/>
    <mergeCell ref="AF82:AK82"/>
    <mergeCell ref="B83:AJ83"/>
    <mergeCell ref="A84:E84"/>
    <mergeCell ref="F84:I84"/>
    <mergeCell ref="J84:K84"/>
    <mergeCell ref="L84:AK84"/>
    <mergeCell ref="A87:I87"/>
    <mergeCell ref="J87:S87"/>
    <mergeCell ref="T87:AB87"/>
    <mergeCell ref="AC87:AK87"/>
    <mergeCell ref="A78:I78"/>
    <mergeCell ref="J78:AK78"/>
    <mergeCell ref="A79:I80"/>
    <mergeCell ref="J79:K79"/>
    <mergeCell ref="L79:O79"/>
    <mergeCell ref="P79:S79"/>
    <mergeCell ref="T79:AB79"/>
    <mergeCell ref="AC79:AG79"/>
    <mergeCell ref="AH79:AK79"/>
    <mergeCell ref="J80:K80"/>
    <mergeCell ref="L80:AK80"/>
    <mergeCell ref="A76:I76"/>
    <mergeCell ref="J76:AK76"/>
    <mergeCell ref="A77:I77"/>
    <mergeCell ref="J77:AK77"/>
    <mergeCell ref="U75:X75"/>
    <mergeCell ref="Y75:Z75"/>
    <mergeCell ref="AA75:AB75"/>
    <mergeCell ref="AC75:AD75"/>
    <mergeCell ref="AE75:AF75"/>
    <mergeCell ref="AG75:AK75"/>
    <mergeCell ref="A75:I75"/>
    <mergeCell ref="J75:L75"/>
    <mergeCell ref="M75:N75"/>
    <mergeCell ref="O75:P75"/>
    <mergeCell ref="Q75:R75"/>
    <mergeCell ref="S75:T75"/>
    <mergeCell ref="A73:I73"/>
    <mergeCell ref="J73:S73"/>
    <mergeCell ref="T73:AB73"/>
    <mergeCell ref="AC73:AK73"/>
    <mergeCell ref="A74:I74"/>
    <mergeCell ref="J74:AK74"/>
    <mergeCell ref="A71:I71"/>
    <mergeCell ref="J71:S71"/>
    <mergeCell ref="T71:AB71"/>
    <mergeCell ref="AC71:AK71"/>
    <mergeCell ref="A72:I72"/>
    <mergeCell ref="J72:AK72"/>
    <mergeCell ref="L67:AK67"/>
    <mergeCell ref="A68:AC68"/>
    <mergeCell ref="AD68:AK68"/>
    <mergeCell ref="A70:E70"/>
    <mergeCell ref="F70:I70"/>
    <mergeCell ref="J70:K70"/>
    <mergeCell ref="L70:AK70"/>
    <mergeCell ref="A65:I65"/>
    <mergeCell ref="J65:AK65"/>
    <mergeCell ref="A66:I67"/>
    <mergeCell ref="J66:K66"/>
    <mergeCell ref="L66:O66"/>
    <mergeCell ref="P66:S66"/>
    <mergeCell ref="T66:AB66"/>
    <mergeCell ref="AC66:AG66"/>
    <mergeCell ref="AH66:AK66"/>
    <mergeCell ref="J67:K67"/>
    <mergeCell ref="A64:I64"/>
    <mergeCell ref="J64:AK64"/>
    <mergeCell ref="U62:X62"/>
    <mergeCell ref="Y62:Z62"/>
    <mergeCell ref="AA62:AB62"/>
    <mergeCell ref="AC62:AD62"/>
    <mergeCell ref="AE62:AF62"/>
    <mergeCell ref="AG62:AK62"/>
    <mergeCell ref="A62:I62"/>
    <mergeCell ref="J62:L62"/>
    <mergeCell ref="M62:N62"/>
    <mergeCell ref="O62:P62"/>
    <mergeCell ref="Q62:R62"/>
    <mergeCell ref="S62:T62"/>
    <mergeCell ref="A61:I61"/>
    <mergeCell ref="J61:AK61"/>
    <mergeCell ref="A58:I58"/>
    <mergeCell ref="J58:S58"/>
    <mergeCell ref="T58:AB58"/>
    <mergeCell ref="AC58:AK58"/>
    <mergeCell ref="A59:I59"/>
    <mergeCell ref="J59:AK59"/>
    <mergeCell ref="A63:I63"/>
    <mergeCell ref="J63:AK63"/>
    <mergeCell ref="A54:AC54"/>
    <mergeCell ref="AD54:AK54"/>
    <mergeCell ref="AF55:AK55"/>
    <mergeCell ref="B56:AJ56"/>
    <mergeCell ref="A57:E57"/>
    <mergeCell ref="F57:I57"/>
    <mergeCell ref="J57:K57"/>
    <mergeCell ref="L57:AK57"/>
    <mergeCell ref="A60:I60"/>
    <mergeCell ref="J60:S60"/>
    <mergeCell ref="T60:AB60"/>
    <mergeCell ref="AC60:AK60"/>
    <mergeCell ref="A51:I51"/>
    <mergeCell ref="J51:AK51"/>
    <mergeCell ref="A52:I53"/>
    <mergeCell ref="J52:K52"/>
    <mergeCell ref="L52:O52"/>
    <mergeCell ref="P52:S52"/>
    <mergeCell ref="T52:AB52"/>
    <mergeCell ref="AC52:AG52"/>
    <mergeCell ref="AH52:AK52"/>
    <mergeCell ref="J53:K53"/>
    <mergeCell ref="L53:AK53"/>
    <mergeCell ref="A49:I49"/>
    <mergeCell ref="J49:AK49"/>
    <mergeCell ref="A50:I50"/>
    <mergeCell ref="J50:AK50"/>
    <mergeCell ref="U48:X48"/>
    <mergeCell ref="Y48:Z48"/>
    <mergeCell ref="AA48:AB48"/>
    <mergeCell ref="AC48:AD48"/>
    <mergeCell ref="AE48:AF48"/>
    <mergeCell ref="AG48:AK48"/>
    <mergeCell ref="A48:I48"/>
    <mergeCell ref="J48:L48"/>
    <mergeCell ref="M48:N48"/>
    <mergeCell ref="O48:P48"/>
    <mergeCell ref="Q48:R48"/>
    <mergeCell ref="S48:T48"/>
    <mergeCell ref="A46:I46"/>
    <mergeCell ref="J46:S46"/>
    <mergeCell ref="T46:AB46"/>
    <mergeCell ref="AC46:AK46"/>
    <mergeCell ref="A47:I47"/>
    <mergeCell ref="J47:AK47"/>
    <mergeCell ref="A44:I44"/>
    <mergeCell ref="J44:S44"/>
    <mergeCell ref="T44:AB44"/>
    <mergeCell ref="AC44:AK44"/>
    <mergeCell ref="A45:I45"/>
    <mergeCell ref="J45:AK45"/>
    <mergeCell ref="L40:AK40"/>
    <mergeCell ref="A41:AC41"/>
    <mergeCell ref="AD41:AK41"/>
    <mergeCell ref="A43:E43"/>
    <mergeCell ref="F43:I43"/>
    <mergeCell ref="J43:K43"/>
    <mergeCell ref="L43:AK43"/>
    <mergeCell ref="A38:I38"/>
    <mergeCell ref="J38:AK38"/>
    <mergeCell ref="A39:I40"/>
    <mergeCell ref="J39:K39"/>
    <mergeCell ref="L39:O39"/>
    <mergeCell ref="P39:S39"/>
    <mergeCell ref="T39:AB39"/>
    <mergeCell ref="AC39:AG39"/>
    <mergeCell ref="AH39:AK39"/>
    <mergeCell ref="J40:K40"/>
    <mergeCell ref="A37:I37"/>
    <mergeCell ref="J37:AK37"/>
    <mergeCell ref="U35:X35"/>
    <mergeCell ref="Y35:Z35"/>
    <mergeCell ref="AA35:AB35"/>
    <mergeCell ref="AC35:AD35"/>
    <mergeCell ref="AE35:AF35"/>
    <mergeCell ref="AG35:AK35"/>
    <mergeCell ref="A35:I35"/>
    <mergeCell ref="J35:L35"/>
    <mergeCell ref="M35:N35"/>
    <mergeCell ref="O35:P35"/>
    <mergeCell ref="Q35:R35"/>
    <mergeCell ref="S35:T35"/>
    <mergeCell ref="A34:I34"/>
    <mergeCell ref="J34:AK34"/>
    <mergeCell ref="A31:I31"/>
    <mergeCell ref="J31:S31"/>
    <mergeCell ref="T31:AB31"/>
    <mergeCell ref="AC31:AK31"/>
    <mergeCell ref="A32:I32"/>
    <mergeCell ref="J32:AK32"/>
    <mergeCell ref="A36:I36"/>
    <mergeCell ref="J36:AK36"/>
    <mergeCell ref="A27:AC27"/>
    <mergeCell ref="AD27:AK27"/>
    <mergeCell ref="AF28:AK28"/>
    <mergeCell ref="B29:AJ29"/>
    <mergeCell ref="A30:E30"/>
    <mergeCell ref="F30:I30"/>
    <mergeCell ref="J30:K30"/>
    <mergeCell ref="L30:AK30"/>
    <mergeCell ref="A33:I33"/>
    <mergeCell ref="J33:S33"/>
    <mergeCell ref="T33:AB33"/>
    <mergeCell ref="AC33:AK33"/>
    <mergeCell ref="A24:I24"/>
    <mergeCell ref="J24:AK24"/>
    <mergeCell ref="A25:I26"/>
    <mergeCell ref="J25:K25"/>
    <mergeCell ref="L25:O25"/>
    <mergeCell ref="P25:S25"/>
    <mergeCell ref="T25:AB25"/>
    <mergeCell ref="AC25:AG25"/>
    <mergeCell ref="AH25:AK25"/>
    <mergeCell ref="J26:K26"/>
    <mergeCell ref="L26:AK26"/>
    <mergeCell ref="A22:I22"/>
    <mergeCell ref="J22:AK22"/>
    <mergeCell ref="A23:I23"/>
    <mergeCell ref="J23:AK23"/>
    <mergeCell ref="U21:X21"/>
    <mergeCell ref="Y21:Z21"/>
    <mergeCell ref="AA21:AB21"/>
    <mergeCell ref="AC21:AD21"/>
    <mergeCell ref="AE21:AF21"/>
    <mergeCell ref="AG21:AK21"/>
    <mergeCell ref="A21:I21"/>
    <mergeCell ref="J21:L21"/>
    <mergeCell ref="M21:N21"/>
    <mergeCell ref="O21:P21"/>
    <mergeCell ref="Q21:R21"/>
    <mergeCell ref="S21:T21"/>
    <mergeCell ref="A19:I19"/>
    <mergeCell ref="J19:S19"/>
    <mergeCell ref="T19:AB19"/>
    <mergeCell ref="AC19:AK19"/>
    <mergeCell ref="A20:I20"/>
    <mergeCell ref="J20:AK20"/>
    <mergeCell ref="A17:I17"/>
    <mergeCell ref="J17:S17"/>
    <mergeCell ref="T17:AB17"/>
    <mergeCell ref="AC17:AK17"/>
    <mergeCell ref="A18:I18"/>
    <mergeCell ref="J18:AK18"/>
    <mergeCell ref="L13:AK13"/>
    <mergeCell ref="A14:AC14"/>
    <mergeCell ref="AD14:AK14"/>
    <mergeCell ref="A16:E16"/>
    <mergeCell ref="F16:I16"/>
    <mergeCell ref="J16:K16"/>
    <mergeCell ref="L16:AK16"/>
    <mergeCell ref="A11:I11"/>
    <mergeCell ref="J11:AK11"/>
    <mergeCell ref="A12:I13"/>
    <mergeCell ref="J12:K12"/>
    <mergeCell ref="L12:O12"/>
    <mergeCell ref="P12:S12"/>
    <mergeCell ref="T12:AB12"/>
    <mergeCell ref="AC12:AG12"/>
    <mergeCell ref="AH12:AK12"/>
    <mergeCell ref="J13:K13"/>
    <mergeCell ref="A10:I10"/>
    <mergeCell ref="J10:AK10"/>
    <mergeCell ref="U8:X8"/>
    <mergeCell ref="Y8:Z8"/>
    <mergeCell ref="AA8:AB8"/>
    <mergeCell ref="AC8:AD8"/>
    <mergeCell ref="AE8:AF8"/>
    <mergeCell ref="AG8:AK8"/>
    <mergeCell ref="A8:I8"/>
    <mergeCell ref="J8:L8"/>
    <mergeCell ref="M8:N8"/>
    <mergeCell ref="O8:P8"/>
    <mergeCell ref="Q8:R8"/>
    <mergeCell ref="S8:T8"/>
    <mergeCell ref="A7:I7"/>
    <mergeCell ref="J7:AK7"/>
    <mergeCell ref="A4:I4"/>
    <mergeCell ref="J4:S4"/>
    <mergeCell ref="T4:AB4"/>
    <mergeCell ref="AC4:AK4"/>
    <mergeCell ref="A5:I5"/>
    <mergeCell ref="J5:AK5"/>
    <mergeCell ref="A9:I9"/>
    <mergeCell ref="J9:AK9"/>
    <mergeCell ref="AF1:AK1"/>
    <mergeCell ref="B2:AJ2"/>
    <mergeCell ref="A3:E3"/>
    <mergeCell ref="F3:I3"/>
    <mergeCell ref="J3:K3"/>
    <mergeCell ref="L3:AK3"/>
    <mergeCell ref="A6:I6"/>
    <mergeCell ref="J6:S6"/>
    <mergeCell ref="T6:AB6"/>
    <mergeCell ref="AC6:AK6"/>
  </mergeCells>
  <phoneticPr fontId="1"/>
  <conditionalFormatting sqref="AD14:AK14">
    <cfRule type="expression" dxfId="61" priority="118">
      <formula>$AD$14&lt;&gt;"選択してください"</formula>
    </cfRule>
    <cfRule type="containsText" dxfId="60" priority="79" operator="containsText" text="関連あり">
      <formula>NOT(ISERROR(SEARCH("関連あり",AD14)))</formula>
    </cfRule>
  </conditionalFormatting>
  <conditionalFormatting sqref="AD27:AK27">
    <cfRule type="expression" dxfId="59" priority="38">
      <formula>$AD$14&lt;&gt;"選択してください"</formula>
    </cfRule>
    <cfRule type="containsText" dxfId="58" priority="37" operator="containsText" text="関連あり">
      <formula>NOT(ISERROR(SEARCH("関連あり",AD27)))</formula>
    </cfRule>
  </conditionalFormatting>
  <conditionalFormatting sqref="AD41:AK41">
    <cfRule type="expression" dxfId="57" priority="36">
      <formula>$AD$14&lt;&gt;"選択してください"</formula>
    </cfRule>
    <cfRule type="containsText" dxfId="56" priority="35" operator="containsText" text="関連あり">
      <formula>NOT(ISERROR(SEARCH("関連あり",AD41)))</formula>
    </cfRule>
  </conditionalFormatting>
  <conditionalFormatting sqref="AD54:AK54">
    <cfRule type="expression" dxfId="55" priority="34">
      <formula>$AD$14&lt;&gt;"選択してください"</formula>
    </cfRule>
    <cfRule type="containsText" dxfId="54" priority="33" operator="containsText" text="関連あり">
      <formula>NOT(ISERROR(SEARCH("関連あり",AD54)))</formula>
    </cfRule>
  </conditionalFormatting>
  <conditionalFormatting sqref="AD68:AK68">
    <cfRule type="expression" dxfId="53" priority="32">
      <formula>$AD$14&lt;&gt;"選択してください"</formula>
    </cfRule>
    <cfRule type="containsText" dxfId="52" priority="31" operator="containsText" text="関連あり">
      <formula>NOT(ISERROR(SEARCH("関連あり",AD68)))</formula>
    </cfRule>
  </conditionalFormatting>
  <conditionalFormatting sqref="AD81:AK81">
    <cfRule type="expression" dxfId="51" priority="30">
      <formula>$AD$14&lt;&gt;"選択してください"</formula>
    </cfRule>
    <cfRule type="containsText" dxfId="50" priority="29" operator="containsText" text="関連あり">
      <formula>NOT(ISERROR(SEARCH("関連あり",AD81)))</formula>
    </cfRule>
  </conditionalFormatting>
  <conditionalFormatting sqref="AD95:AK95">
    <cfRule type="expression" dxfId="49" priority="28">
      <formula>$AD$14&lt;&gt;"選択してください"</formula>
    </cfRule>
    <cfRule type="containsText" dxfId="48" priority="27" operator="containsText" text="関連あり">
      <formula>NOT(ISERROR(SEARCH("関連あり",AD95)))</formula>
    </cfRule>
  </conditionalFormatting>
  <conditionalFormatting sqref="AD108:AK108">
    <cfRule type="expression" dxfId="47" priority="26">
      <formula>$AD$14&lt;&gt;"選択してください"</formula>
    </cfRule>
    <cfRule type="containsText" dxfId="46" priority="25" operator="containsText" text="関連あり">
      <formula>NOT(ISERROR(SEARCH("関連あり",AD108)))</formula>
    </cfRule>
  </conditionalFormatting>
  <conditionalFormatting sqref="AD122:AK122">
    <cfRule type="expression" dxfId="45" priority="24">
      <formula>$AD$14&lt;&gt;"選択してください"</formula>
    </cfRule>
    <cfRule type="containsText" dxfId="44" priority="23" operator="containsText" text="関連あり">
      <formula>NOT(ISERROR(SEARCH("関連あり",AD122)))</formula>
    </cfRule>
  </conditionalFormatting>
  <conditionalFormatting sqref="AD135:AK135">
    <cfRule type="containsText" dxfId="43" priority="21" operator="containsText" text="関連あり">
      <formula>NOT(ISERROR(SEARCH("関連あり",AD135)))</formula>
    </cfRule>
    <cfRule type="expression" dxfId="42" priority="22">
      <formula>$AD$14&lt;&gt;"選択してください"</formula>
    </cfRule>
  </conditionalFormatting>
  <conditionalFormatting sqref="AD149:AK149">
    <cfRule type="expression" dxfId="41" priority="20">
      <formula>$AD$14&lt;&gt;"選択してください"</formula>
    </cfRule>
    <cfRule type="containsText" dxfId="40" priority="19" operator="containsText" text="関連あり">
      <formula>NOT(ISERROR(SEARCH("関連あり",AD149)))</formula>
    </cfRule>
  </conditionalFormatting>
  <conditionalFormatting sqref="AD162:AK162">
    <cfRule type="expression" dxfId="39" priority="18">
      <formula>$AD$14&lt;&gt;"選択してください"</formula>
    </cfRule>
    <cfRule type="containsText" dxfId="38" priority="17" operator="containsText" text="関連あり">
      <formula>NOT(ISERROR(SEARCH("関連あり",AD162)))</formula>
    </cfRule>
  </conditionalFormatting>
  <conditionalFormatting sqref="AD176:AK176">
    <cfRule type="expression" dxfId="37" priority="16">
      <formula>$AD$14&lt;&gt;"選択してください"</formula>
    </cfRule>
    <cfRule type="containsText" dxfId="36" priority="15" operator="containsText" text="関連あり">
      <formula>NOT(ISERROR(SEARCH("関連あり",AD176)))</formula>
    </cfRule>
  </conditionalFormatting>
  <conditionalFormatting sqref="AD189:AK189">
    <cfRule type="expression" dxfId="35" priority="14">
      <formula>$AD$14&lt;&gt;"選択してください"</formula>
    </cfRule>
    <cfRule type="containsText" dxfId="34" priority="13" operator="containsText" text="関連あり">
      <formula>NOT(ISERROR(SEARCH("関連あり",AD189)))</formula>
    </cfRule>
  </conditionalFormatting>
  <conditionalFormatting sqref="AD204:AK204">
    <cfRule type="expression" dxfId="33" priority="12">
      <formula>$AD$14&lt;&gt;"選択してください"</formula>
    </cfRule>
    <cfRule type="containsText" dxfId="32" priority="11" operator="containsText" text="関連あり">
      <formula>NOT(ISERROR(SEARCH("関連あり",AD204)))</formula>
    </cfRule>
  </conditionalFormatting>
  <conditionalFormatting sqref="AD217:AK217">
    <cfRule type="expression" dxfId="31" priority="10">
      <formula>$AD$14&lt;&gt;"選択してください"</formula>
    </cfRule>
    <cfRule type="containsText" dxfId="30" priority="9" operator="containsText" text="関連あり">
      <formula>NOT(ISERROR(SEARCH("関連あり",AD217)))</formula>
    </cfRule>
  </conditionalFormatting>
  <conditionalFormatting sqref="AD231:AK231">
    <cfRule type="expression" dxfId="29" priority="8">
      <formula>$AD$14&lt;&gt;"選択してください"</formula>
    </cfRule>
    <cfRule type="containsText" dxfId="28" priority="7" operator="containsText" text="関連あり">
      <formula>NOT(ISERROR(SEARCH("関連あり",AD231)))</formula>
    </cfRule>
  </conditionalFormatting>
  <conditionalFormatting sqref="AD244:AK244">
    <cfRule type="expression" dxfId="27" priority="6">
      <formula>$AD$14&lt;&gt;"選択してください"</formula>
    </cfRule>
    <cfRule type="containsText" dxfId="26" priority="5" operator="containsText" text="関連あり">
      <formula>NOT(ISERROR(SEARCH("関連あり",AD244)))</formula>
    </cfRule>
  </conditionalFormatting>
  <conditionalFormatting sqref="AD258:AK258">
    <cfRule type="containsText" dxfId="25" priority="3" operator="containsText" text="関連あり">
      <formula>NOT(ISERROR(SEARCH("関連あり",AD258)))</formula>
    </cfRule>
    <cfRule type="expression" dxfId="24" priority="4">
      <formula>$AD$14&lt;&gt;"選択してください"</formula>
    </cfRule>
  </conditionalFormatting>
  <conditionalFormatting sqref="AD271:AK271">
    <cfRule type="expression" dxfId="23" priority="2">
      <formula>$AD$14&lt;&gt;"選択してください"</formula>
    </cfRule>
    <cfRule type="containsText" dxfId="22" priority="1" operator="containsText" text="関連あり">
      <formula>NOT(ISERROR(SEARCH("関連あり",AD271)))</formula>
    </cfRule>
  </conditionalFormatting>
  <dataValidations xWindow="498" yWindow="781" count="11">
    <dataValidation imeMode="halfAlpha" allowBlank="1" showErrorMessage="1" promptTitle="委託時期は事業終了予定日より前です" prompt="　本事業の終了予定日より後に契約、納品、支払を行った分は助成対象外となります" sqref="Q8:R8 AE8:AF8 Q225:R225 AE225:AF225 Q238:R238 AE238:AF238 Q252:R252 AE252:AF252 Q21:R21 AE21:AF21 Q35:R35 AE35:AF35 Q48:R48 AE48:AF48 Q62:R62 AE62:AF62 Q75:R75 AE75:AF75 Q89:R89 AE89:AF89 Q102:R102 AE102:AF102 Q116:R116 AE116:AF116 Q129:R129 AE129:AF129 Q143:R143 AE143:AF143 Q156:R156 AE156:AF156 Q170:R170 AE170:AF170 Q183:R183 AE183:AF183 Q197:R197 AE197:AF197 Q211:R211 AE211:AF211 Q265:R265 AE265:AF265" xr:uid="{00000000-0002-0000-1500-000000000000}"/>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D14:AK14 AD231:AK231 AD244:AK244 AD258:AK258 AD27:AK27 AD41:AK41 AD54:AK54 AD68:AK68 AD81:AK81 AD95:AK95 AD108:AK108 AD122:AK122 AD135:AK135 AD149:AK149 AD162:AK162 AD176:AK176 AD189:AK189 AD204:AK204 AD217:AK217 AD271:AK271" xr:uid="{00000000-0002-0000-1500-000001000000}">
      <formula1>"選択してください,関連あり,関連なし"</formula1>
    </dataValidation>
    <dataValidation allowBlank="1" showErrorMessage="1" prompt="_x000a_" sqref="AH93:AK93 AH12:AK12 AH79:AK79 L80:AK80 L13:AK13 J12:K13 AH242:AK242 L243:AK243 AH256:AK256 L257:AK257 J242:K243 AH229:AK229 AH39:AK39 AH25:AK25 L40:AK40 L26:AK26 J25:K26 J256:K257 AH66:AK66 AH52:AK52 L67:AK67 L53:AK53 J52:K53 J39:K40 L94:AK94 J66:K67 J79:K80 AH106:AK106 L107:AK107 J93:K94 AH120:AK120 L121:AK121 J106:K107 AH133:AK133 L134:AK134 J120:K121 AH147:AK147 L148:AK148 J133:K134 AH160:AK160 L161:AK161 J147:K148 AH174:AK174 L175:AK175 J160:K161 AH187:AK187 L188:AK188 J174:K175 AH202:AK202 L203:AK203 J187:K188 AH215:AK215 L216:AK216 J202:K203 L230:AK230 J229:K230 J215:K216 AH269:AK269 L270:AK270 J269:K270" xr:uid="{00000000-0002-0000-1500-000002000000}"/>
    <dataValidation allowBlank="1" showInputMessage="1" showErrorMessage="1" prompt="　委託・外注先の選定理由を具体的に記入してください_x000a_" sqref="J11:AK11 J241:AK241 J24:AK24 J51:AK51 J78:AK78 J255:AK255 J38:AK38 J65:AK65 J92:AK92 J105:AK105 J119:AK119 J132:AK132 J146:AK146 J159:AK159 J173:AK173 J186:AK186 J201:AK201 J214:AK214 J228:AK228 J268:AK268" xr:uid="{00000000-0002-0000-1500-000003000000}"/>
    <dataValidation allowBlank="1" showInputMessage="1" showErrorMessage="1" promptTitle="納品予定物を記入してください" prompt="納品物の具体的な内容、媒体を記入してください_x000a_" sqref="J77:AK77 J10:AK10 J254:AK254 J240:AK240 J37:AK37 J23:AK23 J64:AK64 J50:AK50 J91:AK91 J104:AK104 J118:AK118 J131:AK131 J145:AK145 J158:AK158 J172:AK172 J185:AK185 J200:AK200 J213:AK213 J227:AK227 J267:AK267" xr:uid="{00000000-0002-0000-1500-000004000000}"/>
    <dataValidation allowBlank="1" showInputMessage="1" showErrorMessage="1" promptTitle="委託・外注内容を記入してください" prompt="本研究開発における外注（委託）内容を明確に記載し、 合わせて納品される成果物も含め具体的に記入してください_x000a_" sqref="J9:AK9 J90:AK90 J239:AK239 J253:AK253 J22:AK22 J36:AK36 J49:AK49 J63:AK63 J76:AK76 J103:AK103 J117:AK117 J130:AK130 J144:AK144 J157:AK157 J171:AK171 J184:AK184 J199:AK199 J212:AK212 J226:AK226 J266:AK266" xr:uid="{00000000-0002-0000-1500-000005000000}"/>
    <dataValidation allowBlank="1" showErrorMessage="1" promptTitle="番号を記入してください" prompt="前ページの資金支出明細番号と対応させて記入してください_x000a_" sqref="F97:I97 F3:I3 F220:I220 F247:I247 F16:I16 F30:I30 F43:I43 F57:I57 F70:I70 F84:I84 F124:I124 F111:I111 F151:I151 F138:I138 F178:I178 F165:I165 F206:I206 F192:I192 F233:I233 F260:I260" xr:uid="{00000000-0002-0000-1500-000006000000}"/>
    <dataValidation imeMode="halfAlpha" allowBlank="1" showInputMessage="1" showErrorMessage="1" sqref="AC71 AC4 AC234 L242:O242 AC31 AC17 AC58 AC44 AC85 AC98 AC112 AC125 AC139 AC152 AC166 AC179 AC193 AC207 AC221 AC248 L12:O12 AC12:AG12 L256:O256 AC256:AG256 L25:O25 AC25:AG25 L39:O39 AC39:AG39 L52:O52 AC52:AG52 L66:O66 AC66:AG66 L79:O79 AC79:AG79 L93:O93 AC93:AG93 L106:O106 AC106:AG106 L120:O120 AC120:AG120 L133:O133 AC133:AG133 L147:O147 AC147:AG147 L160:O160 AC160:AG160 L174:O174 AC174:AG174 L187:O187 AC187:AG187 L202:O202 AC202:AG202 L215:O215 AC215:AG215 L229:O229 AC229:AG229 AC242:AG242 AC261 L269:O269 AC269:AG269" xr:uid="{00000000-0002-0000-1500-000007000000}"/>
    <dataValidation imeMode="halfAlpha" allowBlank="1" showInputMessage="1" showErrorMessage="1" prompt="　前ページの当該費目番号の税込金額を入力してください" sqref="J198:X198" xr:uid="{00000000-0002-0000-1500-000008000000}"/>
    <dataValidation imeMode="halfAlpha" allowBlank="1" showInputMessage="1" showErrorMessage="1" promptTitle="契約期間" prompt="令和８年２月１日～事業終了予定日の期間を記入" sqref="AA265:AB265 M265:N265 AA252:AB252 M252:N252 M35:N35 AA35:AB35 M48:N48 AA48:AB48 M62:N62 AA62:AB62 M75:N75 AA75:AB75 M89:N89 AA89:AB89 M102:N102 AA102:AB102 M116:N116 AA116:AB116 M129:N129 AA129:AB129 M143:N143 AA143:AB143 M156:N156 AA156:AB156 M170:N170 AA170:AB170 M183:N183 AA183:AB183 M197:N197 AA197:AB197 M211:N211 AA211:AB211 M225:N225 AA225:AB225 M238:N238 AA238:AB238" xr:uid="{00000000-0002-0000-1500-000009000000}"/>
    <dataValidation imeMode="halfAlpha" allowBlank="1" showInputMessage="1" showErrorMessage="1" promptTitle="契約期間" prompt="令和８年12月１日～事業終了予定日の期間を記入" sqref="M8:N8 AA8:AB8 M21:N21 AA21:AB21" xr:uid="{8A60CBB4-F2D5-4353-B4FF-ACE99195B01F}"/>
  </dataValidations>
  <printOptions horizontalCentered="1"/>
  <pageMargins left="0.31496062992125984" right="0.31496062992125984" top="0.74803149606299213" bottom="0.74803149606299213" header="0.31496062992125984" footer="0.31496062992125984"/>
  <pageSetup paperSize="9" scale="73" fitToWidth="0" fitToHeight="0" orientation="portrait" r:id="rId1"/>
  <headerFooter>
    <oddFooter>&amp;A</oddFooter>
  </headerFooter>
  <rowBreaks count="5" manualBreakCount="5">
    <brk id="27" max="16383" man="1"/>
    <brk id="54" max="36" man="1"/>
    <brk id="81" max="36" man="1"/>
    <brk id="108" max="36" man="1"/>
    <brk id="135" max="36"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AQ14"/>
  <sheetViews>
    <sheetView view="pageBreakPreview" zoomScale="80" zoomScaleNormal="100" zoomScaleSheetLayoutView="80" workbookViewId="0">
      <selection activeCell="AE14" sqref="AE14"/>
    </sheetView>
  </sheetViews>
  <sheetFormatPr defaultColWidth="2.1796875" defaultRowHeight="12"/>
  <cols>
    <col min="1" max="1" width="6.453125" style="4" customWidth="1"/>
    <col min="2" max="2" width="15" style="4" customWidth="1"/>
    <col min="3" max="5" width="13.81640625" style="4" customWidth="1"/>
    <col min="6" max="6" width="10.36328125" style="4" bestFit="1" customWidth="1"/>
    <col min="7" max="8" width="14.36328125" style="4" customWidth="1"/>
    <col min="9" max="10" width="2.1796875" style="4" customWidth="1"/>
    <col min="11" max="11" width="11.1796875" style="4" customWidth="1"/>
    <col min="12" max="12" width="9.453125" style="4" customWidth="1"/>
    <col min="13" max="13" width="6.1796875" style="4" customWidth="1"/>
    <col min="14" max="212" width="2.1796875" style="4" customWidth="1"/>
    <col min="213" max="16384" width="2.1796875" style="4"/>
  </cols>
  <sheetData>
    <row r="1" spans="1:43" ht="30" customHeight="1">
      <c r="A1" s="191" t="s">
        <v>843</v>
      </c>
      <c r="B1" s="192"/>
      <c r="C1" s="192"/>
      <c r="D1" s="192"/>
      <c r="E1" s="192"/>
      <c r="F1" s="157"/>
      <c r="G1" s="193"/>
      <c r="H1" s="157"/>
      <c r="I1" s="157"/>
    </row>
    <row r="2" spans="1:43" ht="15" customHeight="1">
      <c r="A2" s="194"/>
      <c r="B2" s="195" t="s">
        <v>139</v>
      </c>
      <c r="C2" s="170"/>
      <c r="D2" s="170"/>
      <c r="E2" s="170"/>
      <c r="F2" s="196"/>
      <c r="G2" s="197"/>
      <c r="H2" s="198" t="s">
        <v>12</v>
      </c>
      <c r="I2" s="197"/>
    </row>
    <row r="3" spans="1:43" ht="67.5" customHeight="1">
      <c r="A3" s="304" t="s">
        <v>140</v>
      </c>
      <c r="B3" s="336" t="s">
        <v>141</v>
      </c>
      <c r="C3" s="336" t="s">
        <v>142</v>
      </c>
      <c r="D3" s="336" t="s">
        <v>143</v>
      </c>
      <c r="E3" s="315" t="s">
        <v>144</v>
      </c>
      <c r="F3" s="315" t="s">
        <v>145</v>
      </c>
      <c r="G3" s="336" t="s">
        <v>34</v>
      </c>
      <c r="H3" s="315" t="s">
        <v>146</v>
      </c>
      <c r="I3" s="40" t="s">
        <v>147</v>
      </c>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row>
    <row r="4" spans="1:43" ht="39.75" customHeight="1">
      <c r="A4" s="337">
        <f>ROW()-ROW('3-(4)産業財産権'!$A$3)</f>
        <v>1</v>
      </c>
      <c r="B4" s="608" t="s">
        <v>758</v>
      </c>
      <c r="C4" s="608" t="s">
        <v>578</v>
      </c>
      <c r="D4" s="608" t="s">
        <v>585</v>
      </c>
      <c r="E4" s="608" t="s">
        <v>780</v>
      </c>
      <c r="F4" s="616">
        <v>400000</v>
      </c>
      <c r="G4" s="273">
        <f t="shared" ref="G4:G13" si="0">ROUNDDOWN(H4*1.1,0)</f>
        <v>440000</v>
      </c>
      <c r="H4" s="273">
        <f t="shared" ref="H4:H13" si="1">F4</f>
        <v>400000</v>
      </c>
      <c r="I4" s="41" t="str">
        <f t="shared" ref="I4:I13" si="2">IF(OR(AND(B4="",C4="",D4="",E4="",F4=""),
            AND(B4&lt;&gt;"",C4&lt;&gt;"",D4&lt;&gt;"",E4&lt;&gt;"",F4&lt;&gt;"")),
    "",
    "←全ての項目を入力してください。")</f>
        <v/>
      </c>
      <c r="J4" s="6"/>
      <c r="K4" s="6"/>
      <c r="L4" s="6"/>
      <c r="M4" s="6"/>
      <c r="N4" s="6"/>
      <c r="O4" s="6"/>
      <c r="P4" s="6"/>
      <c r="Q4" s="6"/>
      <c r="R4" s="6"/>
      <c r="S4" s="6"/>
      <c r="T4" s="6"/>
      <c r="U4" s="6"/>
      <c r="V4" s="6"/>
      <c r="W4" s="6"/>
      <c r="X4" s="6"/>
      <c r="Y4" s="6"/>
    </row>
    <row r="5" spans="1:43" ht="39.75" customHeight="1">
      <c r="A5" s="337">
        <f>ROW()-ROW('3-(4)産業財産権'!$A$3)</f>
        <v>2</v>
      </c>
      <c r="B5" s="608" t="s">
        <v>764</v>
      </c>
      <c r="C5" s="608" t="s">
        <v>583</v>
      </c>
      <c r="D5" s="608" t="s">
        <v>584</v>
      </c>
      <c r="E5" s="608" t="s">
        <v>797</v>
      </c>
      <c r="F5" s="616">
        <v>200000</v>
      </c>
      <c r="G5" s="273">
        <f t="shared" si="0"/>
        <v>220000</v>
      </c>
      <c r="H5" s="273">
        <f t="shared" si="1"/>
        <v>200000</v>
      </c>
      <c r="I5" s="41" t="str">
        <f t="shared" si="2"/>
        <v/>
      </c>
      <c r="J5" s="31"/>
      <c r="K5" s="31"/>
    </row>
    <row r="6" spans="1:43" ht="39.75" customHeight="1">
      <c r="A6" s="337">
        <f>ROW()-ROW('3-(4)産業財産権'!$A$3)</f>
        <v>3</v>
      </c>
      <c r="B6" s="608" t="s">
        <v>761</v>
      </c>
      <c r="C6" s="608" t="s">
        <v>578</v>
      </c>
      <c r="D6" s="608" t="s">
        <v>584</v>
      </c>
      <c r="E6" s="608" t="s">
        <v>815</v>
      </c>
      <c r="F6" s="616">
        <v>1000000</v>
      </c>
      <c r="G6" s="273">
        <f t="shared" si="0"/>
        <v>1100000</v>
      </c>
      <c r="H6" s="273">
        <f t="shared" si="1"/>
        <v>1000000</v>
      </c>
      <c r="I6" s="41" t="str">
        <f t="shared" si="2"/>
        <v/>
      </c>
    </row>
    <row r="7" spans="1:43" ht="39.75" customHeight="1">
      <c r="A7" s="337">
        <f>ROW()-ROW('3-(4)産業財産権'!$A$3)</f>
        <v>4</v>
      </c>
      <c r="B7" s="246"/>
      <c r="C7" s="246"/>
      <c r="D7" s="246"/>
      <c r="E7" s="246"/>
      <c r="F7" s="272"/>
      <c r="G7" s="273">
        <f t="shared" si="0"/>
        <v>0</v>
      </c>
      <c r="H7" s="273">
        <f t="shared" si="1"/>
        <v>0</v>
      </c>
      <c r="I7" s="41" t="str">
        <f t="shared" si="2"/>
        <v/>
      </c>
    </row>
    <row r="8" spans="1:43" ht="39.75" customHeight="1">
      <c r="A8" s="337">
        <f>ROW()-ROW('3-(4)産業財産権'!$A$3)</f>
        <v>5</v>
      </c>
      <c r="B8" s="246"/>
      <c r="C8" s="246"/>
      <c r="D8" s="246"/>
      <c r="E8" s="246"/>
      <c r="F8" s="272"/>
      <c r="G8" s="273">
        <f t="shared" si="0"/>
        <v>0</v>
      </c>
      <c r="H8" s="273">
        <f t="shared" si="1"/>
        <v>0</v>
      </c>
      <c r="I8" s="41" t="str">
        <f t="shared" si="2"/>
        <v/>
      </c>
    </row>
    <row r="9" spans="1:43" ht="39.75" customHeight="1">
      <c r="A9" s="337">
        <f>ROW()-ROW('3-(4)産業財産権'!$A$3)</f>
        <v>6</v>
      </c>
      <c r="B9" s="246"/>
      <c r="C9" s="246"/>
      <c r="D9" s="246"/>
      <c r="E9" s="246"/>
      <c r="F9" s="272"/>
      <c r="G9" s="273">
        <f t="shared" si="0"/>
        <v>0</v>
      </c>
      <c r="H9" s="273">
        <f t="shared" si="1"/>
        <v>0</v>
      </c>
      <c r="I9" s="41" t="str">
        <f t="shared" si="2"/>
        <v/>
      </c>
    </row>
    <row r="10" spans="1:43" ht="39.75" customHeight="1">
      <c r="A10" s="337">
        <f>ROW()-ROW('3-(4)産業財産権'!$A$3)</f>
        <v>7</v>
      </c>
      <c r="B10" s="246"/>
      <c r="C10" s="246"/>
      <c r="D10" s="246"/>
      <c r="E10" s="246"/>
      <c r="F10" s="272"/>
      <c r="G10" s="273">
        <f t="shared" si="0"/>
        <v>0</v>
      </c>
      <c r="H10" s="273">
        <f t="shared" si="1"/>
        <v>0</v>
      </c>
      <c r="I10" s="41" t="str">
        <f t="shared" si="2"/>
        <v/>
      </c>
    </row>
    <row r="11" spans="1:43" ht="39.75" customHeight="1">
      <c r="A11" s="337">
        <f>ROW()-ROW('3-(4)産業財産権'!$A$3)</f>
        <v>8</v>
      </c>
      <c r="B11" s="246"/>
      <c r="C11" s="246"/>
      <c r="D11" s="246"/>
      <c r="E11" s="246"/>
      <c r="F11" s="272"/>
      <c r="G11" s="273">
        <f t="shared" si="0"/>
        <v>0</v>
      </c>
      <c r="H11" s="273">
        <f t="shared" si="1"/>
        <v>0</v>
      </c>
      <c r="I11" s="41" t="str">
        <f t="shared" si="2"/>
        <v/>
      </c>
    </row>
    <row r="12" spans="1:43" ht="39.75" customHeight="1">
      <c r="A12" s="337">
        <f>ROW()-ROW('3-(4)産業財産権'!$A$3)</f>
        <v>9</v>
      </c>
      <c r="B12" s="246"/>
      <c r="C12" s="246"/>
      <c r="D12" s="246"/>
      <c r="E12" s="246"/>
      <c r="F12" s="272"/>
      <c r="G12" s="273">
        <f t="shared" si="0"/>
        <v>0</v>
      </c>
      <c r="H12" s="273">
        <f t="shared" si="1"/>
        <v>0</v>
      </c>
      <c r="I12" s="41" t="str">
        <f t="shared" si="2"/>
        <v/>
      </c>
    </row>
    <row r="13" spans="1:43" ht="39.75" customHeight="1">
      <c r="A13" s="338">
        <f>ROW()-ROW('3-(4)産業財産権'!$A$3)</f>
        <v>10</v>
      </c>
      <c r="B13" s="246"/>
      <c r="C13" s="246"/>
      <c r="D13" s="246"/>
      <c r="E13" s="246"/>
      <c r="F13" s="272"/>
      <c r="G13" s="273">
        <f t="shared" si="0"/>
        <v>0</v>
      </c>
      <c r="H13" s="273">
        <f t="shared" si="1"/>
        <v>0</v>
      </c>
      <c r="I13" s="41" t="str">
        <f t="shared" si="2"/>
        <v/>
      </c>
    </row>
    <row r="14" spans="1:43" ht="26.25" customHeight="1">
      <c r="A14" s="327"/>
      <c r="B14" s="339"/>
      <c r="C14" s="339"/>
      <c r="D14" s="339"/>
      <c r="E14" s="339"/>
      <c r="F14" s="333" t="s">
        <v>148</v>
      </c>
      <c r="G14" s="334">
        <f>SUM(G4:G13)</f>
        <v>1760000</v>
      </c>
      <c r="H14" s="340">
        <f>SUM(H4:H13)</f>
        <v>1600000</v>
      </c>
      <c r="I14" s="42"/>
    </row>
  </sheetData>
  <sheetProtection algorithmName="SHA-512" hashValue="nZoUqYU0VyqB9quik8oDJrEfi4PIfmcsfRJ1UVcow9vuYeUnfdf+H6uETAD7CqwQn4UTkM5ceDU6XvBGnnq7kg==" saltValue="4/wloWnpn8rGQsjKMaZScg==" spinCount="100000" sheet="1" objects="1" scenarios="1" selectLockedCells="1" selectUnlockedCells="1"/>
  <phoneticPr fontId="1"/>
  <conditionalFormatting sqref="B4:F13">
    <cfRule type="expression" dxfId="21" priority="1">
      <formula>AND(OR($B4&lt;&gt;"",$C4&lt;&gt;"",$D4&lt;&gt;"",$E4&lt;&gt;"",$F4&lt;&gt;""),B4="")</formula>
    </cfRule>
  </conditionalFormatting>
  <dataValidations count="5">
    <dataValidation allowBlank="1" showInputMessage="1" showErrorMessage="1" promptTitle="弁理士事務所又は権利所有企業名を記載してください" prompt="未定等不明確の場合は、 申請時点の候補先を記入してください_x000a_" sqref="E4:E13" xr:uid="{00000000-0002-0000-1600-000000000000}"/>
    <dataValidation imeMode="halfAlpha" allowBlank="1" showInputMessage="1" showErrorMessage="1" sqref="F4:F13" xr:uid="{00000000-0002-0000-1600-000001000000}"/>
    <dataValidation type="custom" allowBlank="1" showInputMessage="1" showErrorMessage="1" sqref="I4:I13" xr:uid="{00000000-0002-0000-1600-000002000000}">
      <formula1>ISERROR(FIND(CHAR(10),I4))</formula1>
    </dataValidation>
    <dataValidation type="list" allowBlank="1" showInputMessage="1" showErrorMessage="1" sqref="C4:C13" xr:uid="{00000000-0002-0000-1600-000003000000}">
      <formula1>"特許権,実用新案権,意匠権,商標権"</formula1>
    </dataValidation>
    <dataValidation type="list" allowBlank="1" showInputMessage="1" showErrorMessage="1" sqref="D4:D13" xr:uid="{00000000-0002-0000-1600-000004000000}">
      <formula1>"出願,実施許諾,譲渡"</formula1>
    </dataValidation>
  </dataValidations>
  <printOptions horizontalCentered="1"/>
  <pageMargins left="0.31496062992125984" right="0.31496062992125984" top="0.74803149606299213" bottom="0.74803149606299213" header="0.31496062992125984" footer="0.31496062992125984"/>
  <pageSetup paperSize="9" scale="94" fitToWidth="0" fitToHeight="0" orientation="portrait" r:id="rId1"/>
  <headerFooter>
    <oddFooter>&amp;A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AS16"/>
  <sheetViews>
    <sheetView view="pageBreakPreview" zoomScale="80" zoomScaleNormal="100" zoomScaleSheetLayoutView="80" workbookViewId="0">
      <selection activeCell="AQ6" sqref="AQ6"/>
    </sheetView>
  </sheetViews>
  <sheetFormatPr defaultColWidth="2.1796875" defaultRowHeight="12"/>
  <cols>
    <col min="1" max="1" width="6.453125" style="4" customWidth="1"/>
    <col min="2" max="2" width="15" style="4" customWidth="1"/>
    <col min="3" max="5" width="13.81640625" style="4" customWidth="1"/>
    <col min="6" max="6" width="5" style="4" bestFit="1" customWidth="1"/>
    <col min="7" max="7" width="9.36328125" style="4" bestFit="1" customWidth="1"/>
    <col min="8" max="9" width="14.36328125" style="4" customWidth="1"/>
    <col min="10" max="11" width="2.1796875" style="4" customWidth="1"/>
    <col min="12" max="12" width="11.1796875" style="4" customWidth="1"/>
    <col min="13" max="13" width="9.453125" style="4" customWidth="1"/>
    <col min="14" max="14" width="6.1796875" style="4" customWidth="1"/>
    <col min="15" max="213" width="2.1796875" style="4" customWidth="1"/>
    <col min="214" max="16384" width="2.1796875" style="4"/>
  </cols>
  <sheetData>
    <row r="1" spans="1:45" ht="30" customHeight="1">
      <c r="A1" s="194" t="s">
        <v>149</v>
      </c>
      <c r="B1" s="170"/>
      <c r="C1" s="170"/>
      <c r="D1" s="170"/>
      <c r="E1" s="170"/>
      <c r="F1" s="170"/>
      <c r="G1" s="170"/>
      <c r="H1" s="199"/>
      <c r="I1" s="197"/>
      <c r="J1" s="197"/>
    </row>
    <row r="2" spans="1:45" s="237" customFormat="1" ht="15" customHeight="1">
      <c r="A2" s="1363" t="s">
        <v>150</v>
      </c>
      <c r="B2" s="1363"/>
      <c r="C2" s="1363"/>
      <c r="D2" s="1363"/>
      <c r="E2" s="1363"/>
      <c r="F2" s="1363"/>
      <c r="G2" s="1363"/>
      <c r="H2" s="1363"/>
      <c r="I2" s="1363"/>
      <c r="J2" s="1363"/>
      <c r="K2" s="379"/>
    </row>
    <row r="3" spans="1:45" s="237" customFormat="1" ht="15" customHeight="1">
      <c r="A3" s="1363" t="s">
        <v>385</v>
      </c>
      <c r="B3" s="1363"/>
      <c r="C3" s="1363"/>
      <c r="D3" s="1363"/>
      <c r="E3" s="1363"/>
      <c r="F3" s="1363"/>
      <c r="G3" s="1363"/>
      <c r="H3" s="1363"/>
      <c r="I3" s="1363"/>
      <c r="J3" s="1363"/>
      <c r="K3" s="379"/>
    </row>
    <row r="4" spans="1:45" ht="15" customHeight="1">
      <c r="A4" s="160"/>
      <c r="B4" s="200"/>
      <c r="C4" s="171"/>
      <c r="D4" s="171"/>
      <c r="E4" s="171"/>
      <c r="F4" s="171"/>
      <c r="G4" s="171"/>
      <c r="H4" s="201"/>
      <c r="I4" s="183" t="s">
        <v>12</v>
      </c>
      <c r="J4" s="166"/>
    </row>
    <row r="5" spans="1:45" ht="67.5" customHeight="1">
      <c r="A5" s="304" t="s">
        <v>140</v>
      </c>
      <c r="B5" s="315" t="s">
        <v>151</v>
      </c>
      <c r="C5" s="315" t="s">
        <v>152</v>
      </c>
      <c r="D5" s="315" t="s">
        <v>153</v>
      </c>
      <c r="E5" s="315" t="s">
        <v>154</v>
      </c>
      <c r="F5" s="315" t="s">
        <v>155</v>
      </c>
      <c r="G5" s="315" t="s">
        <v>38</v>
      </c>
      <c r="H5" s="315" t="s">
        <v>34</v>
      </c>
      <c r="I5" s="315" t="s">
        <v>156</v>
      </c>
      <c r="J5" s="43" t="s">
        <v>157</v>
      </c>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row>
    <row r="6" spans="1:45" ht="39.75" customHeight="1">
      <c r="A6" s="341">
        <f>ROW()-ROW('3-(5)専門家'!$A$5)</f>
        <v>1</v>
      </c>
      <c r="B6" s="608" t="s">
        <v>791</v>
      </c>
      <c r="C6" s="608" t="s">
        <v>845</v>
      </c>
      <c r="D6" s="608" t="s">
        <v>846</v>
      </c>
      <c r="E6" s="608" t="s">
        <v>847</v>
      </c>
      <c r="F6" s="618">
        <v>20</v>
      </c>
      <c r="G6" s="616">
        <v>50000</v>
      </c>
      <c r="H6" s="263">
        <f t="shared" ref="H6:H15" si="0">ROUNDDOWN(I6*1.1,0)</f>
        <v>1100000</v>
      </c>
      <c r="I6" s="263">
        <f t="shared" ref="I6:I15" si="1">F6*G6</f>
        <v>1000000</v>
      </c>
      <c r="J6" s="41" t="str">
        <f t="shared" ref="J6:J15" si="2">IF(OR(
      AND(B6="",C6="",D6="",E6="",F6="",G6=""),
      AND(B6&lt;&gt;"",C6&lt;&gt;"",D6&lt;&gt;"",E6&lt;&gt;"",F6&lt;&gt;"",G6&lt;&gt;"")),
   "", "←全ての項目を入力してください。")</f>
        <v/>
      </c>
      <c r="K6" s="6"/>
      <c r="L6" s="6"/>
      <c r="M6" s="6"/>
      <c r="N6" s="6"/>
      <c r="O6" s="6"/>
      <c r="P6" s="6"/>
      <c r="Q6" s="6"/>
      <c r="R6" s="6"/>
      <c r="S6" s="6"/>
      <c r="T6" s="6"/>
      <c r="U6" s="6"/>
      <c r="V6" s="6"/>
      <c r="W6" s="6"/>
      <c r="X6" s="6"/>
      <c r="Y6" s="6"/>
      <c r="Z6" s="6"/>
      <c r="AA6" s="6"/>
    </row>
    <row r="7" spans="1:45" ht="39.75" customHeight="1">
      <c r="A7" s="341">
        <f>ROW()-ROW('3-(5)専門家'!$A$5)</f>
        <v>2</v>
      </c>
      <c r="B7" s="608" t="s">
        <v>844</v>
      </c>
      <c r="C7" s="608" t="s">
        <v>850</v>
      </c>
      <c r="D7" s="608" t="s">
        <v>849</v>
      </c>
      <c r="E7" s="608" t="s">
        <v>848</v>
      </c>
      <c r="F7" s="618">
        <v>10</v>
      </c>
      <c r="G7" s="616">
        <v>40000</v>
      </c>
      <c r="H7" s="263">
        <f t="shared" si="0"/>
        <v>440000</v>
      </c>
      <c r="I7" s="263">
        <f t="shared" si="1"/>
        <v>400000</v>
      </c>
      <c r="J7" s="41" t="str">
        <f t="shared" si="2"/>
        <v/>
      </c>
      <c r="L7" s="31"/>
      <c r="M7" s="31"/>
    </row>
    <row r="8" spans="1:45" ht="39.75" customHeight="1">
      <c r="A8" s="341">
        <f>ROW()-ROW('3-(5)専門家'!$A$5)</f>
        <v>3</v>
      </c>
      <c r="B8" s="246"/>
      <c r="C8" s="246"/>
      <c r="D8" s="246"/>
      <c r="E8" s="246"/>
      <c r="F8" s="274"/>
      <c r="G8" s="262"/>
      <c r="H8" s="263">
        <f t="shared" si="0"/>
        <v>0</v>
      </c>
      <c r="I8" s="263">
        <f t="shared" si="1"/>
        <v>0</v>
      </c>
      <c r="J8" s="41" t="str">
        <f t="shared" si="2"/>
        <v/>
      </c>
    </row>
    <row r="9" spans="1:45" ht="39.75" customHeight="1">
      <c r="A9" s="341">
        <f>ROW()-ROW('3-(5)専門家'!$A$5)</f>
        <v>4</v>
      </c>
      <c r="B9" s="246"/>
      <c r="C9" s="246"/>
      <c r="D9" s="246"/>
      <c r="E9" s="246"/>
      <c r="F9" s="274"/>
      <c r="G9" s="262"/>
      <c r="H9" s="263">
        <f t="shared" si="0"/>
        <v>0</v>
      </c>
      <c r="I9" s="263">
        <f t="shared" si="1"/>
        <v>0</v>
      </c>
      <c r="J9" s="41" t="str">
        <f t="shared" si="2"/>
        <v/>
      </c>
    </row>
    <row r="10" spans="1:45" ht="39.75" customHeight="1">
      <c r="A10" s="341">
        <f>ROW()-ROW('3-(5)専門家'!$A$5)</f>
        <v>5</v>
      </c>
      <c r="B10" s="246"/>
      <c r="C10" s="246"/>
      <c r="D10" s="246"/>
      <c r="E10" s="246"/>
      <c r="F10" s="274"/>
      <c r="G10" s="262"/>
      <c r="H10" s="263">
        <f t="shared" si="0"/>
        <v>0</v>
      </c>
      <c r="I10" s="263">
        <f t="shared" si="1"/>
        <v>0</v>
      </c>
      <c r="J10" s="41" t="str">
        <f t="shared" si="2"/>
        <v/>
      </c>
    </row>
    <row r="11" spans="1:45" ht="39.75" customHeight="1">
      <c r="A11" s="341">
        <f>ROW()-ROW('3-(5)専門家'!$A$5)</f>
        <v>6</v>
      </c>
      <c r="B11" s="246"/>
      <c r="C11" s="246"/>
      <c r="D11" s="246"/>
      <c r="E11" s="246"/>
      <c r="F11" s="274"/>
      <c r="G11" s="262"/>
      <c r="H11" s="263">
        <f t="shared" si="0"/>
        <v>0</v>
      </c>
      <c r="I11" s="263">
        <f t="shared" si="1"/>
        <v>0</v>
      </c>
      <c r="J11" s="41" t="str">
        <f t="shared" si="2"/>
        <v/>
      </c>
    </row>
    <row r="12" spans="1:45" ht="39.75" customHeight="1">
      <c r="A12" s="341">
        <f>ROW()-ROW('3-(5)専門家'!$A$5)</f>
        <v>7</v>
      </c>
      <c r="B12" s="246"/>
      <c r="C12" s="246"/>
      <c r="D12" s="246"/>
      <c r="E12" s="246"/>
      <c r="F12" s="274"/>
      <c r="G12" s="262"/>
      <c r="H12" s="263">
        <f t="shared" si="0"/>
        <v>0</v>
      </c>
      <c r="I12" s="263">
        <f t="shared" si="1"/>
        <v>0</v>
      </c>
      <c r="J12" s="41" t="str">
        <f t="shared" si="2"/>
        <v/>
      </c>
    </row>
    <row r="13" spans="1:45" ht="39.75" customHeight="1">
      <c r="A13" s="341">
        <f>ROW()-ROW('3-(5)専門家'!$A$5)</f>
        <v>8</v>
      </c>
      <c r="B13" s="246"/>
      <c r="C13" s="246"/>
      <c r="D13" s="246"/>
      <c r="E13" s="246"/>
      <c r="F13" s="274"/>
      <c r="G13" s="262"/>
      <c r="H13" s="263">
        <f t="shared" si="0"/>
        <v>0</v>
      </c>
      <c r="I13" s="263">
        <f t="shared" si="1"/>
        <v>0</v>
      </c>
      <c r="J13" s="41" t="str">
        <f t="shared" si="2"/>
        <v/>
      </c>
    </row>
    <row r="14" spans="1:45" ht="39.75" customHeight="1">
      <c r="A14" s="341">
        <f>ROW()-ROW('3-(5)専門家'!$A$5)</f>
        <v>9</v>
      </c>
      <c r="B14" s="246"/>
      <c r="C14" s="246"/>
      <c r="D14" s="246"/>
      <c r="E14" s="246"/>
      <c r="F14" s="274"/>
      <c r="G14" s="262"/>
      <c r="H14" s="263">
        <f t="shared" si="0"/>
        <v>0</v>
      </c>
      <c r="I14" s="263">
        <f t="shared" si="1"/>
        <v>0</v>
      </c>
      <c r="J14" s="41" t="str">
        <f t="shared" si="2"/>
        <v/>
      </c>
    </row>
    <row r="15" spans="1:45" ht="39.75" customHeight="1">
      <c r="A15" s="342">
        <f>ROW()-ROW('3-(5)専門家'!$A$5)</f>
        <v>10</v>
      </c>
      <c r="B15" s="246"/>
      <c r="C15" s="246"/>
      <c r="D15" s="246"/>
      <c r="E15" s="246"/>
      <c r="F15" s="274"/>
      <c r="G15" s="262"/>
      <c r="H15" s="273">
        <f t="shared" si="0"/>
        <v>0</v>
      </c>
      <c r="I15" s="273">
        <f t="shared" si="1"/>
        <v>0</v>
      </c>
      <c r="J15" s="41" t="str">
        <f t="shared" si="2"/>
        <v/>
      </c>
    </row>
    <row r="16" spans="1:45" ht="26.25" customHeight="1">
      <c r="A16" s="327"/>
      <c r="B16" s="339"/>
      <c r="C16" s="339"/>
      <c r="D16" s="339"/>
      <c r="E16" s="339"/>
      <c r="F16" s="339"/>
      <c r="G16" s="333" t="s">
        <v>148</v>
      </c>
      <c r="H16" s="334">
        <f>SUM(H6:H15)</f>
        <v>1540000</v>
      </c>
      <c r="I16" s="334">
        <f>SUM(I6:I15)</f>
        <v>1400000</v>
      </c>
      <c r="J16" s="42"/>
    </row>
  </sheetData>
  <sheetProtection algorithmName="SHA-512" hashValue="nbgtDeqDXEI4vYmHWlk8cAFCRLAJWGZ4OMCLhQ3zx4aASdp+ojjmgMwdNAJ1Z616D8C87MPc6jDqF82yg7Mwyw==" saltValue="drF7MzqWC9fP0HFEzPSelA==" spinCount="100000" sheet="1" objects="1" scenarios="1" selectLockedCells="1" selectUnlockedCells="1"/>
  <mergeCells count="2">
    <mergeCell ref="A2:J2"/>
    <mergeCell ref="A3:J3"/>
  </mergeCells>
  <phoneticPr fontId="1"/>
  <conditionalFormatting sqref="B6:G15">
    <cfRule type="expression" dxfId="20" priority="1">
      <formula>AND(OR($B6&lt;&gt;"",$C6&lt;&gt;"",$D6&lt;&gt;"",$E6&lt;&gt;"",$F6&lt;&gt;"",$G6&lt;&gt;""),B6="")</formula>
    </cfRule>
  </conditionalFormatting>
  <dataValidations count="2">
    <dataValidation imeMode="halfAlpha" allowBlank="1" showInputMessage="1" showErrorMessage="1" sqref="F6:G15" xr:uid="{00000000-0002-0000-1700-000000000000}"/>
    <dataValidation type="custom" allowBlank="1" showInputMessage="1" showErrorMessage="1" sqref="J6:J15" xr:uid="{00000000-0002-0000-1700-000001000000}">
      <formula1>ISERROR(FIND(CHAR(10),J6))</formula1>
    </dataValidation>
  </dataValidations>
  <printOptions horizontalCentered="1"/>
  <pageMargins left="0.31496062992125984" right="0.31496062992125984" top="0.74803149606299213" bottom="0.74803149606299213" header="0.31496062992125984" footer="0.31496062992125984"/>
  <pageSetup paperSize="9" scale="90" fitToWidth="0" fitToHeight="0" orientation="portrait" r:id="rId1"/>
  <headerFooter>
    <oddFoote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B1E44-275B-4A02-81EE-DB85849C326B}">
  <sheetPr>
    <tabColor rgb="FF00B0F0"/>
    <pageSetUpPr fitToPage="1"/>
  </sheetPr>
  <dimension ref="A1:AN74"/>
  <sheetViews>
    <sheetView view="pageBreakPreview" zoomScale="80" zoomScaleNormal="100" zoomScaleSheetLayoutView="80" workbookViewId="0">
      <selection activeCell="AZ6" sqref="AZ6"/>
    </sheetView>
  </sheetViews>
  <sheetFormatPr defaultColWidth="1.90625" defaultRowHeight="12"/>
  <cols>
    <col min="1" max="11" width="2.453125" style="536" customWidth="1"/>
    <col min="12" max="12" width="11.1796875" style="536" customWidth="1"/>
    <col min="13" max="13" width="9.453125" style="536" customWidth="1"/>
    <col min="14" max="14" width="6.1796875" style="536" customWidth="1"/>
    <col min="15" max="256" width="2.453125" style="536" customWidth="1"/>
    <col min="257" max="16384" width="1.90625" style="536"/>
  </cols>
  <sheetData>
    <row r="1" spans="1:40" ht="30" customHeight="1">
      <c r="A1" s="654" t="s">
        <v>851</v>
      </c>
      <c r="B1" s="655"/>
      <c r="C1" s="655"/>
      <c r="D1" s="655"/>
      <c r="E1" s="655"/>
      <c r="F1" s="655"/>
      <c r="G1" s="655"/>
      <c r="H1" s="655"/>
      <c r="I1" s="655"/>
      <c r="J1" s="655"/>
      <c r="K1" s="655"/>
      <c r="L1" s="655"/>
      <c r="M1" s="655"/>
      <c r="N1" s="655"/>
      <c r="O1" s="655"/>
      <c r="P1" s="655"/>
      <c r="Q1" s="655"/>
      <c r="R1" s="655"/>
      <c r="S1" s="655"/>
      <c r="T1" s="655"/>
      <c r="U1" s="655"/>
      <c r="V1" s="655"/>
      <c r="W1" s="655"/>
      <c r="X1" s="655"/>
      <c r="Y1" s="655"/>
      <c r="Z1" s="655"/>
      <c r="AA1" s="655"/>
      <c r="AB1" s="655"/>
      <c r="AC1" s="655"/>
      <c r="AD1" s="655"/>
      <c r="AE1" s="656"/>
      <c r="AF1" s="656"/>
      <c r="AG1" s="656"/>
      <c r="AH1" s="1368" t="s">
        <v>158</v>
      </c>
      <c r="AI1" s="1368"/>
      <c r="AJ1" s="1368"/>
      <c r="AK1" s="1368"/>
      <c r="AL1" s="1368"/>
      <c r="AM1" s="1368"/>
      <c r="AN1" s="657"/>
    </row>
    <row r="2" spans="1:40" ht="33" customHeight="1">
      <c r="A2" s="658"/>
      <c r="B2" s="1614" t="s">
        <v>854</v>
      </c>
      <c r="C2" s="1614"/>
      <c r="D2" s="1614"/>
      <c r="E2" s="1614"/>
      <c r="F2" s="1614"/>
      <c r="G2" s="1614"/>
      <c r="H2" s="1614"/>
      <c r="I2" s="1614"/>
      <c r="J2" s="1614"/>
      <c r="K2" s="1614"/>
      <c r="L2" s="1614"/>
      <c r="M2" s="1614"/>
      <c r="N2" s="1614"/>
      <c r="O2" s="1614"/>
      <c r="P2" s="1614"/>
      <c r="Q2" s="1614"/>
      <c r="R2" s="1614"/>
      <c r="S2" s="1614"/>
      <c r="T2" s="1614"/>
      <c r="U2" s="1614"/>
      <c r="V2" s="1614"/>
      <c r="W2" s="1614"/>
      <c r="X2" s="1614"/>
      <c r="Y2" s="1614"/>
      <c r="Z2" s="1614"/>
      <c r="AA2" s="1614"/>
      <c r="AB2" s="1614"/>
      <c r="AC2" s="1614"/>
      <c r="AD2" s="1614"/>
      <c r="AE2" s="1614"/>
      <c r="AF2" s="1614"/>
      <c r="AG2" s="1614"/>
      <c r="AH2" s="1614"/>
      <c r="AI2" s="1614"/>
      <c r="AJ2" s="1614"/>
      <c r="AK2" s="1614"/>
      <c r="AL2" s="1614"/>
      <c r="AM2" s="659"/>
    </row>
    <row r="3" spans="1:40" ht="25" customHeight="1">
      <c r="A3" s="1579" t="s">
        <v>86</v>
      </c>
      <c r="B3" s="1580"/>
      <c r="C3" s="1580"/>
      <c r="D3" s="1580"/>
      <c r="E3" s="1581"/>
      <c r="F3" s="1627">
        <v>1</v>
      </c>
      <c r="G3" s="1628"/>
      <c r="H3" s="1628"/>
      <c r="I3" s="1629"/>
      <c r="J3" s="1607" t="s">
        <v>159</v>
      </c>
      <c r="K3" s="1607"/>
      <c r="L3" s="1607"/>
      <c r="M3" s="1607"/>
      <c r="N3" s="1388" t="s">
        <v>791</v>
      </c>
      <c r="O3" s="1389"/>
      <c r="P3" s="1389"/>
      <c r="Q3" s="1389"/>
      <c r="R3" s="1389"/>
      <c r="S3" s="1389"/>
      <c r="T3" s="1389"/>
      <c r="U3" s="1389"/>
      <c r="V3" s="1389"/>
      <c r="W3" s="1389"/>
      <c r="X3" s="1390"/>
      <c r="Y3" s="1611" t="s">
        <v>22</v>
      </c>
      <c r="Z3" s="1612"/>
      <c r="AA3" s="1612"/>
      <c r="AB3" s="1613"/>
      <c r="AC3" s="1407" t="s">
        <v>806</v>
      </c>
      <c r="AD3" s="1408"/>
      <c r="AE3" s="1408"/>
      <c r="AF3" s="1408"/>
      <c r="AG3" s="1408"/>
      <c r="AH3" s="1408"/>
      <c r="AI3" s="1408"/>
      <c r="AJ3" s="1408"/>
      <c r="AK3" s="1408"/>
      <c r="AL3" s="1408"/>
      <c r="AM3" s="1409"/>
    </row>
    <row r="4" spans="1:40" ht="56.25" customHeight="1">
      <c r="A4" s="1596" t="s">
        <v>160</v>
      </c>
      <c r="B4" s="1597"/>
      <c r="C4" s="1597"/>
      <c r="D4" s="1597"/>
      <c r="E4" s="1597"/>
      <c r="F4" s="1597"/>
      <c r="G4" s="1597"/>
      <c r="H4" s="1597"/>
      <c r="I4" s="1598"/>
      <c r="J4" s="1599" t="s">
        <v>817</v>
      </c>
      <c r="K4" s="1600"/>
      <c r="L4" s="1600"/>
      <c r="M4" s="1600"/>
      <c r="N4" s="1600"/>
      <c r="O4" s="1600"/>
      <c r="P4" s="1600"/>
      <c r="Q4" s="1600"/>
      <c r="R4" s="1600"/>
      <c r="S4" s="1600"/>
      <c r="T4" s="1600"/>
      <c r="U4" s="1600"/>
      <c r="V4" s="1600"/>
      <c r="W4" s="1600"/>
      <c r="X4" s="1600"/>
      <c r="Y4" s="1600"/>
      <c r="Z4" s="1600"/>
      <c r="AA4" s="1600"/>
      <c r="AB4" s="1600"/>
      <c r="AC4" s="1600"/>
      <c r="AD4" s="1600"/>
      <c r="AE4" s="1600"/>
      <c r="AF4" s="1600"/>
      <c r="AG4" s="1600"/>
      <c r="AH4" s="1600"/>
      <c r="AI4" s="1600"/>
      <c r="AJ4" s="1600"/>
      <c r="AK4" s="1600"/>
      <c r="AL4" s="1600"/>
      <c r="AM4" s="1601"/>
    </row>
    <row r="5" spans="1:40" ht="25" customHeight="1">
      <c r="A5" s="1579" t="s">
        <v>161</v>
      </c>
      <c r="B5" s="1580"/>
      <c r="C5" s="1580"/>
      <c r="D5" s="1580"/>
      <c r="E5" s="1580"/>
      <c r="F5" s="1580"/>
      <c r="G5" s="1580"/>
      <c r="H5" s="1580"/>
      <c r="I5" s="1581"/>
      <c r="J5" s="1602" t="s">
        <v>90</v>
      </c>
      <c r="K5" s="1603"/>
      <c r="L5" s="1603"/>
      <c r="M5" s="1603"/>
      <c r="N5" s="1603"/>
      <c r="O5" s="1591">
        <v>10</v>
      </c>
      <c r="P5" s="1591"/>
      <c r="Q5" s="1370" t="s">
        <v>27</v>
      </c>
      <c r="R5" s="1370"/>
      <c r="S5" s="1591">
        <v>2</v>
      </c>
      <c r="T5" s="1591"/>
      <c r="U5" s="1370" t="s">
        <v>28</v>
      </c>
      <c r="V5" s="1370"/>
      <c r="W5" s="1370" t="s">
        <v>29</v>
      </c>
      <c r="X5" s="1370"/>
      <c r="Y5" s="1370"/>
      <c r="Z5" s="1370"/>
      <c r="AA5" s="1370" t="s">
        <v>90</v>
      </c>
      <c r="AB5" s="1370"/>
      <c r="AC5" s="1591">
        <v>10</v>
      </c>
      <c r="AD5" s="1591"/>
      <c r="AE5" s="1370" t="s">
        <v>27</v>
      </c>
      <c r="AF5" s="1370"/>
      <c r="AG5" s="1591">
        <v>3</v>
      </c>
      <c r="AH5" s="1591"/>
      <c r="AI5" s="1397" t="s">
        <v>28</v>
      </c>
      <c r="AJ5" s="1397"/>
      <c r="AK5" s="1397"/>
      <c r="AL5" s="1397"/>
      <c r="AM5" s="1398"/>
    </row>
    <row r="6" spans="1:40" ht="25" customHeight="1">
      <c r="A6" s="1579" t="s">
        <v>162</v>
      </c>
      <c r="B6" s="1580"/>
      <c r="C6" s="1580"/>
      <c r="D6" s="1580"/>
      <c r="E6" s="1580"/>
      <c r="F6" s="1580"/>
      <c r="G6" s="1580"/>
      <c r="H6" s="1580"/>
      <c r="I6" s="1581"/>
      <c r="J6" s="1592">
        <v>1100000</v>
      </c>
      <c r="K6" s="1593"/>
      <c r="L6" s="1593"/>
      <c r="M6" s="1593"/>
      <c r="N6" s="1593"/>
      <c r="O6" s="1593"/>
      <c r="P6" s="1593"/>
      <c r="Q6" s="1593"/>
      <c r="R6" s="1593"/>
      <c r="S6" s="1593"/>
      <c r="T6" s="1593"/>
      <c r="U6" s="1593"/>
      <c r="V6" s="1593"/>
      <c r="W6" s="1593"/>
      <c r="X6" s="1593"/>
      <c r="Y6" s="1593"/>
      <c r="Z6" s="1593"/>
      <c r="AA6" s="1594" t="s">
        <v>71</v>
      </c>
      <c r="AB6" s="1594"/>
      <c r="AC6" s="1594"/>
      <c r="AD6" s="1594"/>
      <c r="AE6" s="1594"/>
      <c r="AF6" s="1594"/>
      <c r="AG6" s="1594"/>
      <c r="AH6" s="1594"/>
      <c r="AI6" s="1594"/>
      <c r="AJ6" s="1594"/>
      <c r="AK6" s="1594"/>
      <c r="AL6" s="1594"/>
      <c r="AM6" s="1595"/>
    </row>
    <row r="7" spans="1:40" ht="56.25" customHeight="1">
      <c r="A7" s="1579" t="s">
        <v>163</v>
      </c>
      <c r="B7" s="1580"/>
      <c r="C7" s="1580"/>
      <c r="D7" s="1580"/>
      <c r="E7" s="1580"/>
      <c r="F7" s="1580"/>
      <c r="G7" s="1580"/>
      <c r="H7" s="1580"/>
      <c r="I7" s="1581"/>
      <c r="J7" s="1582" t="s">
        <v>818</v>
      </c>
      <c r="K7" s="1583"/>
      <c r="L7" s="1583"/>
      <c r="M7" s="1583"/>
      <c r="N7" s="1583"/>
      <c r="O7" s="1583"/>
      <c r="P7" s="1583"/>
      <c r="Q7" s="1583"/>
      <c r="R7" s="1583"/>
      <c r="S7" s="1583"/>
      <c r="T7" s="1583"/>
      <c r="U7" s="1583"/>
      <c r="V7" s="1583"/>
      <c r="W7" s="1583"/>
      <c r="X7" s="1583"/>
      <c r="Y7" s="1583"/>
      <c r="Z7" s="1583"/>
      <c r="AA7" s="1583"/>
      <c r="AB7" s="1583"/>
      <c r="AC7" s="1583"/>
      <c r="AD7" s="1583"/>
      <c r="AE7" s="1583"/>
      <c r="AF7" s="1583"/>
      <c r="AG7" s="1583"/>
      <c r="AH7" s="1583"/>
      <c r="AI7" s="1583"/>
      <c r="AJ7" s="1583"/>
      <c r="AK7" s="1583"/>
      <c r="AL7" s="1583"/>
      <c r="AM7" s="1584"/>
    </row>
    <row r="8" spans="1:40" ht="25" customHeight="1">
      <c r="A8" s="1585" t="s">
        <v>852</v>
      </c>
      <c r="B8" s="1586"/>
      <c r="C8" s="1586"/>
      <c r="D8" s="1586"/>
      <c r="E8" s="1586"/>
      <c r="F8" s="1586"/>
      <c r="G8" s="1586"/>
      <c r="H8" s="1586"/>
      <c r="I8" s="1586"/>
      <c r="J8" s="1586"/>
      <c r="K8" s="1586"/>
      <c r="L8" s="1586"/>
      <c r="M8" s="1586"/>
      <c r="N8" s="1586"/>
      <c r="O8" s="1586"/>
      <c r="P8" s="1586"/>
      <c r="Q8" s="1586"/>
      <c r="R8" s="1586"/>
      <c r="S8" s="1586"/>
      <c r="T8" s="1586"/>
      <c r="U8" s="1586"/>
      <c r="V8" s="1586"/>
      <c r="W8" s="1586"/>
      <c r="X8" s="1586"/>
      <c r="Y8" s="1586"/>
      <c r="Z8" s="1586"/>
      <c r="AA8" s="1586"/>
      <c r="AB8" s="1586"/>
      <c r="AC8" s="1586"/>
      <c r="AD8" s="1586"/>
      <c r="AE8" s="1587"/>
      <c r="AF8" s="1588" t="s">
        <v>796</v>
      </c>
      <c r="AG8" s="1589"/>
      <c r="AH8" s="1589"/>
      <c r="AI8" s="1589"/>
      <c r="AJ8" s="1589"/>
      <c r="AK8" s="1589"/>
      <c r="AL8" s="1589"/>
      <c r="AM8" s="1590"/>
    </row>
    <row r="9" spans="1:40" ht="15" customHeight="1">
      <c r="A9" s="653"/>
      <c r="B9" s="653"/>
      <c r="C9" s="653"/>
      <c r="D9" s="653"/>
      <c r="E9" s="653"/>
      <c r="F9" s="653"/>
      <c r="G9" s="653"/>
      <c r="H9" s="653"/>
      <c r="I9" s="653"/>
      <c r="J9" s="653"/>
      <c r="K9" s="653"/>
      <c r="L9" s="653"/>
      <c r="M9" s="653"/>
      <c r="N9" s="653"/>
      <c r="O9" s="653"/>
      <c r="P9" s="653"/>
      <c r="Q9" s="653"/>
      <c r="R9" s="653"/>
      <c r="S9" s="653"/>
      <c r="T9" s="653"/>
      <c r="U9" s="653"/>
      <c r="V9" s="653"/>
      <c r="W9" s="653"/>
      <c r="X9" s="653"/>
      <c r="Y9" s="653"/>
      <c r="Z9" s="653"/>
      <c r="AA9" s="653"/>
      <c r="AB9" s="653"/>
      <c r="AC9" s="653"/>
      <c r="AD9" s="653"/>
      <c r="AE9" s="653"/>
      <c r="AF9" s="653"/>
      <c r="AG9" s="653"/>
      <c r="AH9" s="653"/>
      <c r="AI9" s="653"/>
      <c r="AJ9" s="653"/>
      <c r="AK9" s="653"/>
      <c r="AL9" s="653"/>
      <c r="AM9" s="653"/>
    </row>
    <row r="10" spans="1:40" ht="25" customHeight="1">
      <c r="A10" s="1579" t="s">
        <v>86</v>
      </c>
      <c r="B10" s="1580"/>
      <c r="C10" s="1580"/>
      <c r="D10" s="1580"/>
      <c r="E10" s="1581"/>
      <c r="F10" s="1627">
        <v>2</v>
      </c>
      <c r="G10" s="1628"/>
      <c r="H10" s="1628"/>
      <c r="I10" s="1629"/>
      <c r="J10" s="1607" t="s">
        <v>159</v>
      </c>
      <c r="K10" s="1607"/>
      <c r="L10" s="1607"/>
      <c r="M10" s="1607"/>
      <c r="N10" s="1608" t="s">
        <v>844</v>
      </c>
      <c r="O10" s="1609"/>
      <c r="P10" s="1609"/>
      <c r="Q10" s="1609"/>
      <c r="R10" s="1609"/>
      <c r="S10" s="1609"/>
      <c r="T10" s="1609"/>
      <c r="U10" s="1609"/>
      <c r="V10" s="1609"/>
      <c r="W10" s="1609"/>
      <c r="X10" s="1610"/>
      <c r="Y10" s="1611" t="s">
        <v>22</v>
      </c>
      <c r="Z10" s="1612"/>
      <c r="AA10" s="1612"/>
      <c r="AB10" s="1613"/>
      <c r="AC10" s="1407" t="s">
        <v>806</v>
      </c>
      <c r="AD10" s="1408"/>
      <c r="AE10" s="1408"/>
      <c r="AF10" s="1408"/>
      <c r="AG10" s="1408"/>
      <c r="AH10" s="1408"/>
      <c r="AI10" s="1408"/>
      <c r="AJ10" s="1408"/>
      <c r="AK10" s="1408"/>
      <c r="AL10" s="1408"/>
      <c r="AM10" s="1409"/>
    </row>
    <row r="11" spans="1:40" ht="56.25" customHeight="1">
      <c r="A11" s="1596" t="s">
        <v>160</v>
      </c>
      <c r="B11" s="1597"/>
      <c r="C11" s="1597"/>
      <c r="D11" s="1597"/>
      <c r="E11" s="1597"/>
      <c r="F11" s="1597"/>
      <c r="G11" s="1597"/>
      <c r="H11" s="1597"/>
      <c r="I11" s="1598"/>
      <c r="J11" s="1599" t="s">
        <v>817</v>
      </c>
      <c r="K11" s="1600"/>
      <c r="L11" s="1600"/>
      <c r="M11" s="1600"/>
      <c r="N11" s="1600"/>
      <c r="O11" s="1600"/>
      <c r="P11" s="1600"/>
      <c r="Q11" s="1600"/>
      <c r="R11" s="1600"/>
      <c r="S11" s="1600"/>
      <c r="T11" s="1600"/>
      <c r="U11" s="1600"/>
      <c r="V11" s="1600"/>
      <c r="W11" s="1600"/>
      <c r="X11" s="1600"/>
      <c r="Y11" s="1600"/>
      <c r="Z11" s="1600"/>
      <c r="AA11" s="1600"/>
      <c r="AB11" s="1600"/>
      <c r="AC11" s="1600"/>
      <c r="AD11" s="1600"/>
      <c r="AE11" s="1600"/>
      <c r="AF11" s="1600"/>
      <c r="AG11" s="1600"/>
      <c r="AH11" s="1600"/>
      <c r="AI11" s="1600"/>
      <c r="AJ11" s="1600"/>
      <c r="AK11" s="1600"/>
      <c r="AL11" s="1600"/>
      <c r="AM11" s="1601"/>
    </row>
    <row r="12" spans="1:40" ht="25" customHeight="1">
      <c r="A12" s="1579" t="s">
        <v>161</v>
      </c>
      <c r="B12" s="1580"/>
      <c r="C12" s="1580"/>
      <c r="D12" s="1580"/>
      <c r="E12" s="1580"/>
      <c r="F12" s="1580"/>
      <c r="G12" s="1580"/>
      <c r="H12" s="1580"/>
      <c r="I12" s="1581"/>
      <c r="J12" s="1602" t="s">
        <v>90</v>
      </c>
      <c r="K12" s="1603"/>
      <c r="L12" s="1603"/>
      <c r="M12" s="1603"/>
      <c r="N12" s="1603"/>
      <c r="O12" s="1591">
        <v>10</v>
      </c>
      <c r="P12" s="1591"/>
      <c r="Q12" s="1370" t="s">
        <v>27</v>
      </c>
      <c r="R12" s="1370"/>
      <c r="S12" s="1591">
        <v>2</v>
      </c>
      <c r="T12" s="1591"/>
      <c r="U12" s="1370" t="s">
        <v>28</v>
      </c>
      <c r="V12" s="1370"/>
      <c r="W12" s="1370" t="s">
        <v>29</v>
      </c>
      <c r="X12" s="1370"/>
      <c r="Y12" s="1370"/>
      <c r="Z12" s="1370"/>
      <c r="AA12" s="1370" t="s">
        <v>90</v>
      </c>
      <c r="AB12" s="1370"/>
      <c r="AC12" s="1591">
        <v>10</v>
      </c>
      <c r="AD12" s="1591"/>
      <c r="AE12" s="1370" t="s">
        <v>27</v>
      </c>
      <c r="AF12" s="1370"/>
      <c r="AG12" s="1591">
        <v>3</v>
      </c>
      <c r="AH12" s="1591"/>
      <c r="AI12" s="1397" t="s">
        <v>28</v>
      </c>
      <c r="AJ12" s="1397"/>
      <c r="AK12" s="1397"/>
      <c r="AL12" s="1397"/>
      <c r="AM12" s="1398"/>
    </row>
    <row r="13" spans="1:40" ht="25" customHeight="1">
      <c r="A13" s="1579" t="s">
        <v>162</v>
      </c>
      <c r="B13" s="1580"/>
      <c r="C13" s="1580"/>
      <c r="D13" s="1580"/>
      <c r="E13" s="1580"/>
      <c r="F13" s="1580"/>
      <c r="G13" s="1580"/>
      <c r="H13" s="1580"/>
      <c r="I13" s="1581"/>
      <c r="J13" s="1592">
        <v>440000</v>
      </c>
      <c r="K13" s="1593"/>
      <c r="L13" s="1593"/>
      <c r="M13" s="1593"/>
      <c r="N13" s="1593"/>
      <c r="O13" s="1593"/>
      <c r="P13" s="1593"/>
      <c r="Q13" s="1593"/>
      <c r="R13" s="1593"/>
      <c r="S13" s="1593"/>
      <c r="T13" s="1593"/>
      <c r="U13" s="1593"/>
      <c r="V13" s="1593"/>
      <c r="W13" s="1593"/>
      <c r="X13" s="1593"/>
      <c r="Y13" s="1593"/>
      <c r="Z13" s="1593"/>
      <c r="AA13" s="1594" t="s">
        <v>71</v>
      </c>
      <c r="AB13" s="1594"/>
      <c r="AC13" s="1594"/>
      <c r="AD13" s="1594"/>
      <c r="AE13" s="1594"/>
      <c r="AF13" s="1594"/>
      <c r="AG13" s="1594"/>
      <c r="AH13" s="1594"/>
      <c r="AI13" s="1594"/>
      <c r="AJ13" s="1594"/>
      <c r="AK13" s="1594"/>
      <c r="AL13" s="1594"/>
      <c r="AM13" s="1595"/>
    </row>
    <row r="14" spans="1:40" ht="56.25" customHeight="1">
      <c r="A14" s="1579" t="s">
        <v>163</v>
      </c>
      <c r="B14" s="1580"/>
      <c r="C14" s="1580"/>
      <c r="D14" s="1580"/>
      <c r="E14" s="1580"/>
      <c r="F14" s="1580"/>
      <c r="G14" s="1580"/>
      <c r="H14" s="1580"/>
      <c r="I14" s="1581"/>
      <c r="J14" s="1582" t="s">
        <v>818</v>
      </c>
      <c r="K14" s="1583"/>
      <c r="L14" s="1583"/>
      <c r="M14" s="1583"/>
      <c r="N14" s="1583"/>
      <c r="O14" s="1583"/>
      <c r="P14" s="1583"/>
      <c r="Q14" s="1583"/>
      <c r="R14" s="1583"/>
      <c r="S14" s="1583"/>
      <c r="T14" s="1583"/>
      <c r="U14" s="1583"/>
      <c r="V14" s="1583"/>
      <c r="W14" s="1583"/>
      <c r="X14" s="1583"/>
      <c r="Y14" s="1583"/>
      <c r="Z14" s="1583"/>
      <c r="AA14" s="1583"/>
      <c r="AB14" s="1583"/>
      <c r="AC14" s="1583"/>
      <c r="AD14" s="1583"/>
      <c r="AE14" s="1583"/>
      <c r="AF14" s="1583"/>
      <c r="AG14" s="1583"/>
      <c r="AH14" s="1583"/>
      <c r="AI14" s="1583"/>
      <c r="AJ14" s="1583"/>
      <c r="AK14" s="1583"/>
      <c r="AL14" s="1583"/>
      <c r="AM14" s="1584"/>
    </row>
    <row r="15" spans="1:40" ht="25" customHeight="1">
      <c r="A15" s="1585" t="s">
        <v>853</v>
      </c>
      <c r="B15" s="1586"/>
      <c r="C15" s="1586"/>
      <c r="D15" s="1586"/>
      <c r="E15" s="1586"/>
      <c r="F15" s="1586"/>
      <c r="G15" s="1586"/>
      <c r="H15" s="1586"/>
      <c r="I15" s="1586"/>
      <c r="J15" s="1586"/>
      <c r="K15" s="1586"/>
      <c r="L15" s="1586"/>
      <c r="M15" s="1586"/>
      <c r="N15" s="1586"/>
      <c r="O15" s="1586"/>
      <c r="P15" s="1586"/>
      <c r="Q15" s="1586"/>
      <c r="R15" s="1586"/>
      <c r="S15" s="1586"/>
      <c r="T15" s="1586"/>
      <c r="U15" s="1586"/>
      <c r="V15" s="1586"/>
      <c r="W15" s="1586"/>
      <c r="X15" s="1586"/>
      <c r="Y15" s="1586"/>
      <c r="Z15" s="1586"/>
      <c r="AA15" s="1586"/>
      <c r="AB15" s="1586"/>
      <c r="AC15" s="1586"/>
      <c r="AD15" s="1586"/>
      <c r="AE15" s="1587"/>
      <c r="AF15" s="1588" t="s">
        <v>796</v>
      </c>
      <c r="AG15" s="1589"/>
      <c r="AH15" s="1589"/>
      <c r="AI15" s="1589"/>
      <c r="AJ15" s="1589"/>
      <c r="AK15" s="1589"/>
      <c r="AL15" s="1589"/>
      <c r="AM15" s="1590"/>
    </row>
    <row r="16" spans="1:40" ht="15" customHeight="1">
      <c r="A16" s="653"/>
      <c r="B16" s="653"/>
      <c r="C16" s="653"/>
      <c r="D16" s="653"/>
      <c r="E16" s="653"/>
      <c r="F16" s="653"/>
      <c r="G16" s="653"/>
      <c r="H16" s="653"/>
      <c r="I16" s="653"/>
      <c r="J16" s="653"/>
      <c r="K16" s="653"/>
      <c r="L16" s="653"/>
      <c r="M16" s="653"/>
      <c r="N16" s="653"/>
      <c r="O16" s="653"/>
      <c r="P16" s="653"/>
      <c r="Q16" s="653"/>
      <c r="R16" s="653"/>
      <c r="S16" s="653"/>
      <c r="T16" s="653"/>
      <c r="U16" s="653"/>
      <c r="V16" s="653"/>
      <c r="W16" s="653"/>
      <c r="X16" s="653"/>
      <c r="Y16" s="653"/>
      <c r="Z16" s="653"/>
      <c r="AA16" s="653"/>
      <c r="AB16" s="653"/>
      <c r="AC16" s="653"/>
      <c r="AD16" s="653"/>
      <c r="AE16" s="653"/>
      <c r="AF16" s="653"/>
      <c r="AG16" s="653"/>
      <c r="AH16" s="653"/>
      <c r="AI16" s="653"/>
      <c r="AJ16" s="653"/>
      <c r="AK16" s="653"/>
      <c r="AL16" s="653"/>
      <c r="AM16" s="653"/>
    </row>
    <row r="17" spans="1:40" ht="25" customHeight="1">
      <c r="A17" s="1579" t="s">
        <v>86</v>
      </c>
      <c r="B17" s="1580"/>
      <c r="C17" s="1580"/>
      <c r="D17" s="1580"/>
      <c r="E17" s="1581"/>
      <c r="F17" s="1624">
        <v>3</v>
      </c>
      <c r="G17" s="1625"/>
      <c r="H17" s="1625"/>
      <c r="I17" s="1626"/>
      <c r="J17" s="1611" t="s">
        <v>159</v>
      </c>
      <c r="K17" s="1612"/>
      <c r="L17" s="1612"/>
      <c r="M17" s="1613"/>
      <c r="N17" s="1618"/>
      <c r="O17" s="1619"/>
      <c r="P17" s="1619"/>
      <c r="Q17" s="1619"/>
      <c r="R17" s="1619"/>
      <c r="S17" s="1619"/>
      <c r="T17" s="1619"/>
      <c r="U17" s="1619"/>
      <c r="V17" s="1619"/>
      <c r="W17" s="1619"/>
      <c r="X17" s="1620"/>
      <c r="Y17" s="1611" t="s">
        <v>22</v>
      </c>
      <c r="Z17" s="1612"/>
      <c r="AA17" s="1612"/>
      <c r="AB17" s="1613"/>
      <c r="AC17" s="1621"/>
      <c r="AD17" s="1622"/>
      <c r="AE17" s="1622"/>
      <c r="AF17" s="1622"/>
      <c r="AG17" s="1622"/>
      <c r="AH17" s="1622"/>
      <c r="AI17" s="1622"/>
      <c r="AJ17" s="1622"/>
      <c r="AK17" s="1622"/>
      <c r="AL17" s="1622"/>
      <c r="AM17" s="1623"/>
    </row>
    <row r="18" spans="1:40" ht="56.25" customHeight="1">
      <c r="A18" s="1596" t="s">
        <v>160</v>
      </c>
      <c r="B18" s="1597"/>
      <c r="C18" s="1597"/>
      <c r="D18" s="1597"/>
      <c r="E18" s="1597"/>
      <c r="F18" s="1597"/>
      <c r="G18" s="1597"/>
      <c r="H18" s="1597"/>
      <c r="I18" s="1598"/>
      <c r="J18" s="1599"/>
      <c r="K18" s="1600"/>
      <c r="L18" s="1600"/>
      <c r="M18" s="1600"/>
      <c r="N18" s="1600"/>
      <c r="O18" s="1600"/>
      <c r="P18" s="1600"/>
      <c r="Q18" s="1600"/>
      <c r="R18" s="1600"/>
      <c r="S18" s="1600"/>
      <c r="T18" s="1600"/>
      <c r="U18" s="1600"/>
      <c r="V18" s="1600"/>
      <c r="W18" s="1600"/>
      <c r="X18" s="1600"/>
      <c r="Y18" s="1600"/>
      <c r="Z18" s="1600"/>
      <c r="AA18" s="1600"/>
      <c r="AB18" s="1600"/>
      <c r="AC18" s="1600"/>
      <c r="AD18" s="1600"/>
      <c r="AE18" s="1600"/>
      <c r="AF18" s="1600"/>
      <c r="AG18" s="1600"/>
      <c r="AH18" s="1600"/>
      <c r="AI18" s="1600"/>
      <c r="AJ18" s="1600"/>
      <c r="AK18" s="1600"/>
      <c r="AL18" s="1600"/>
      <c r="AM18" s="1601"/>
    </row>
    <row r="19" spans="1:40" ht="25" customHeight="1">
      <c r="A19" s="1579" t="s">
        <v>161</v>
      </c>
      <c r="B19" s="1580"/>
      <c r="C19" s="1580"/>
      <c r="D19" s="1580"/>
      <c r="E19" s="1580"/>
      <c r="F19" s="1580"/>
      <c r="G19" s="1580"/>
      <c r="H19" s="1580"/>
      <c r="I19" s="1581"/>
      <c r="J19" s="1602" t="s">
        <v>90</v>
      </c>
      <c r="K19" s="1603"/>
      <c r="L19" s="1603"/>
      <c r="M19" s="1603"/>
      <c r="N19" s="1603"/>
      <c r="O19" s="1591"/>
      <c r="P19" s="1591"/>
      <c r="Q19" s="1370" t="s">
        <v>27</v>
      </c>
      <c r="R19" s="1370"/>
      <c r="S19" s="1591"/>
      <c r="T19" s="1591"/>
      <c r="U19" s="1370" t="s">
        <v>28</v>
      </c>
      <c r="V19" s="1370"/>
      <c r="W19" s="1370" t="s">
        <v>29</v>
      </c>
      <c r="X19" s="1370"/>
      <c r="Y19" s="1370"/>
      <c r="Z19" s="1370"/>
      <c r="AA19" s="1370" t="s">
        <v>90</v>
      </c>
      <c r="AB19" s="1370"/>
      <c r="AC19" s="1591"/>
      <c r="AD19" s="1591"/>
      <c r="AE19" s="1370" t="s">
        <v>27</v>
      </c>
      <c r="AF19" s="1370"/>
      <c r="AG19" s="1591"/>
      <c r="AH19" s="1591"/>
      <c r="AI19" s="1397" t="s">
        <v>28</v>
      </c>
      <c r="AJ19" s="1397"/>
      <c r="AK19" s="1397"/>
      <c r="AL19" s="1397"/>
      <c r="AM19" s="1398"/>
    </row>
    <row r="20" spans="1:40" ht="25" customHeight="1">
      <c r="A20" s="1579" t="s">
        <v>162</v>
      </c>
      <c r="B20" s="1580"/>
      <c r="C20" s="1580"/>
      <c r="D20" s="1580"/>
      <c r="E20" s="1580"/>
      <c r="F20" s="1580"/>
      <c r="G20" s="1580"/>
      <c r="H20" s="1580"/>
      <c r="I20" s="1581"/>
      <c r="J20" s="1592"/>
      <c r="K20" s="1593"/>
      <c r="L20" s="1593"/>
      <c r="M20" s="1593"/>
      <c r="N20" s="1593"/>
      <c r="O20" s="1593"/>
      <c r="P20" s="1593"/>
      <c r="Q20" s="1593"/>
      <c r="R20" s="1593"/>
      <c r="S20" s="1593"/>
      <c r="T20" s="1593"/>
      <c r="U20" s="1593"/>
      <c r="V20" s="1593"/>
      <c r="W20" s="1593"/>
      <c r="X20" s="1593"/>
      <c r="Y20" s="1593"/>
      <c r="Z20" s="1593"/>
      <c r="AA20" s="1594" t="s">
        <v>71</v>
      </c>
      <c r="AB20" s="1594"/>
      <c r="AC20" s="1594"/>
      <c r="AD20" s="1594"/>
      <c r="AE20" s="1594"/>
      <c r="AF20" s="1594"/>
      <c r="AG20" s="1594"/>
      <c r="AH20" s="1594"/>
      <c r="AI20" s="1594"/>
      <c r="AJ20" s="1594"/>
      <c r="AK20" s="1594"/>
      <c r="AL20" s="1594"/>
      <c r="AM20" s="1595"/>
    </row>
    <row r="21" spans="1:40" ht="56.25" customHeight="1">
      <c r="A21" s="1579" t="s">
        <v>163</v>
      </c>
      <c r="B21" s="1580"/>
      <c r="C21" s="1580"/>
      <c r="D21" s="1580"/>
      <c r="E21" s="1580"/>
      <c r="F21" s="1580"/>
      <c r="G21" s="1580"/>
      <c r="H21" s="1580"/>
      <c r="I21" s="1581"/>
      <c r="J21" s="1582"/>
      <c r="K21" s="1583"/>
      <c r="L21" s="1583"/>
      <c r="M21" s="1583"/>
      <c r="N21" s="1583"/>
      <c r="O21" s="1583"/>
      <c r="P21" s="1583"/>
      <c r="Q21" s="1583"/>
      <c r="R21" s="1583"/>
      <c r="S21" s="1583"/>
      <c r="T21" s="1583"/>
      <c r="U21" s="1583"/>
      <c r="V21" s="1583"/>
      <c r="W21" s="1583"/>
      <c r="X21" s="1583"/>
      <c r="Y21" s="1583"/>
      <c r="Z21" s="1583"/>
      <c r="AA21" s="1583"/>
      <c r="AB21" s="1583"/>
      <c r="AC21" s="1583"/>
      <c r="AD21" s="1583"/>
      <c r="AE21" s="1583"/>
      <c r="AF21" s="1583"/>
      <c r="AG21" s="1583"/>
      <c r="AH21" s="1583"/>
      <c r="AI21" s="1583"/>
      <c r="AJ21" s="1583"/>
      <c r="AK21" s="1583"/>
      <c r="AL21" s="1583"/>
      <c r="AM21" s="1584"/>
    </row>
    <row r="22" spans="1:40" ht="25" customHeight="1">
      <c r="A22" s="1585" t="s">
        <v>852</v>
      </c>
      <c r="B22" s="1586"/>
      <c r="C22" s="1586"/>
      <c r="D22" s="1586"/>
      <c r="E22" s="1586"/>
      <c r="F22" s="1586"/>
      <c r="G22" s="1586"/>
      <c r="H22" s="1586"/>
      <c r="I22" s="1586"/>
      <c r="J22" s="1586"/>
      <c r="K22" s="1586"/>
      <c r="L22" s="1586"/>
      <c r="M22" s="1586"/>
      <c r="N22" s="1586"/>
      <c r="O22" s="1586"/>
      <c r="P22" s="1586"/>
      <c r="Q22" s="1586"/>
      <c r="R22" s="1586"/>
      <c r="S22" s="1586"/>
      <c r="T22" s="1586"/>
      <c r="U22" s="1586"/>
      <c r="V22" s="1586"/>
      <c r="W22" s="1586"/>
      <c r="X22" s="1586"/>
      <c r="Y22" s="1586"/>
      <c r="Z22" s="1586"/>
      <c r="AA22" s="1586"/>
      <c r="AB22" s="1586"/>
      <c r="AC22" s="1586"/>
      <c r="AD22" s="1586"/>
      <c r="AE22" s="1587"/>
      <c r="AF22" s="1588" t="s">
        <v>83</v>
      </c>
      <c r="AG22" s="1589"/>
      <c r="AH22" s="1589"/>
      <c r="AI22" s="1589"/>
      <c r="AJ22" s="1589"/>
      <c r="AK22" s="1589"/>
      <c r="AL22" s="1589"/>
      <c r="AM22" s="1590"/>
    </row>
    <row r="23" spans="1:40" ht="15" customHeight="1">
      <c r="A23" s="653"/>
      <c r="B23" s="653"/>
      <c r="C23" s="653"/>
      <c r="D23" s="653"/>
      <c r="E23" s="653"/>
      <c r="F23" s="653"/>
      <c r="G23" s="653"/>
      <c r="H23" s="653"/>
      <c r="I23" s="653"/>
      <c r="J23" s="653"/>
      <c r="K23" s="653"/>
      <c r="L23" s="653"/>
      <c r="M23" s="653"/>
      <c r="N23" s="653"/>
      <c r="O23" s="653"/>
      <c r="P23" s="653"/>
      <c r="Q23" s="653"/>
      <c r="R23" s="653"/>
      <c r="S23" s="653"/>
      <c r="T23" s="653"/>
      <c r="U23" s="653"/>
      <c r="V23" s="653"/>
      <c r="W23" s="653"/>
      <c r="X23" s="653"/>
      <c r="Y23" s="653"/>
      <c r="Z23" s="653"/>
      <c r="AA23" s="653"/>
      <c r="AB23" s="653"/>
      <c r="AC23" s="653"/>
      <c r="AD23" s="653"/>
      <c r="AE23" s="653"/>
      <c r="AF23" s="653"/>
      <c r="AG23" s="653"/>
      <c r="AH23" s="653"/>
      <c r="AI23" s="653"/>
      <c r="AJ23" s="653"/>
      <c r="AK23" s="653"/>
      <c r="AL23" s="653"/>
      <c r="AM23" s="653"/>
    </row>
    <row r="24" spans="1:40" ht="25" customHeight="1">
      <c r="A24" s="1579" t="s">
        <v>86</v>
      </c>
      <c r="B24" s="1580"/>
      <c r="C24" s="1580"/>
      <c r="D24" s="1580"/>
      <c r="E24" s="1581"/>
      <c r="F24" s="1624">
        <v>4</v>
      </c>
      <c r="G24" s="1625"/>
      <c r="H24" s="1625"/>
      <c r="I24" s="1626"/>
      <c r="J24" s="1607" t="s">
        <v>159</v>
      </c>
      <c r="K24" s="1607"/>
      <c r="L24" s="1607"/>
      <c r="M24" s="1607"/>
      <c r="N24" s="1618"/>
      <c r="O24" s="1619"/>
      <c r="P24" s="1619"/>
      <c r="Q24" s="1619"/>
      <c r="R24" s="1619"/>
      <c r="S24" s="1619"/>
      <c r="T24" s="1619"/>
      <c r="U24" s="1619"/>
      <c r="V24" s="1619"/>
      <c r="W24" s="1619"/>
      <c r="X24" s="1620"/>
      <c r="Y24" s="1611" t="s">
        <v>22</v>
      </c>
      <c r="Z24" s="1612"/>
      <c r="AA24" s="1612"/>
      <c r="AB24" s="1613"/>
      <c r="AC24" s="1621"/>
      <c r="AD24" s="1622"/>
      <c r="AE24" s="1622"/>
      <c r="AF24" s="1622"/>
      <c r="AG24" s="1622"/>
      <c r="AH24" s="1622"/>
      <c r="AI24" s="1622"/>
      <c r="AJ24" s="1622"/>
      <c r="AK24" s="1622"/>
      <c r="AL24" s="1622"/>
      <c r="AM24" s="1623"/>
    </row>
    <row r="25" spans="1:40" ht="56.25" customHeight="1">
      <c r="A25" s="1596" t="s">
        <v>160</v>
      </c>
      <c r="B25" s="1597"/>
      <c r="C25" s="1597"/>
      <c r="D25" s="1597"/>
      <c r="E25" s="1597"/>
      <c r="F25" s="1597"/>
      <c r="G25" s="1597"/>
      <c r="H25" s="1597"/>
      <c r="I25" s="1598"/>
      <c r="J25" s="1599"/>
      <c r="K25" s="1600"/>
      <c r="L25" s="1600"/>
      <c r="M25" s="1600"/>
      <c r="N25" s="1600"/>
      <c r="O25" s="1600"/>
      <c r="P25" s="1600"/>
      <c r="Q25" s="1600"/>
      <c r="R25" s="1600"/>
      <c r="S25" s="1600"/>
      <c r="T25" s="1600"/>
      <c r="U25" s="1600"/>
      <c r="V25" s="1600"/>
      <c r="W25" s="1600"/>
      <c r="X25" s="1600"/>
      <c r="Y25" s="1600"/>
      <c r="Z25" s="1600"/>
      <c r="AA25" s="1600"/>
      <c r="AB25" s="1600"/>
      <c r="AC25" s="1600"/>
      <c r="AD25" s="1600"/>
      <c r="AE25" s="1600"/>
      <c r="AF25" s="1600"/>
      <c r="AG25" s="1600"/>
      <c r="AH25" s="1600"/>
      <c r="AI25" s="1600"/>
      <c r="AJ25" s="1600"/>
      <c r="AK25" s="1600"/>
      <c r="AL25" s="1600"/>
      <c r="AM25" s="1601"/>
    </row>
    <row r="26" spans="1:40" ht="25" customHeight="1">
      <c r="A26" s="1579" t="s">
        <v>161</v>
      </c>
      <c r="B26" s="1580"/>
      <c r="C26" s="1580"/>
      <c r="D26" s="1580"/>
      <c r="E26" s="1580"/>
      <c r="F26" s="1580"/>
      <c r="G26" s="1580"/>
      <c r="H26" s="1580"/>
      <c r="I26" s="1581"/>
      <c r="J26" s="1602" t="s">
        <v>90</v>
      </c>
      <c r="K26" s="1603"/>
      <c r="L26" s="1603"/>
      <c r="M26" s="1603"/>
      <c r="N26" s="1603"/>
      <c r="O26" s="1591"/>
      <c r="P26" s="1591"/>
      <c r="Q26" s="1370" t="s">
        <v>27</v>
      </c>
      <c r="R26" s="1370"/>
      <c r="S26" s="1591"/>
      <c r="T26" s="1591"/>
      <c r="U26" s="1370" t="s">
        <v>28</v>
      </c>
      <c r="V26" s="1370"/>
      <c r="W26" s="1370" t="s">
        <v>29</v>
      </c>
      <c r="X26" s="1370"/>
      <c r="Y26" s="1370"/>
      <c r="Z26" s="1370"/>
      <c r="AA26" s="1370" t="s">
        <v>90</v>
      </c>
      <c r="AB26" s="1370"/>
      <c r="AC26" s="1591"/>
      <c r="AD26" s="1591"/>
      <c r="AE26" s="1370" t="s">
        <v>27</v>
      </c>
      <c r="AF26" s="1370"/>
      <c r="AG26" s="1591"/>
      <c r="AH26" s="1591"/>
      <c r="AI26" s="1397" t="s">
        <v>28</v>
      </c>
      <c r="AJ26" s="1397"/>
      <c r="AK26" s="1397"/>
      <c r="AL26" s="1397"/>
      <c r="AM26" s="1398"/>
    </row>
    <row r="27" spans="1:40" ht="25" customHeight="1">
      <c r="A27" s="1579" t="s">
        <v>162</v>
      </c>
      <c r="B27" s="1580"/>
      <c r="C27" s="1580"/>
      <c r="D27" s="1580"/>
      <c r="E27" s="1580"/>
      <c r="F27" s="1580"/>
      <c r="G27" s="1580"/>
      <c r="H27" s="1580"/>
      <c r="I27" s="1581"/>
      <c r="J27" s="1592"/>
      <c r="K27" s="1593"/>
      <c r="L27" s="1593"/>
      <c r="M27" s="1593"/>
      <c r="N27" s="1593"/>
      <c r="O27" s="1593"/>
      <c r="P27" s="1593"/>
      <c r="Q27" s="1593"/>
      <c r="R27" s="1593"/>
      <c r="S27" s="1593"/>
      <c r="T27" s="1593"/>
      <c r="U27" s="1593"/>
      <c r="V27" s="1593"/>
      <c r="W27" s="1593"/>
      <c r="X27" s="1593"/>
      <c r="Y27" s="1593"/>
      <c r="Z27" s="1593"/>
      <c r="AA27" s="1594" t="s">
        <v>71</v>
      </c>
      <c r="AB27" s="1594"/>
      <c r="AC27" s="1594"/>
      <c r="AD27" s="1594"/>
      <c r="AE27" s="1594"/>
      <c r="AF27" s="1594"/>
      <c r="AG27" s="1594"/>
      <c r="AH27" s="1594"/>
      <c r="AI27" s="1594"/>
      <c r="AJ27" s="1594"/>
      <c r="AK27" s="1594"/>
      <c r="AL27" s="1594"/>
      <c r="AM27" s="1595"/>
    </row>
    <row r="28" spans="1:40" ht="56.25" customHeight="1">
      <c r="A28" s="1579" t="s">
        <v>163</v>
      </c>
      <c r="B28" s="1580"/>
      <c r="C28" s="1580"/>
      <c r="D28" s="1580"/>
      <c r="E28" s="1580"/>
      <c r="F28" s="1580"/>
      <c r="G28" s="1580"/>
      <c r="H28" s="1580"/>
      <c r="I28" s="1581"/>
      <c r="J28" s="1582"/>
      <c r="K28" s="1583"/>
      <c r="L28" s="1583"/>
      <c r="M28" s="1583"/>
      <c r="N28" s="1583"/>
      <c r="O28" s="1583"/>
      <c r="P28" s="1583"/>
      <c r="Q28" s="1583"/>
      <c r="R28" s="1583"/>
      <c r="S28" s="1583"/>
      <c r="T28" s="1583"/>
      <c r="U28" s="1583"/>
      <c r="V28" s="1583"/>
      <c r="W28" s="1583"/>
      <c r="X28" s="1583"/>
      <c r="Y28" s="1583"/>
      <c r="Z28" s="1583"/>
      <c r="AA28" s="1583"/>
      <c r="AB28" s="1583"/>
      <c r="AC28" s="1583"/>
      <c r="AD28" s="1583"/>
      <c r="AE28" s="1583"/>
      <c r="AF28" s="1583"/>
      <c r="AG28" s="1583"/>
      <c r="AH28" s="1583"/>
      <c r="AI28" s="1583"/>
      <c r="AJ28" s="1583"/>
      <c r="AK28" s="1583"/>
      <c r="AL28" s="1583"/>
      <c r="AM28" s="1584"/>
    </row>
    <row r="29" spans="1:40" ht="25" customHeight="1">
      <c r="A29" s="1585" t="s">
        <v>852</v>
      </c>
      <c r="B29" s="1586"/>
      <c r="C29" s="1586"/>
      <c r="D29" s="1586"/>
      <c r="E29" s="1586"/>
      <c r="F29" s="1586"/>
      <c r="G29" s="1586"/>
      <c r="H29" s="1586"/>
      <c r="I29" s="1586"/>
      <c r="J29" s="1586"/>
      <c r="K29" s="1586"/>
      <c r="L29" s="1586"/>
      <c r="M29" s="1586"/>
      <c r="N29" s="1586"/>
      <c r="O29" s="1586"/>
      <c r="P29" s="1586"/>
      <c r="Q29" s="1586"/>
      <c r="R29" s="1586"/>
      <c r="S29" s="1586"/>
      <c r="T29" s="1586"/>
      <c r="U29" s="1586"/>
      <c r="V29" s="1586"/>
      <c r="W29" s="1586"/>
      <c r="X29" s="1586"/>
      <c r="Y29" s="1586"/>
      <c r="Z29" s="1586"/>
      <c r="AA29" s="1586"/>
      <c r="AB29" s="1586"/>
      <c r="AC29" s="1586"/>
      <c r="AD29" s="1586"/>
      <c r="AE29" s="1587"/>
      <c r="AF29" s="1588" t="s">
        <v>83</v>
      </c>
      <c r="AG29" s="1589"/>
      <c r="AH29" s="1589"/>
      <c r="AI29" s="1589"/>
      <c r="AJ29" s="1589"/>
      <c r="AK29" s="1589"/>
      <c r="AL29" s="1589"/>
      <c r="AM29" s="1590"/>
    </row>
    <row r="30" spans="1:40" ht="30" customHeight="1">
      <c r="A30" s="654" t="s">
        <v>851</v>
      </c>
      <c r="B30" s="655"/>
      <c r="C30" s="655"/>
      <c r="D30" s="655"/>
      <c r="E30" s="655"/>
      <c r="F30" s="655"/>
      <c r="G30" s="655"/>
      <c r="H30" s="655"/>
      <c r="I30" s="655"/>
      <c r="J30" s="655"/>
      <c r="K30" s="655"/>
      <c r="L30" s="655"/>
      <c r="M30" s="655"/>
      <c r="N30" s="655"/>
      <c r="O30" s="655"/>
      <c r="P30" s="655"/>
      <c r="Q30" s="655"/>
      <c r="R30" s="655"/>
      <c r="S30" s="655"/>
      <c r="T30" s="655"/>
      <c r="U30" s="655"/>
      <c r="V30" s="655"/>
      <c r="W30" s="655"/>
      <c r="X30" s="655"/>
      <c r="Y30" s="655"/>
      <c r="Z30" s="655"/>
      <c r="AA30" s="655"/>
      <c r="AB30" s="655"/>
      <c r="AC30" s="655"/>
      <c r="AD30" s="655"/>
      <c r="AE30" s="656"/>
      <c r="AF30" s="656"/>
      <c r="AG30" s="656"/>
      <c r="AH30" s="1368" t="s">
        <v>164</v>
      </c>
      <c r="AI30" s="1368"/>
      <c r="AJ30" s="1368"/>
      <c r="AK30" s="1368"/>
      <c r="AL30" s="1368"/>
      <c r="AM30" s="1368"/>
      <c r="AN30" s="657"/>
    </row>
    <row r="31" spans="1:40" ht="33" customHeight="1">
      <c r="A31" s="658"/>
      <c r="B31" s="1614" t="s">
        <v>854</v>
      </c>
      <c r="C31" s="1614"/>
      <c r="D31" s="1614"/>
      <c r="E31" s="1614"/>
      <c r="F31" s="1614"/>
      <c r="G31" s="1614"/>
      <c r="H31" s="1614"/>
      <c r="I31" s="1614"/>
      <c r="J31" s="1614"/>
      <c r="K31" s="1614"/>
      <c r="L31" s="1614"/>
      <c r="M31" s="1614"/>
      <c r="N31" s="1614"/>
      <c r="O31" s="1614"/>
      <c r="P31" s="1614"/>
      <c r="Q31" s="1614"/>
      <c r="R31" s="1614"/>
      <c r="S31" s="1614"/>
      <c r="T31" s="1614"/>
      <c r="U31" s="1614"/>
      <c r="V31" s="1614"/>
      <c r="W31" s="1614"/>
      <c r="X31" s="1614"/>
      <c r="Y31" s="1614"/>
      <c r="Z31" s="1614"/>
      <c r="AA31" s="1614"/>
      <c r="AB31" s="1614"/>
      <c r="AC31" s="1614"/>
      <c r="AD31" s="1614"/>
      <c r="AE31" s="1614"/>
      <c r="AF31" s="1614"/>
      <c r="AG31" s="1614"/>
      <c r="AH31" s="1614"/>
      <c r="AI31" s="1614"/>
      <c r="AJ31" s="1614"/>
      <c r="AK31" s="1614"/>
      <c r="AL31" s="1614"/>
      <c r="AM31" s="659"/>
    </row>
    <row r="32" spans="1:40" ht="25" customHeight="1">
      <c r="A32" s="1579" t="s">
        <v>86</v>
      </c>
      <c r="B32" s="1580"/>
      <c r="C32" s="1580"/>
      <c r="D32" s="1580"/>
      <c r="E32" s="1581"/>
      <c r="F32" s="1615" t="s">
        <v>165</v>
      </c>
      <c r="G32" s="1616"/>
      <c r="H32" s="1616"/>
      <c r="I32" s="1617"/>
      <c r="J32" s="1607" t="s">
        <v>159</v>
      </c>
      <c r="K32" s="1607"/>
      <c r="L32" s="1607"/>
      <c r="M32" s="1607"/>
      <c r="N32" s="1388"/>
      <c r="O32" s="1389"/>
      <c r="P32" s="1389"/>
      <c r="Q32" s="1389"/>
      <c r="R32" s="1389"/>
      <c r="S32" s="1389"/>
      <c r="T32" s="1389"/>
      <c r="U32" s="1389"/>
      <c r="V32" s="1389"/>
      <c r="W32" s="1389"/>
      <c r="X32" s="1390"/>
      <c r="Y32" s="1611" t="s">
        <v>22</v>
      </c>
      <c r="Z32" s="1612"/>
      <c r="AA32" s="1612"/>
      <c r="AB32" s="1613"/>
      <c r="AC32" s="1407"/>
      <c r="AD32" s="1408"/>
      <c r="AE32" s="1408"/>
      <c r="AF32" s="1408"/>
      <c r="AG32" s="1408"/>
      <c r="AH32" s="1408"/>
      <c r="AI32" s="1408"/>
      <c r="AJ32" s="1408"/>
      <c r="AK32" s="1408"/>
      <c r="AL32" s="1408"/>
      <c r="AM32" s="1409"/>
    </row>
    <row r="33" spans="1:39" ht="56.25" customHeight="1">
      <c r="A33" s="1596" t="s">
        <v>160</v>
      </c>
      <c r="B33" s="1597"/>
      <c r="C33" s="1597"/>
      <c r="D33" s="1597"/>
      <c r="E33" s="1597"/>
      <c r="F33" s="1597"/>
      <c r="G33" s="1597"/>
      <c r="H33" s="1597"/>
      <c r="I33" s="1598"/>
      <c r="J33" s="1599"/>
      <c r="K33" s="1600"/>
      <c r="L33" s="1600"/>
      <c r="M33" s="1600"/>
      <c r="N33" s="1600"/>
      <c r="O33" s="1600"/>
      <c r="P33" s="1600"/>
      <c r="Q33" s="1600"/>
      <c r="R33" s="1600"/>
      <c r="S33" s="1600"/>
      <c r="T33" s="1600"/>
      <c r="U33" s="1600"/>
      <c r="V33" s="1600"/>
      <c r="W33" s="1600"/>
      <c r="X33" s="1600"/>
      <c r="Y33" s="1600"/>
      <c r="Z33" s="1600"/>
      <c r="AA33" s="1600"/>
      <c r="AB33" s="1600"/>
      <c r="AC33" s="1600"/>
      <c r="AD33" s="1600"/>
      <c r="AE33" s="1600"/>
      <c r="AF33" s="1600"/>
      <c r="AG33" s="1600"/>
      <c r="AH33" s="1600"/>
      <c r="AI33" s="1600"/>
      <c r="AJ33" s="1600"/>
      <c r="AK33" s="1600"/>
      <c r="AL33" s="1600"/>
      <c r="AM33" s="1601"/>
    </row>
    <row r="34" spans="1:39" ht="25" customHeight="1">
      <c r="A34" s="1579" t="s">
        <v>161</v>
      </c>
      <c r="B34" s="1580"/>
      <c r="C34" s="1580"/>
      <c r="D34" s="1580"/>
      <c r="E34" s="1580"/>
      <c r="F34" s="1580"/>
      <c r="G34" s="1580"/>
      <c r="H34" s="1580"/>
      <c r="I34" s="1581"/>
      <c r="J34" s="1602" t="s">
        <v>90</v>
      </c>
      <c r="K34" s="1603"/>
      <c r="L34" s="1603"/>
      <c r="M34" s="1603"/>
      <c r="N34" s="1603"/>
      <c r="O34" s="1591"/>
      <c r="P34" s="1591"/>
      <c r="Q34" s="1370" t="s">
        <v>27</v>
      </c>
      <c r="R34" s="1370"/>
      <c r="S34" s="1591"/>
      <c r="T34" s="1591"/>
      <c r="U34" s="1370"/>
      <c r="V34" s="1370"/>
      <c r="W34" s="1370" t="s">
        <v>29</v>
      </c>
      <c r="X34" s="1370"/>
      <c r="Y34" s="1370"/>
      <c r="Z34" s="1370"/>
      <c r="AA34" s="1370" t="s">
        <v>90</v>
      </c>
      <c r="AB34" s="1370"/>
      <c r="AC34" s="1591"/>
      <c r="AD34" s="1591"/>
      <c r="AE34" s="1370" t="s">
        <v>27</v>
      </c>
      <c r="AF34" s="1370"/>
      <c r="AG34" s="1591"/>
      <c r="AH34" s="1591"/>
      <c r="AI34" s="1397" t="s">
        <v>28</v>
      </c>
      <c r="AJ34" s="1397"/>
      <c r="AK34" s="1397"/>
      <c r="AL34" s="1397"/>
      <c r="AM34" s="1398"/>
    </row>
    <row r="35" spans="1:39" ht="25" customHeight="1">
      <c r="A35" s="1579" t="s">
        <v>162</v>
      </c>
      <c r="B35" s="1580"/>
      <c r="C35" s="1580"/>
      <c r="D35" s="1580"/>
      <c r="E35" s="1580"/>
      <c r="F35" s="1580"/>
      <c r="G35" s="1580"/>
      <c r="H35" s="1580"/>
      <c r="I35" s="1581"/>
      <c r="J35" s="1592"/>
      <c r="K35" s="1593"/>
      <c r="L35" s="1593"/>
      <c r="M35" s="1593"/>
      <c r="N35" s="1593"/>
      <c r="O35" s="1593"/>
      <c r="P35" s="1593"/>
      <c r="Q35" s="1593"/>
      <c r="R35" s="1593"/>
      <c r="S35" s="1593"/>
      <c r="T35" s="1593"/>
      <c r="U35" s="1593"/>
      <c r="V35" s="1593"/>
      <c r="W35" s="1593"/>
      <c r="X35" s="1593"/>
      <c r="Y35" s="1593"/>
      <c r="Z35" s="1593"/>
      <c r="AA35" s="1594" t="s">
        <v>71</v>
      </c>
      <c r="AB35" s="1594"/>
      <c r="AC35" s="1594"/>
      <c r="AD35" s="1594"/>
      <c r="AE35" s="1594"/>
      <c r="AF35" s="1594"/>
      <c r="AG35" s="1594"/>
      <c r="AH35" s="1594"/>
      <c r="AI35" s="1594"/>
      <c r="AJ35" s="1594"/>
      <c r="AK35" s="1594"/>
      <c r="AL35" s="1594"/>
      <c r="AM35" s="1595"/>
    </row>
    <row r="36" spans="1:39" ht="56.25" customHeight="1">
      <c r="A36" s="1579" t="s">
        <v>163</v>
      </c>
      <c r="B36" s="1580"/>
      <c r="C36" s="1580"/>
      <c r="D36" s="1580"/>
      <c r="E36" s="1580"/>
      <c r="F36" s="1580"/>
      <c r="G36" s="1580"/>
      <c r="H36" s="1580"/>
      <c r="I36" s="1581"/>
      <c r="J36" s="1582"/>
      <c r="K36" s="1583"/>
      <c r="L36" s="1583"/>
      <c r="M36" s="1583"/>
      <c r="N36" s="1583"/>
      <c r="O36" s="1583"/>
      <c r="P36" s="1583"/>
      <c r="Q36" s="1583"/>
      <c r="R36" s="1583"/>
      <c r="S36" s="1583"/>
      <c r="T36" s="1583"/>
      <c r="U36" s="1583"/>
      <c r="V36" s="1583"/>
      <c r="W36" s="1583"/>
      <c r="X36" s="1583"/>
      <c r="Y36" s="1583"/>
      <c r="Z36" s="1583"/>
      <c r="AA36" s="1583"/>
      <c r="AB36" s="1583"/>
      <c r="AC36" s="1583"/>
      <c r="AD36" s="1583"/>
      <c r="AE36" s="1583"/>
      <c r="AF36" s="1583"/>
      <c r="AG36" s="1583"/>
      <c r="AH36" s="1583"/>
      <c r="AI36" s="1583"/>
      <c r="AJ36" s="1583"/>
      <c r="AK36" s="1583"/>
      <c r="AL36" s="1583"/>
      <c r="AM36" s="1584"/>
    </row>
    <row r="37" spans="1:39" ht="25" customHeight="1">
      <c r="A37" s="1585" t="s">
        <v>852</v>
      </c>
      <c r="B37" s="1586"/>
      <c r="C37" s="1586"/>
      <c r="D37" s="1586"/>
      <c r="E37" s="1586"/>
      <c r="F37" s="1586"/>
      <c r="G37" s="1586"/>
      <c r="H37" s="1586"/>
      <c r="I37" s="1586"/>
      <c r="J37" s="1586"/>
      <c r="K37" s="1586"/>
      <c r="L37" s="1586"/>
      <c r="M37" s="1586"/>
      <c r="N37" s="1586"/>
      <c r="O37" s="1586"/>
      <c r="P37" s="1586"/>
      <c r="Q37" s="1586"/>
      <c r="R37" s="1586"/>
      <c r="S37" s="1586"/>
      <c r="T37" s="1586"/>
      <c r="U37" s="1586"/>
      <c r="V37" s="1586"/>
      <c r="W37" s="1586"/>
      <c r="X37" s="1586"/>
      <c r="Y37" s="1586"/>
      <c r="Z37" s="1586"/>
      <c r="AA37" s="1586"/>
      <c r="AB37" s="1586"/>
      <c r="AC37" s="1586"/>
      <c r="AD37" s="1586"/>
      <c r="AE37" s="1587"/>
      <c r="AF37" s="1588" t="s">
        <v>796</v>
      </c>
      <c r="AG37" s="1589"/>
      <c r="AH37" s="1589"/>
      <c r="AI37" s="1589"/>
      <c r="AJ37" s="1589"/>
      <c r="AK37" s="1589"/>
      <c r="AL37" s="1589"/>
      <c r="AM37" s="1590"/>
    </row>
    <row r="38" spans="1:39" ht="15" customHeight="1">
      <c r="A38" s="653"/>
      <c r="B38" s="653"/>
      <c r="C38" s="653"/>
      <c r="D38" s="653"/>
      <c r="E38" s="653"/>
      <c r="F38" s="653"/>
      <c r="G38" s="653"/>
      <c r="H38" s="653"/>
      <c r="I38" s="653"/>
      <c r="J38" s="653"/>
      <c r="K38" s="653"/>
      <c r="L38" s="653"/>
      <c r="M38" s="653"/>
      <c r="N38" s="653"/>
      <c r="O38" s="653"/>
      <c r="P38" s="653"/>
      <c r="Q38" s="653"/>
      <c r="R38" s="653"/>
      <c r="S38" s="653"/>
      <c r="T38" s="653"/>
      <c r="U38" s="653"/>
      <c r="V38" s="653"/>
      <c r="W38" s="653"/>
      <c r="X38" s="653"/>
      <c r="Y38" s="653"/>
      <c r="Z38" s="653"/>
      <c r="AA38" s="653"/>
      <c r="AB38" s="653"/>
      <c r="AC38" s="653"/>
      <c r="AD38" s="653"/>
      <c r="AE38" s="653"/>
      <c r="AF38" s="653"/>
      <c r="AG38" s="653"/>
      <c r="AH38" s="653"/>
      <c r="AI38" s="653"/>
      <c r="AJ38" s="653"/>
      <c r="AK38" s="653"/>
      <c r="AL38" s="653"/>
      <c r="AM38" s="653"/>
    </row>
    <row r="39" spans="1:39" ht="25" customHeight="1">
      <c r="A39" s="1579" t="s">
        <v>86</v>
      </c>
      <c r="B39" s="1580"/>
      <c r="C39" s="1580"/>
      <c r="D39" s="1580"/>
      <c r="E39" s="1581"/>
      <c r="F39" s="1604">
        <v>6</v>
      </c>
      <c r="G39" s="1605"/>
      <c r="H39" s="1605"/>
      <c r="I39" s="1606"/>
      <c r="J39" s="1607" t="s">
        <v>159</v>
      </c>
      <c r="K39" s="1607"/>
      <c r="L39" s="1607"/>
      <c r="M39" s="1607"/>
      <c r="N39" s="1608"/>
      <c r="O39" s="1609"/>
      <c r="P39" s="1609"/>
      <c r="Q39" s="1609"/>
      <c r="R39" s="1609"/>
      <c r="S39" s="1609"/>
      <c r="T39" s="1609"/>
      <c r="U39" s="1609"/>
      <c r="V39" s="1609"/>
      <c r="W39" s="1609"/>
      <c r="X39" s="1610"/>
      <c r="Y39" s="1611" t="s">
        <v>22</v>
      </c>
      <c r="Z39" s="1612"/>
      <c r="AA39" s="1612"/>
      <c r="AB39" s="1613"/>
      <c r="AC39" s="1407"/>
      <c r="AD39" s="1408"/>
      <c r="AE39" s="1408"/>
      <c r="AF39" s="1408"/>
      <c r="AG39" s="1408"/>
      <c r="AH39" s="1408"/>
      <c r="AI39" s="1408"/>
      <c r="AJ39" s="1408"/>
      <c r="AK39" s="1408"/>
      <c r="AL39" s="1408"/>
      <c r="AM39" s="1409"/>
    </row>
    <row r="40" spans="1:39" ht="56.25" customHeight="1">
      <c r="A40" s="1596" t="s">
        <v>160</v>
      </c>
      <c r="B40" s="1597"/>
      <c r="C40" s="1597"/>
      <c r="D40" s="1597"/>
      <c r="E40" s="1597"/>
      <c r="F40" s="1597"/>
      <c r="G40" s="1597"/>
      <c r="H40" s="1597"/>
      <c r="I40" s="1598"/>
      <c r="J40" s="1599"/>
      <c r="K40" s="1600"/>
      <c r="L40" s="1600"/>
      <c r="M40" s="1600"/>
      <c r="N40" s="1600"/>
      <c r="O40" s="1600"/>
      <c r="P40" s="1600"/>
      <c r="Q40" s="1600"/>
      <c r="R40" s="1600"/>
      <c r="S40" s="1600"/>
      <c r="T40" s="1600"/>
      <c r="U40" s="1600"/>
      <c r="V40" s="1600"/>
      <c r="W40" s="1600"/>
      <c r="X40" s="1600"/>
      <c r="Y40" s="1600"/>
      <c r="Z40" s="1600"/>
      <c r="AA40" s="1600"/>
      <c r="AB40" s="1600"/>
      <c r="AC40" s="1600"/>
      <c r="AD40" s="1600"/>
      <c r="AE40" s="1600"/>
      <c r="AF40" s="1600"/>
      <c r="AG40" s="1600"/>
      <c r="AH40" s="1600"/>
      <c r="AI40" s="1600"/>
      <c r="AJ40" s="1600"/>
      <c r="AK40" s="1600"/>
      <c r="AL40" s="1600"/>
      <c r="AM40" s="1601"/>
    </row>
    <row r="41" spans="1:39" ht="25" customHeight="1">
      <c r="A41" s="1579" t="s">
        <v>161</v>
      </c>
      <c r="B41" s="1580"/>
      <c r="C41" s="1580"/>
      <c r="D41" s="1580"/>
      <c r="E41" s="1580"/>
      <c r="F41" s="1580"/>
      <c r="G41" s="1580"/>
      <c r="H41" s="1580"/>
      <c r="I41" s="1581"/>
      <c r="J41" s="1602" t="s">
        <v>90</v>
      </c>
      <c r="K41" s="1603"/>
      <c r="L41" s="1603"/>
      <c r="M41" s="1603"/>
      <c r="N41" s="1603"/>
      <c r="O41" s="1591"/>
      <c r="P41" s="1591"/>
      <c r="Q41" s="1370" t="s">
        <v>27</v>
      </c>
      <c r="R41" s="1370"/>
      <c r="S41" s="1591"/>
      <c r="T41" s="1591"/>
      <c r="U41" s="1370" t="s">
        <v>28</v>
      </c>
      <c r="V41" s="1370"/>
      <c r="W41" s="1370" t="s">
        <v>29</v>
      </c>
      <c r="X41" s="1370"/>
      <c r="Y41" s="1370"/>
      <c r="Z41" s="1370"/>
      <c r="AA41" s="1370" t="s">
        <v>90</v>
      </c>
      <c r="AB41" s="1370"/>
      <c r="AC41" s="1591"/>
      <c r="AD41" s="1591"/>
      <c r="AE41" s="1370" t="s">
        <v>27</v>
      </c>
      <c r="AF41" s="1370"/>
      <c r="AG41" s="1591"/>
      <c r="AH41" s="1591"/>
      <c r="AI41" s="1397" t="s">
        <v>28</v>
      </c>
      <c r="AJ41" s="1397"/>
      <c r="AK41" s="1397"/>
      <c r="AL41" s="1397"/>
      <c r="AM41" s="1398"/>
    </row>
    <row r="42" spans="1:39" ht="25" customHeight="1">
      <c r="A42" s="1579" t="s">
        <v>162</v>
      </c>
      <c r="B42" s="1580"/>
      <c r="C42" s="1580"/>
      <c r="D42" s="1580"/>
      <c r="E42" s="1580"/>
      <c r="F42" s="1580"/>
      <c r="G42" s="1580"/>
      <c r="H42" s="1580"/>
      <c r="I42" s="1581"/>
      <c r="J42" s="1592"/>
      <c r="K42" s="1593"/>
      <c r="L42" s="1593"/>
      <c r="M42" s="1593"/>
      <c r="N42" s="1593"/>
      <c r="O42" s="1593"/>
      <c r="P42" s="1593"/>
      <c r="Q42" s="1593"/>
      <c r="R42" s="1593"/>
      <c r="S42" s="1593"/>
      <c r="T42" s="1593"/>
      <c r="U42" s="1593"/>
      <c r="V42" s="1593"/>
      <c r="W42" s="1593"/>
      <c r="X42" s="1593"/>
      <c r="Y42" s="1593"/>
      <c r="Z42" s="1593"/>
      <c r="AA42" s="1594" t="s">
        <v>71</v>
      </c>
      <c r="AB42" s="1594"/>
      <c r="AC42" s="1594"/>
      <c r="AD42" s="1594"/>
      <c r="AE42" s="1594"/>
      <c r="AF42" s="1594"/>
      <c r="AG42" s="1594"/>
      <c r="AH42" s="1594"/>
      <c r="AI42" s="1594"/>
      <c r="AJ42" s="1594"/>
      <c r="AK42" s="1594"/>
      <c r="AL42" s="1594"/>
      <c r="AM42" s="1595"/>
    </row>
    <row r="43" spans="1:39" ht="56.25" customHeight="1">
      <c r="A43" s="1579" t="s">
        <v>163</v>
      </c>
      <c r="B43" s="1580"/>
      <c r="C43" s="1580"/>
      <c r="D43" s="1580"/>
      <c r="E43" s="1580"/>
      <c r="F43" s="1580"/>
      <c r="G43" s="1580"/>
      <c r="H43" s="1580"/>
      <c r="I43" s="1581"/>
      <c r="J43" s="1582"/>
      <c r="K43" s="1583"/>
      <c r="L43" s="1583"/>
      <c r="M43" s="1583"/>
      <c r="N43" s="1583"/>
      <c r="O43" s="1583"/>
      <c r="P43" s="1583"/>
      <c r="Q43" s="1583"/>
      <c r="R43" s="1583"/>
      <c r="S43" s="1583"/>
      <c r="T43" s="1583"/>
      <c r="U43" s="1583"/>
      <c r="V43" s="1583"/>
      <c r="W43" s="1583"/>
      <c r="X43" s="1583"/>
      <c r="Y43" s="1583"/>
      <c r="Z43" s="1583"/>
      <c r="AA43" s="1583"/>
      <c r="AB43" s="1583"/>
      <c r="AC43" s="1583"/>
      <c r="AD43" s="1583"/>
      <c r="AE43" s="1583"/>
      <c r="AF43" s="1583"/>
      <c r="AG43" s="1583"/>
      <c r="AH43" s="1583"/>
      <c r="AI43" s="1583"/>
      <c r="AJ43" s="1583"/>
      <c r="AK43" s="1583"/>
      <c r="AL43" s="1583"/>
      <c r="AM43" s="1584"/>
    </row>
    <row r="44" spans="1:39" ht="25" customHeight="1">
      <c r="A44" s="1585" t="s">
        <v>853</v>
      </c>
      <c r="B44" s="1586"/>
      <c r="C44" s="1586"/>
      <c r="D44" s="1586"/>
      <c r="E44" s="1586"/>
      <c r="F44" s="1586"/>
      <c r="G44" s="1586"/>
      <c r="H44" s="1586"/>
      <c r="I44" s="1586"/>
      <c r="J44" s="1586"/>
      <c r="K44" s="1586"/>
      <c r="L44" s="1586"/>
      <c r="M44" s="1586"/>
      <c r="N44" s="1586"/>
      <c r="O44" s="1586"/>
      <c r="P44" s="1586"/>
      <c r="Q44" s="1586"/>
      <c r="R44" s="1586"/>
      <c r="S44" s="1586"/>
      <c r="T44" s="1586"/>
      <c r="U44" s="1586"/>
      <c r="V44" s="1586"/>
      <c r="W44" s="1586"/>
      <c r="X44" s="1586"/>
      <c r="Y44" s="1586"/>
      <c r="Z44" s="1586"/>
      <c r="AA44" s="1586"/>
      <c r="AB44" s="1586"/>
      <c r="AC44" s="1586"/>
      <c r="AD44" s="1586"/>
      <c r="AE44" s="1587"/>
      <c r="AF44" s="1588" t="s">
        <v>83</v>
      </c>
      <c r="AG44" s="1589"/>
      <c r="AH44" s="1589"/>
      <c r="AI44" s="1589"/>
      <c r="AJ44" s="1589"/>
      <c r="AK44" s="1589"/>
      <c r="AL44" s="1589"/>
      <c r="AM44" s="1590"/>
    </row>
    <row r="45" spans="1:39" ht="15" customHeight="1">
      <c r="A45" s="653"/>
      <c r="B45" s="653"/>
      <c r="C45" s="653"/>
      <c r="D45" s="653"/>
      <c r="E45" s="653"/>
      <c r="F45" s="653"/>
      <c r="G45" s="653"/>
      <c r="H45" s="653"/>
      <c r="I45" s="653"/>
      <c r="J45" s="653"/>
      <c r="K45" s="653"/>
      <c r="L45" s="653"/>
      <c r="M45" s="653"/>
      <c r="N45" s="653"/>
      <c r="O45" s="653"/>
      <c r="P45" s="653"/>
      <c r="Q45" s="653"/>
      <c r="R45" s="653"/>
      <c r="S45" s="653"/>
      <c r="T45" s="653"/>
      <c r="U45" s="653"/>
      <c r="V45" s="653"/>
      <c r="W45" s="653"/>
      <c r="X45" s="653"/>
      <c r="Y45" s="653"/>
      <c r="Z45" s="653"/>
      <c r="AA45" s="653"/>
      <c r="AB45" s="653"/>
      <c r="AC45" s="653"/>
      <c r="AD45" s="653"/>
      <c r="AE45" s="653"/>
      <c r="AF45" s="653"/>
      <c r="AG45" s="653"/>
      <c r="AH45" s="653"/>
      <c r="AI45" s="653"/>
      <c r="AJ45" s="653"/>
      <c r="AK45" s="653"/>
      <c r="AL45" s="653"/>
      <c r="AM45" s="653"/>
    </row>
    <row r="46" spans="1:39" ht="25" customHeight="1">
      <c r="A46" s="1579" t="s">
        <v>86</v>
      </c>
      <c r="B46" s="1580"/>
      <c r="C46" s="1580"/>
      <c r="D46" s="1580"/>
      <c r="E46" s="1581"/>
      <c r="F46" s="1624">
        <v>7</v>
      </c>
      <c r="G46" s="1625"/>
      <c r="H46" s="1625"/>
      <c r="I46" s="1626"/>
      <c r="J46" s="1611" t="s">
        <v>159</v>
      </c>
      <c r="K46" s="1612"/>
      <c r="L46" s="1612"/>
      <c r="M46" s="1613"/>
      <c r="N46" s="1618"/>
      <c r="O46" s="1619"/>
      <c r="P46" s="1619"/>
      <c r="Q46" s="1619"/>
      <c r="R46" s="1619"/>
      <c r="S46" s="1619"/>
      <c r="T46" s="1619"/>
      <c r="U46" s="1619"/>
      <c r="V46" s="1619"/>
      <c r="W46" s="1619"/>
      <c r="X46" s="1620"/>
      <c r="Y46" s="1611" t="s">
        <v>22</v>
      </c>
      <c r="Z46" s="1612"/>
      <c r="AA46" s="1612"/>
      <c r="AB46" s="1613"/>
      <c r="AC46" s="1621"/>
      <c r="AD46" s="1622"/>
      <c r="AE46" s="1622"/>
      <c r="AF46" s="1622"/>
      <c r="AG46" s="1622"/>
      <c r="AH46" s="1622"/>
      <c r="AI46" s="1622"/>
      <c r="AJ46" s="1622"/>
      <c r="AK46" s="1622"/>
      <c r="AL46" s="1622"/>
      <c r="AM46" s="1623"/>
    </row>
    <row r="47" spans="1:39" ht="56.25" customHeight="1">
      <c r="A47" s="1596" t="s">
        <v>160</v>
      </c>
      <c r="B47" s="1597"/>
      <c r="C47" s="1597"/>
      <c r="D47" s="1597"/>
      <c r="E47" s="1597"/>
      <c r="F47" s="1597"/>
      <c r="G47" s="1597"/>
      <c r="H47" s="1597"/>
      <c r="I47" s="1598"/>
      <c r="J47" s="1599"/>
      <c r="K47" s="1600"/>
      <c r="L47" s="1600"/>
      <c r="M47" s="1600"/>
      <c r="N47" s="1600"/>
      <c r="O47" s="1600"/>
      <c r="P47" s="1600"/>
      <c r="Q47" s="1600"/>
      <c r="R47" s="1600"/>
      <c r="S47" s="1600"/>
      <c r="T47" s="1600"/>
      <c r="U47" s="1600"/>
      <c r="V47" s="1600"/>
      <c r="W47" s="1600"/>
      <c r="X47" s="1600"/>
      <c r="Y47" s="1600"/>
      <c r="Z47" s="1600"/>
      <c r="AA47" s="1600"/>
      <c r="AB47" s="1600"/>
      <c r="AC47" s="1600"/>
      <c r="AD47" s="1600"/>
      <c r="AE47" s="1600"/>
      <c r="AF47" s="1600"/>
      <c r="AG47" s="1600"/>
      <c r="AH47" s="1600"/>
      <c r="AI47" s="1600"/>
      <c r="AJ47" s="1600"/>
      <c r="AK47" s="1600"/>
      <c r="AL47" s="1600"/>
      <c r="AM47" s="1601"/>
    </row>
    <row r="48" spans="1:39" ht="25" customHeight="1">
      <c r="A48" s="1579" t="s">
        <v>161</v>
      </c>
      <c r="B48" s="1580"/>
      <c r="C48" s="1580"/>
      <c r="D48" s="1580"/>
      <c r="E48" s="1580"/>
      <c r="F48" s="1580"/>
      <c r="G48" s="1580"/>
      <c r="H48" s="1580"/>
      <c r="I48" s="1581"/>
      <c r="J48" s="1602" t="s">
        <v>90</v>
      </c>
      <c r="K48" s="1603"/>
      <c r="L48" s="1603"/>
      <c r="M48" s="1603"/>
      <c r="N48" s="1603"/>
      <c r="O48" s="1591"/>
      <c r="P48" s="1591"/>
      <c r="Q48" s="1370" t="s">
        <v>27</v>
      </c>
      <c r="R48" s="1370"/>
      <c r="S48" s="1591"/>
      <c r="T48" s="1591"/>
      <c r="U48" s="1370" t="s">
        <v>28</v>
      </c>
      <c r="V48" s="1370"/>
      <c r="W48" s="1370" t="s">
        <v>29</v>
      </c>
      <c r="X48" s="1370"/>
      <c r="Y48" s="1370"/>
      <c r="Z48" s="1370"/>
      <c r="AA48" s="1370" t="s">
        <v>90</v>
      </c>
      <c r="AB48" s="1370"/>
      <c r="AC48" s="1591"/>
      <c r="AD48" s="1591"/>
      <c r="AE48" s="1370" t="s">
        <v>27</v>
      </c>
      <c r="AF48" s="1370"/>
      <c r="AG48" s="1591"/>
      <c r="AH48" s="1591"/>
      <c r="AI48" s="1397" t="s">
        <v>28</v>
      </c>
      <c r="AJ48" s="1397"/>
      <c r="AK48" s="1397"/>
      <c r="AL48" s="1397"/>
      <c r="AM48" s="1398"/>
    </row>
    <row r="49" spans="1:40" ht="25" customHeight="1">
      <c r="A49" s="1579" t="s">
        <v>162</v>
      </c>
      <c r="B49" s="1580"/>
      <c r="C49" s="1580"/>
      <c r="D49" s="1580"/>
      <c r="E49" s="1580"/>
      <c r="F49" s="1580"/>
      <c r="G49" s="1580"/>
      <c r="H49" s="1580"/>
      <c r="I49" s="1581"/>
      <c r="J49" s="1592"/>
      <c r="K49" s="1593"/>
      <c r="L49" s="1593"/>
      <c r="M49" s="1593"/>
      <c r="N49" s="1593"/>
      <c r="O49" s="1593"/>
      <c r="P49" s="1593"/>
      <c r="Q49" s="1593"/>
      <c r="R49" s="1593"/>
      <c r="S49" s="1593"/>
      <c r="T49" s="1593"/>
      <c r="U49" s="1593"/>
      <c r="V49" s="1593"/>
      <c r="W49" s="1593"/>
      <c r="X49" s="1593"/>
      <c r="Y49" s="1593"/>
      <c r="Z49" s="1593"/>
      <c r="AA49" s="1594" t="s">
        <v>71</v>
      </c>
      <c r="AB49" s="1594"/>
      <c r="AC49" s="1594"/>
      <c r="AD49" s="1594"/>
      <c r="AE49" s="1594"/>
      <c r="AF49" s="1594"/>
      <c r="AG49" s="1594"/>
      <c r="AH49" s="1594"/>
      <c r="AI49" s="1594"/>
      <c r="AJ49" s="1594"/>
      <c r="AK49" s="1594"/>
      <c r="AL49" s="1594"/>
      <c r="AM49" s="1595"/>
    </row>
    <row r="50" spans="1:40" ht="56.25" customHeight="1">
      <c r="A50" s="1579" t="s">
        <v>163</v>
      </c>
      <c r="B50" s="1580"/>
      <c r="C50" s="1580"/>
      <c r="D50" s="1580"/>
      <c r="E50" s="1580"/>
      <c r="F50" s="1580"/>
      <c r="G50" s="1580"/>
      <c r="H50" s="1580"/>
      <c r="I50" s="1581"/>
      <c r="J50" s="1582"/>
      <c r="K50" s="1583"/>
      <c r="L50" s="1583"/>
      <c r="M50" s="1583"/>
      <c r="N50" s="1583"/>
      <c r="O50" s="1583"/>
      <c r="P50" s="1583"/>
      <c r="Q50" s="1583"/>
      <c r="R50" s="1583"/>
      <c r="S50" s="1583"/>
      <c r="T50" s="1583"/>
      <c r="U50" s="1583"/>
      <c r="V50" s="1583"/>
      <c r="W50" s="1583"/>
      <c r="X50" s="1583"/>
      <c r="Y50" s="1583"/>
      <c r="Z50" s="1583"/>
      <c r="AA50" s="1583"/>
      <c r="AB50" s="1583"/>
      <c r="AC50" s="1583"/>
      <c r="AD50" s="1583"/>
      <c r="AE50" s="1583"/>
      <c r="AF50" s="1583"/>
      <c r="AG50" s="1583"/>
      <c r="AH50" s="1583"/>
      <c r="AI50" s="1583"/>
      <c r="AJ50" s="1583"/>
      <c r="AK50" s="1583"/>
      <c r="AL50" s="1583"/>
      <c r="AM50" s="1584"/>
    </row>
    <row r="51" spans="1:40" ht="25" customHeight="1">
      <c r="A51" s="1585" t="s">
        <v>852</v>
      </c>
      <c r="B51" s="1586"/>
      <c r="C51" s="1586"/>
      <c r="D51" s="1586"/>
      <c r="E51" s="1586"/>
      <c r="F51" s="1586"/>
      <c r="G51" s="1586"/>
      <c r="H51" s="1586"/>
      <c r="I51" s="1586"/>
      <c r="J51" s="1586"/>
      <c r="K51" s="1586"/>
      <c r="L51" s="1586"/>
      <c r="M51" s="1586"/>
      <c r="N51" s="1586"/>
      <c r="O51" s="1586"/>
      <c r="P51" s="1586"/>
      <c r="Q51" s="1586"/>
      <c r="R51" s="1586"/>
      <c r="S51" s="1586"/>
      <c r="T51" s="1586"/>
      <c r="U51" s="1586"/>
      <c r="V51" s="1586"/>
      <c r="W51" s="1586"/>
      <c r="X51" s="1586"/>
      <c r="Y51" s="1586"/>
      <c r="Z51" s="1586"/>
      <c r="AA51" s="1586"/>
      <c r="AB51" s="1586"/>
      <c r="AC51" s="1586"/>
      <c r="AD51" s="1586"/>
      <c r="AE51" s="1587"/>
      <c r="AF51" s="1588" t="s">
        <v>83</v>
      </c>
      <c r="AG51" s="1589"/>
      <c r="AH51" s="1589"/>
      <c r="AI51" s="1589"/>
      <c r="AJ51" s="1589"/>
      <c r="AK51" s="1589"/>
      <c r="AL51" s="1589"/>
      <c r="AM51" s="1590"/>
    </row>
    <row r="52" spans="1:40" ht="15" customHeight="1">
      <c r="A52" s="653"/>
      <c r="B52" s="653"/>
      <c r="C52" s="653"/>
      <c r="D52" s="653"/>
      <c r="E52" s="653"/>
      <c r="F52" s="653"/>
      <c r="G52" s="653"/>
      <c r="H52" s="653"/>
      <c r="I52" s="653"/>
      <c r="J52" s="653"/>
      <c r="K52" s="653"/>
      <c r="L52" s="653"/>
      <c r="M52" s="653"/>
      <c r="N52" s="653"/>
      <c r="O52" s="653"/>
      <c r="P52" s="653"/>
      <c r="Q52" s="653"/>
      <c r="R52" s="653"/>
      <c r="S52" s="653"/>
      <c r="T52" s="653"/>
      <c r="U52" s="653"/>
      <c r="V52" s="653"/>
      <c r="W52" s="653"/>
      <c r="X52" s="653"/>
      <c r="Y52" s="653"/>
      <c r="Z52" s="653"/>
      <c r="AA52" s="653"/>
      <c r="AB52" s="653"/>
      <c r="AC52" s="653"/>
      <c r="AD52" s="653"/>
      <c r="AE52" s="653"/>
      <c r="AF52" s="653"/>
      <c r="AG52" s="653"/>
      <c r="AH52" s="653"/>
      <c r="AI52" s="653"/>
      <c r="AJ52" s="653"/>
      <c r="AK52" s="653"/>
      <c r="AL52" s="653"/>
      <c r="AM52" s="653"/>
    </row>
    <row r="53" spans="1:40" ht="25" customHeight="1">
      <c r="A53" s="1579" t="s">
        <v>86</v>
      </c>
      <c r="B53" s="1580"/>
      <c r="C53" s="1580"/>
      <c r="D53" s="1580"/>
      <c r="E53" s="1581"/>
      <c r="F53" s="1624">
        <v>8</v>
      </c>
      <c r="G53" s="1625"/>
      <c r="H53" s="1625"/>
      <c r="I53" s="1626"/>
      <c r="J53" s="1607" t="s">
        <v>159</v>
      </c>
      <c r="K53" s="1607"/>
      <c r="L53" s="1607"/>
      <c r="M53" s="1607"/>
      <c r="N53" s="1618"/>
      <c r="O53" s="1619"/>
      <c r="P53" s="1619"/>
      <c r="Q53" s="1619"/>
      <c r="R53" s="1619"/>
      <c r="S53" s="1619"/>
      <c r="T53" s="1619"/>
      <c r="U53" s="1619"/>
      <c r="V53" s="1619"/>
      <c r="W53" s="1619"/>
      <c r="X53" s="1620"/>
      <c r="Y53" s="1611" t="s">
        <v>22</v>
      </c>
      <c r="Z53" s="1612"/>
      <c r="AA53" s="1612"/>
      <c r="AB53" s="1613"/>
      <c r="AC53" s="1621"/>
      <c r="AD53" s="1622"/>
      <c r="AE53" s="1622"/>
      <c r="AF53" s="1622"/>
      <c r="AG53" s="1622"/>
      <c r="AH53" s="1622"/>
      <c r="AI53" s="1622"/>
      <c r="AJ53" s="1622"/>
      <c r="AK53" s="1622"/>
      <c r="AL53" s="1622"/>
      <c r="AM53" s="1623"/>
    </row>
    <row r="54" spans="1:40" ht="56.25" customHeight="1">
      <c r="A54" s="1596" t="s">
        <v>160</v>
      </c>
      <c r="B54" s="1597"/>
      <c r="C54" s="1597"/>
      <c r="D54" s="1597"/>
      <c r="E54" s="1597"/>
      <c r="F54" s="1597"/>
      <c r="G54" s="1597"/>
      <c r="H54" s="1597"/>
      <c r="I54" s="1598"/>
      <c r="J54" s="1599"/>
      <c r="K54" s="1600"/>
      <c r="L54" s="1600"/>
      <c r="M54" s="1600"/>
      <c r="N54" s="1600"/>
      <c r="O54" s="1600"/>
      <c r="P54" s="1600"/>
      <c r="Q54" s="1600"/>
      <c r="R54" s="1600"/>
      <c r="S54" s="1600"/>
      <c r="T54" s="1600"/>
      <c r="U54" s="1600"/>
      <c r="V54" s="1600"/>
      <c r="W54" s="1600"/>
      <c r="X54" s="1600"/>
      <c r="Y54" s="1600"/>
      <c r="Z54" s="1600"/>
      <c r="AA54" s="1600"/>
      <c r="AB54" s="1600"/>
      <c r="AC54" s="1600"/>
      <c r="AD54" s="1600"/>
      <c r="AE54" s="1600"/>
      <c r="AF54" s="1600"/>
      <c r="AG54" s="1600"/>
      <c r="AH54" s="1600"/>
      <c r="AI54" s="1600"/>
      <c r="AJ54" s="1600"/>
      <c r="AK54" s="1600"/>
      <c r="AL54" s="1600"/>
      <c r="AM54" s="1601"/>
    </row>
    <row r="55" spans="1:40" ht="25" customHeight="1">
      <c r="A55" s="1579" t="s">
        <v>161</v>
      </c>
      <c r="B55" s="1580"/>
      <c r="C55" s="1580"/>
      <c r="D55" s="1580"/>
      <c r="E55" s="1580"/>
      <c r="F55" s="1580"/>
      <c r="G55" s="1580"/>
      <c r="H55" s="1580"/>
      <c r="I55" s="1581"/>
      <c r="J55" s="1602" t="s">
        <v>90</v>
      </c>
      <c r="K55" s="1603"/>
      <c r="L55" s="1603"/>
      <c r="M55" s="1603"/>
      <c r="N55" s="1603"/>
      <c r="O55" s="1591"/>
      <c r="P55" s="1591"/>
      <c r="Q55" s="1370" t="s">
        <v>27</v>
      </c>
      <c r="R55" s="1370"/>
      <c r="S55" s="1591"/>
      <c r="T55" s="1591"/>
      <c r="U55" s="1370" t="s">
        <v>28</v>
      </c>
      <c r="V55" s="1370"/>
      <c r="W55" s="1370" t="s">
        <v>29</v>
      </c>
      <c r="X55" s="1370"/>
      <c r="Y55" s="1370"/>
      <c r="Z55" s="1370"/>
      <c r="AA55" s="1370" t="s">
        <v>90</v>
      </c>
      <c r="AB55" s="1370"/>
      <c r="AC55" s="1591"/>
      <c r="AD55" s="1591"/>
      <c r="AE55" s="1370" t="s">
        <v>27</v>
      </c>
      <c r="AF55" s="1370"/>
      <c r="AG55" s="1591"/>
      <c r="AH55" s="1591"/>
      <c r="AI55" s="1397" t="s">
        <v>28</v>
      </c>
      <c r="AJ55" s="1397"/>
      <c r="AK55" s="1397"/>
      <c r="AL55" s="1397"/>
      <c r="AM55" s="1398"/>
    </row>
    <row r="56" spans="1:40" ht="25" customHeight="1">
      <c r="A56" s="1579" t="s">
        <v>162</v>
      </c>
      <c r="B56" s="1580"/>
      <c r="C56" s="1580"/>
      <c r="D56" s="1580"/>
      <c r="E56" s="1580"/>
      <c r="F56" s="1580"/>
      <c r="G56" s="1580"/>
      <c r="H56" s="1580"/>
      <c r="I56" s="1581"/>
      <c r="J56" s="1592"/>
      <c r="K56" s="1593"/>
      <c r="L56" s="1593"/>
      <c r="M56" s="1593"/>
      <c r="N56" s="1593"/>
      <c r="O56" s="1593"/>
      <c r="P56" s="1593"/>
      <c r="Q56" s="1593"/>
      <c r="R56" s="1593"/>
      <c r="S56" s="1593"/>
      <c r="T56" s="1593"/>
      <c r="U56" s="1593"/>
      <c r="V56" s="1593"/>
      <c r="W56" s="1593"/>
      <c r="X56" s="1593"/>
      <c r="Y56" s="1593"/>
      <c r="Z56" s="1593"/>
      <c r="AA56" s="1594" t="s">
        <v>71</v>
      </c>
      <c r="AB56" s="1594"/>
      <c r="AC56" s="1594"/>
      <c r="AD56" s="1594"/>
      <c r="AE56" s="1594"/>
      <c r="AF56" s="1594"/>
      <c r="AG56" s="1594"/>
      <c r="AH56" s="1594"/>
      <c r="AI56" s="1594"/>
      <c r="AJ56" s="1594"/>
      <c r="AK56" s="1594"/>
      <c r="AL56" s="1594"/>
      <c r="AM56" s="1595"/>
    </row>
    <row r="57" spans="1:40" ht="56.25" customHeight="1">
      <c r="A57" s="1579" t="s">
        <v>163</v>
      </c>
      <c r="B57" s="1580"/>
      <c r="C57" s="1580"/>
      <c r="D57" s="1580"/>
      <c r="E57" s="1580"/>
      <c r="F57" s="1580"/>
      <c r="G57" s="1580"/>
      <c r="H57" s="1580"/>
      <c r="I57" s="1581"/>
      <c r="J57" s="1582"/>
      <c r="K57" s="1583"/>
      <c r="L57" s="1583"/>
      <c r="M57" s="1583"/>
      <c r="N57" s="1583"/>
      <c r="O57" s="1583"/>
      <c r="P57" s="1583"/>
      <c r="Q57" s="1583"/>
      <c r="R57" s="1583"/>
      <c r="S57" s="1583"/>
      <c r="T57" s="1583"/>
      <c r="U57" s="1583"/>
      <c r="V57" s="1583"/>
      <c r="W57" s="1583"/>
      <c r="X57" s="1583"/>
      <c r="Y57" s="1583"/>
      <c r="Z57" s="1583"/>
      <c r="AA57" s="1583"/>
      <c r="AB57" s="1583"/>
      <c r="AC57" s="1583"/>
      <c r="AD57" s="1583"/>
      <c r="AE57" s="1583"/>
      <c r="AF57" s="1583"/>
      <c r="AG57" s="1583"/>
      <c r="AH57" s="1583"/>
      <c r="AI57" s="1583"/>
      <c r="AJ57" s="1583"/>
      <c r="AK57" s="1583"/>
      <c r="AL57" s="1583"/>
      <c r="AM57" s="1584"/>
    </row>
    <row r="58" spans="1:40" ht="25" customHeight="1">
      <c r="A58" s="1585" t="s">
        <v>852</v>
      </c>
      <c r="B58" s="1586"/>
      <c r="C58" s="1586"/>
      <c r="D58" s="1586"/>
      <c r="E58" s="1586"/>
      <c r="F58" s="1586"/>
      <c r="G58" s="1586"/>
      <c r="H58" s="1586"/>
      <c r="I58" s="1586"/>
      <c r="J58" s="1586"/>
      <c r="K58" s="1586"/>
      <c r="L58" s="1586"/>
      <c r="M58" s="1586"/>
      <c r="N58" s="1586"/>
      <c r="O58" s="1586"/>
      <c r="P58" s="1586"/>
      <c r="Q58" s="1586"/>
      <c r="R58" s="1586"/>
      <c r="S58" s="1586"/>
      <c r="T58" s="1586"/>
      <c r="U58" s="1586"/>
      <c r="V58" s="1586"/>
      <c r="W58" s="1586"/>
      <c r="X58" s="1586"/>
      <c r="Y58" s="1586"/>
      <c r="Z58" s="1586"/>
      <c r="AA58" s="1586"/>
      <c r="AB58" s="1586"/>
      <c r="AC58" s="1586"/>
      <c r="AD58" s="1586"/>
      <c r="AE58" s="1587"/>
      <c r="AF58" s="1588" t="s">
        <v>83</v>
      </c>
      <c r="AG58" s="1589"/>
      <c r="AH58" s="1589"/>
      <c r="AI58" s="1589"/>
      <c r="AJ58" s="1589"/>
      <c r="AK58" s="1589"/>
      <c r="AL58" s="1589"/>
      <c r="AM58" s="1590"/>
    </row>
    <row r="59" spans="1:40" ht="30" customHeight="1">
      <c r="A59" s="654" t="s">
        <v>851</v>
      </c>
      <c r="B59" s="655"/>
      <c r="C59" s="655"/>
      <c r="D59" s="655"/>
      <c r="E59" s="655"/>
      <c r="F59" s="655"/>
      <c r="G59" s="655"/>
      <c r="H59" s="655"/>
      <c r="I59" s="655"/>
      <c r="J59" s="655"/>
      <c r="K59" s="655"/>
      <c r="L59" s="655"/>
      <c r="M59" s="655"/>
      <c r="N59" s="655"/>
      <c r="O59" s="655"/>
      <c r="P59" s="655"/>
      <c r="Q59" s="655"/>
      <c r="R59" s="655"/>
      <c r="S59" s="655"/>
      <c r="T59" s="655"/>
      <c r="U59" s="655"/>
      <c r="V59" s="655"/>
      <c r="W59" s="655"/>
      <c r="X59" s="655"/>
      <c r="Y59" s="655"/>
      <c r="Z59" s="655"/>
      <c r="AA59" s="655"/>
      <c r="AB59" s="655"/>
      <c r="AC59" s="655"/>
      <c r="AD59" s="655"/>
      <c r="AE59" s="656"/>
      <c r="AF59" s="656"/>
      <c r="AG59" s="656"/>
      <c r="AH59" s="1368" t="s">
        <v>166</v>
      </c>
      <c r="AI59" s="1368"/>
      <c r="AJ59" s="1368"/>
      <c r="AK59" s="1368"/>
      <c r="AL59" s="1368"/>
      <c r="AM59" s="1368"/>
      <c r="AN59" s="657"/>
    </row>
    <row r="60" spans="1:40" ht="33" customHeight="1">
      <c r="A60" s="658"/>
      <c r="B60" s="1614" t="s">
        <v>854</v>
      </c>
      <c r="C60" s="1614"/>
      <c r="D60" s="1614"/>
      <c r="E60" s="1614"/>
      <c r="F60" s="1614"/>
      <c r="G60" s="1614"/>
      <c r="H60" s="1614"/>
      <c r="I60" s="1614"/>
      <c r="J60" s="1614"/>
      <c r="K60" s="1614"/>
      <c r="L60" s="1614"/>
      <c r="M60" s="1614"/>
      <c r="N60" s="1614"/>
      <c r="O60" s="1614"/>
      <c r="P60" s="1614"/>
      <c r="Q60" s="1614"/>
      <c r="R60" s="1614"/>
      <c r="S60" s="1614"/>
      <c r="T60" s="1614"/>
      <c r="U60" s="1614"/>
      <c r="V60" s="1614"/>
      <c r="W60" s="1614"/>
      <c r="X60" s="1614"/>
      <c r="Y60" s="1614"/>
      <c r="Z60" s="1614"/>
      <c r="AA60" s="1614"/>
      <c r="AB60" s="1614"/>
      <c r="AC60" s="1614"/>
      <c r="AD60" s="1614"/>
      <c r="AE60" s="1614"/>
      <c r="AF60" s="1614"/>
      <c r="AG60" s="1614"/>
      <c r="AH60" s="1614"/>
      <c r="AI60" s="1614"/>
      <c r="AJ60" s="1614"/>
      <c r="AK60" s="1614"/>
      <c r="AL60" s="1614"/>
      <c r="AM60" s="659"/>
    </row>
    <row r="61" spans="1:40" ht="25" customHeight="1">
      <c r="A61" s="1579" t="s">
        <v>86</v>
      </c>
      <c r="B61" s="1580"/>
      <c r="C61" s="1580"/>
      <c r="D61" s="1580"/>
      <c r="E61" s="1581"/>
      <c r="F61" s="1615" t="s">
        <v>167</v>
      </c>
      <c r="G61" s="1616"/>
      <c r="H61" s="1616"/>
      <c r="I61" s="1617"/>
      <c r="J61" s="1607" t="s">
        <v>159</v>
      </c>
      <c r="K61" s="1607"/>
      <c r="L61" s="1607"/>
      <c r="M61" s="1607"/>
      <c r="N61" s="1388"/>
      <c r="O61" s="1389"/>
      <c r="P61" s="1389"/>
      <c r="Q61" s="1389"/>
      <c r="R61" s="1389"/>
      <c r="S61" s="1389"/>
      <c r="T61" s="1389"/>
      <c r="U61" s="1389"/>
      <c r="V61" s="1389"/>
      <c r="W61" s="1389"/>
      <c r="X61" s="1390"/>
      <c r="Y61" s="1611" t="s">
        <v>22</v>
      </c>
      <c r="Z61" s="1612"/>
      <c r="AA61" s="1612"/>
      <c r="AB61" s="1613"/>
      <c r="AC61" s="1407"/>
      <c r="AD61" s="1408"/>
      <c r="AE61" s="1408"/>
      <c r="AF61" s="1408"/>
      <c r="AG61" s="1408"/>
      <c r="AH61" s="1408"/>
      <c r="AI61" s="1408"/>
      <c r="AJ61" s="1408"/>
      <c r="AK61" s="1408"/>
      <c r="AL61" s="1408"/>
      <c r="AM61" s="1409"/>
    </row>
    <row r="62" spans="1:40" ht="56.25" customHeight="1">
      <c r="A62" s="1596" t="s">
        <v>160</v>
      </c>
      <c r="B62" s="1597"/>
      <c r="C62" s="1597"/>
      <c r="D62" s="1597"/>
      <c r="E62" s="1597"/>
      <c r="F62" s="1597"/>
      <c r="G62" s="1597"/>
      <c r="H62" s="1597"/>
      <c r="I62" s="1598"/>
      <c r="J62" s="1599"/>
      <c r="K62" s="1600"/>
      <c r="L62" s="1600"/>
      <c r="M62" s="1600"/>
      <c r="N62" s="1600"/>
      <c r="O62" s="1600"/>
      <c r="P62" s="1600"/>
      <c r="Q62" s="1600"/>
      <c r="R62" s="1600"/>
      <c r="S62" s="1600"/>
      <c r="T62" s="1600"/>
      <c r="U62" s="1600"/>
      <c r="V62" s="1600"/>
      <c r="W62" s="1600"/>
      <c r="X62" s="1600"/>
      <c r="Y62" s="1600"/>
      <c r="Z62" s="1600"/>
      <c r="AA62" s="1600"/>
      <c r="AB62" s="1600"/>
      <c r="AC62" s="1600"/>
      <c r="AD62" s="1600"/>
      <c r="AE62" s="1600"/>
      <c r="AF62" s="1600"/>
      <c r="AG62" s="1600"/>
      <c r="AH62" s="1600"/>
      <c r="AI62" s="1600"/>
      <c r="AJ62" s="1600"/>
      <c r="AK62" s="1600"/>
      <c r="AL62" s="1600"/>
      <c r="AM62" s="1601"/>
    </row>
    <row r="63" spans="1:40" ht="25" customHeight="1">
      <c r="A63" s="1579" t="s">
        <v>161</v>
      </c>
      <c r="B63" s="1580"/>
      <c r="C63" s="1580"/>
      <c r="D63" s="1580"/>
      <c r="E63" s="1580"/>
      <c r="F63" s="1580"/>
      <c r="G63" s="1580"/>
      <c r="H63" s="1580"/>
      <c r="I63" s="1581"/>
      <c r="J63" s="1602" t="s">
        <v>90</v>
      </c>
      <c r="K63" s="1603"/>
      <c r="L63" s="1603"/>
      <c r="M63" s="1603"/>
      <c r="N63" s="1603"/>
      <c r="O63" s="1591"/>
      <c r="P63" s="1591"/>
      <c r="Q63" s="1370" t="s">
        <v>27</v>
      </c>
      <c r="R63" s="1370"/>
      <c r="S63" s="1591"/>
      <c r="T63" s="1591"/>
      <c r="U63" s="1370"/>
      <c r="V63" s="1370"/>
      <c r="W63" s="1370" t="s">
        <v>29</v>
      </c>
      <c r="X63" s="1370"/>
      <c r="Y63" s="1370"/>
      <c r="Z63" s="1370"/>
      <c r="AA63" s="1370" t="s">
        <v>90</v>
      </c>
      <c r="AB63" s="1370"/>
      <c r="AC63" s="1591"/>
      <c r="AD63" s="1591"/>
      <c r="AE63" s="1370" t="s">
        <v>27</v>
      </c>
      <c r="AF63" s="1370"/>
      <c r="AG63" s="1591"/>
      <c r="AH63" s="1591"/>
      <c r="AI63" s="1397" t="s">
        <v>28</v>
      </c>
      <c r="AJ63" s="1397"/>
      <c r="AK63" s="1397"/>
      <c r="AL63" s="1397"/>
      <c r="AM63" s="1398"/>
    </row>
    <row r="64" spans="1:40" ht="25" customHeight="1">
      <c r="A64" s="1579" t="s">
        <v>162</v>
      </c>
      <c r="B64" s="1580"/>
      <c r="C64" s="1580"/>
      <c r="D64" s="1580"/>
      <c r="E64" s="1580"/>
      <c r="F64" s="1580"/>
      <c r="G64" s="1580"/>
      <c r="H64" s="1580"/>
      <c r="I64" s="1581"/>
      <c r="J64" s="1592"/>
      <c r="K64" s="1593"/>
      <c r="L64" s="1593"/>
      <c r="M64" s="1593"/>
      <c r="N64" s="1593"/>
      <c r="O64" s="1593"/>
      <c r="P64" s="1593"/>
      <c r="Q64" s="1593"/>
      <c r="R64" s="1593"/>
      <c r="S64" s="1593"/>
      <c r="T64" s="1593"/>
      <c r="U64" s="1593"/>
      <c r="V64" s="1593"/>
      <c r="W64" s="1593"/>
      <c r="X64" s="1593"/>
      <c r="Y64" s="1593"/>
      <c r="Z64" s="1593"/>
      <c r="AA64" s="1594" t="s">
        <v>71</v>
      </c>
      <c r="AB64" s="1594"/>
      <c r="AC64" s="1594"/>
      <c r="AD64" s="1594"/>
      <c r="AE64" s="1594"/>
      <c r="AF64" s="1594"/>
      <c r="AG64" s="1594"/>
      <c r="AH64" s="1594"/>
      <c r="AI64" s="1594"/>
      <c r="AJ64" s="1594"/>
      <c r="AK64" s="1594"/>
      <c r="AL64" s="1594"/>
      <c r="AM64" s="1595"/>
    </row>
    <row r="65" spans="1:39" ht="56.25" customHeight="1">
      <c r="A65" s="1579" t="s">
        <v>163</v>
      </c>
      <c r="B65" s="1580"/>
      <c r="C65" s="1580"/>
      <c r="D65" s="1580"/>
      <c r="E65" s="1580"/>
      <c r="F65" s="1580"/>
      <c r="G65" s="1580"/>
      <c r="H65" s="1580"/>
      <c r="I65" s="1581"/>
      <c r="J65" s="1582"/>
      <c r="K65" s="1583"/>
      <c r="L65" s="1583"/>
      <c r="M65" s="1583"/>
      <c r="N65" s="1583"/>
      <c r="O65" s="1583"/>
      <c r="P65" s="1583"/>
      <c r="Q65" s="1583"/>
      <c r="R65" s="1583"/>
      <c r="S65" s="1583"/>
      <c r="T65" s="1583"/>
      <c r="U65" s="1583"/>
      <c r="V65" s="1583"/>
      <c r="W65" s="1583"/>
      <c r="X65" s="1583"/>
      <c r="Y65" s="1583"/>
      <c r="Z65" s="1583"/>
      <c r="AA65" s="1583"/>
      <c r="AB65" s="1583"/>
      <c r="AC65" s="1583"/>
      <c r="AD65" s="1583"/>
      <c r="AE65" s="1583"/>
      <c r="AF65" s="1583"/>
      <c r="AG65" s="1583"/>
      <c r="AH65" s="1583"/>
      <c r="AI65" s="1583"/>
      <c r="AJ65" s="1583"/>
      <c r="AK65" s="1583"/>
      <c r="AL65" s="1583"/>
      <c r="AM65" s="1584"/>
    </row>
    <row r="66" spans="1:39" ht="25" customHeight="1">
      <c r="A66" s="1585" t="s">
        <v>852</v>
      </c>
      <c r="B66" s="1586"/>
      <c r="C66" s="1586"/>
      <c r="D66" s="1586"/>
      <c r="E66" s="1586"/>
      <c r="F66" s="1586"/>
      <c r="G66" s="1586"/>
      <c r="H66" s="1586"/>
      <c r="I66" s="1586"/>
      <c r="J66" s="1586"/>
      <c r="K66" s="1586"/>
      <c r="L66" s="1586"/>
      <c r="M66" s="1586"/>
      <c r="N66" s="1586"/>
      <c r="O66" s="1586"/>
      <c r="P66" s="1586"/>
      <c r="Q66" s="1586"/>
      <c r="R66" s="1586"/>
      <c r="S66" s="1586"/>
      <c r="T66" s="1586"/>
      <c r="U66" s="1586"/>
      <c r="V66" s="1586"/>
      <c r="W66" s="1586"/>
      <c r="X66" s="1586"/>
      <c r="Y66" s="1586"/>
      <c r="Z66" s="1586"/>
      <c r="AA66" s="1586"/>
      <c r="AB66" s="1586"/>
      <c r="AC66" s="1586"/>
      <c r="AD66" s="1586"/>
      <c r="AE66" s="1587"/>
      <c r="AF66" s="1588" t="s">
        <v>796</v>
      </c>
      <c r="AG66" s="1589"/>
      <c r="AH66" s="1589"/>
      <c r="AI66" s="1589"/>
      <c r="AJ66" s="1589"/>
      <c r="AK66" s="1589"/>
      <c r="AL66" s="1589"/>
      <c r="AM66" s="1590"/>
    </row>
    <row r="67" spans="1:39" ht="15" customHeight="1">
      <c r="A67" s="653"/>
      <c r="B67" s="653"/>
      <c r="C67" s="653"/>
      <c r="D67" s="653"/>
      <c r="E67" s="653"/>
      <c r="F67" s="653"/>
      <c r="G67" s="653"/>
      <c r="H67" s="653"/>
      <c r="I67" s="653"/>
      <c r="J67" s="653"/>
      <c r="K67" s="653"/>
      <c r="L67" s="653"/>
      <c r="M67" s="653"/>
      <c r="N67" s="653"/>
      <c r="O67" s="653"/>
      <c r="P67" s="653"/>
      <c r="Q67" s="653"/>
      <c r="R67" s="653"/>
      <c r="S67" s="653"/>
      <c r="T67" s="653"/>
      <c r="U67" s="653"/>
      <c r="V67" s="653"/>
      <c r="W67" s="653"/>
      <c r="X67" s="653"/>
      <c r="Y67" s="653"/>
      <c r="Z67" s="653"/>
      <c r="AA67" s="653"/>
      <c r="AB67" s="653"/>
      <c r="AC67" s="653"/>
      <c r="AD67" s="653"/>
      <c r="AE67" s="653"/>
      <c r="AF67" s="653"/>
      <c r="AG67" s="653"/>
      <c r="AH67" s="653"/>
      <c r="AI67" s="653"/>
      <c r="AJ67" s="653"/>
      <c r="AK67" s="653"/>
      <c r="AL67" s="653"/>
      <c r="AM67" s="653"/>
    </row>
    <row r="68" spans="1:39" ht="25" customHeight="1">
      <c r="A68" s="1579" t="s">
        <v>86</v>
      </c>
      <c r="B68" s="1580"/>
      <c r="C68" s="1580"/>
      <c r="D68" s="1580"/>
      <c r="E68" s="1581"/>
      <c r="F68" s="1604">
        <v>10</v>
      </c>
      <c r="G68" s="1605"/>
      <c r="H68" s="1605"/>
      <c r="I68" s="1606"/>
      <c r="J68" s="1607" t="s">
        <v>159</v>
      </c>
      <c r="K68" s="1607"/>
      <c r="L68" s="1607"/>
      <c r="M68" s="1607"/>
      <c r="N68" s="1608"/>
      <c r="O68" s="1609"/>
      <c r="P68" s="1609"/>
      <c r="Q68" s="1609"/>
      <c r="R68" s="1609"/>
      <c r="S68" s="1609"/>
      <c r="T68" s="1609"/>
      <c r="U68" s="1609"/>
      <c r="V68" s="1609"/>
      <c r="W68" s="1609"/>
      <c r="X68" s="1610"/>
      <c r="Y68" s="1611" t="s">
        <v>22</v>
      </c>
      <c r="Z68" s="1612"/>
      <c r="AA68" s="1612"/>
      <c r="AB68" s="1613"/>
      <c r="AC68" s="1407"/>
      <c r="AD68" s="1408"/>
      <c r="AE68" s="1408"/>
      <c r="AF68" s="1408"/>
      <c r="AG68" s="1408"/>
      <c r="AH68" s="1408"/>
      <c r="AI68" s="1408"/>
      <c r="AJ68" s="1408"/>
      <c r="AK68" s="1408"/>
      <c r="AL68" s="1408"/>
      <c r="AM68" s="1409"/>
    </row>
    <row r="69" spans="1:39" ht="56.25" customHeight="1">
      <c r="A69" s="1596" t="s">
        <v>160</v>
      </c>
      <c r="B69" s="1597"/>
      <c r="C69" s="1597"/>
      <c r="D69" s="1597"/>
      <c r="E69" s="1597"/>
      <c r="F69" s="1597"/>
      <c r="G69" s="1597"/>
      <c r="H69" s="1597"/>
      <c r="I69" s="1598"/>
      <c r="J69" s="1599"/>
      <c r="K69" s="1600"/>
      <c r="L69" s="1600"/>
      <c r="M69" s="1600"/>
      <c r="N69" s="1600"/>
      <c r="O69" s="1600"/>
      <c r="P69" s="1600"/>
      <c r="Q69" s="1600"/>
      <c r="R69" s="1600"/>
      <c r="S69" s="1600"/>
      <c r="T69" s="1600"/>
      <c r="U69" s="1600"/>
      <c r="V69" s="1600"/>
      <c r="W69" s="1600"/>
      <c r="X69" s="1600"/>
      <c r="Y69" s="1600"/>
      <c r="Z69" s="1600"/>
      <c r="AA69" s="1600"/>
      <c r="AB69" s="1600"/>
      <c r="AC69" s="1600"/>
      <c r="AD69" s="1600"/>
      <c r="AE69" s="1600"/>
      <c r="AF69" s="1600"/>
      <c r="AG69" s="1600"/>
      <c r="AH69" s="1600"/>
      <c r="AI69" s="1600"/>
      <c r="AJ69" s="1600"/>
      <c r="AK69" s="1600"/>
      <c r="AL69" s="1600"/>
      <c r="AM69" s="1601"/>
    </row>
    <row r="70" spans="1:39" ht="25" customHeight="1">
      <c r="A70" s="1579" t="s">
        <v>161</v>
      </c>
      <c r="B70" s="1580"/>
      <c r="C70" s="1580"/>
      <c r="D70" s="1580"/>
      <c r="E70" s="1580"/>
      <c r="F70" s="1580"/>
      <c r="G70" s="1580"/>
      <c r="H70" s="1580"/>
      <c r="I70" s="1581"/>
      <c r="J70" s="1602" t="s">
        <v>90</v>
      </c>
      <c r="K70" s="1603"/>
      <c r="L70" s="1603"/>
      <c r="M70" s="1603"/>
      <c r="N70" s="1603"/>
      <c r="O70" s="1591"/>
      <c r="P70" s="1591"/>
      <c r="Q70" s="1370" t="s">
        <v>27</v>
      </c>
      <c r="R70" s="1370"/>
      <c r="S70" s="1591"/>
      <c r="T70" s="1591"/>
      <c r="U70" s="1370" t="s">
        <v>28</v>
      </c>
      <c r="V70" s="1370"/>
      <c r="W70" s="1370" t="s">
        <v>29</v>
      </c>
      <c r="X70" s="1370"/>
      <c r="Y70" s="1370"/>
      <c r="Z70" s="1370"/>
      <c r="AA70" s="1370" t="s">
        <v>90</v>
      </c>
      <c r="AB70" s="1370"/>
      <c r="AC70" s="1591"/>
      <c r="AD70" s="1591"/>
      <c r="AE70" s="1370" t="s">
        <v>27</v>
      </c>
      <c r="AF70" s="1370"/>
      <c r="AG70" s="1591"/>
      <c r="AH70" s="1591"/>
      <c r="AI70" s="1397" t="s">
        <v>28</v>
      </c>
      <c r="AJ70" s="1397"/>
      <c r="AK70" s="1397"/>
      <c r="AL70" s="1397"/>
      <c r="AM70" s="1398"/>
    </row>
    <row r="71" spans="1:39" ht="25" customHeight="1">
      <c r="A71" s="1579" t="s">
        <v>162</v>
      </c>
      <c r="B71" s="1580"/>
      <c r="C71" s="1580"/>
      <c r="D71" s="1580"/>
      <c r="E71" s="1580"/>
      <c r="F71" s="1580"/>
      <c r="G71" s="1580"/>
      <c r="H71" s="1580"/>
      <c r="I71" s="1581"/>
      <c r="J71" s="1592"/>
      <c r="K71" s="1593"/>
      <c r="L71" s="1593"/>
      <c r="M71" s="1593"/>
      <c r="N71" s="1593"/>
      <c r="O71" s="1593"/>
      <c r="P71" s="1593"/>
      <c r="Q71" s="1593"/>
      <c r="R71" s="1593"/>
      <c r="S71" s="1593"/>
      <c r="T71" s="1593"/>
      <c r="U71" s="1593"/>
      <c r="V71" s="1593"/>
      <c r="W71" s="1593"/>
      <c r="X71" s="1593"/>
      <c r="Y71" s="1593"/>
      <c r="Z71" s="1593"/>
      <c r="AA71" s="1594" t="s">
        <v>71</v>
      </c>
      <c r="AB71" s="1594"/>
      <c r="AC71" s="1594"/>
      <c r="AD71" s="1594"/>
      <c r="AE71" s="1594"/>
      <c r="AF71" s="1594"/>
      <c r="AG71" s="1594"/>
      <c r="AH71" s="1594"/>
      <c r="AI71" s="1594"/>
      <c r="AJ71" s="1594"/>
      <c r="AK71" s="1594"/>
      <c r="AL71" s="1594"/>
      <c r="AM71" s="1595"/>
    </row>
    <row r="72" spans="1:39" ht="56.25" customHeight="1">
      <c r="A72" s="1579" t="s">
        <v>163</v>
      </c>
      <c r="B72" s="1580"/>
      <c r="C72" s="1580"/>
      <c r="D72" s="1580"/>
      <c r="E72" s="1580"/>
      <c r="F72" s="1580"/>
      <c r="G72" s="1580"/>
      <c r="H72" s="1580"/>
      <c r="I72" s="1581"/>
      <c r="J72" s="1582"/>
      <c r="K72" s="1583"/>
      <c r="L72" s="1583"/>
      <c r="M72" s="1583"/>
      <c r="N72" s="1583"/>
      <c r="O72" s="1583"/>
      <c r="P72" s="1583"/>
      <c r="Q72" s="1583"/>
      <c r="R72" s="1583"/>
      <c r="S72" s="1583"/>
      <c r="T72" s="1583"/>
      <c r="U72" s="1583"/>
      <c r="V72" s="1583"/>
      <c r="W72" s="1583"/>
      <c r="X72" s="1583"/>
      <c r="Y72" s="1583"/>
      <c r="Z72" s="1583"/>
      <c r="AA72" s="1583"/>
      <c r="AB72" s="1583"/>
      <c r="AC72" s="1583"/>
      <c r="AD72" s="1583"/>
      <c r="AE72" s="1583"/>
      <c r="AF72" s="1583"/>
      <c r="AG72" s="1583"/>
      <c r="AH72" s="1583"/>
      <c r="AI72" s="1583"/>
      <c r="AJ72" s="1583"/>
      <c r="AK72" s="1583"/>
      <c r="AL72" s="1583"/>
      <c r="AM72" s="1584"/>
    </row>
    <row r="73" spans="1:39" ht="25" customHeight="1">
      <c r="A73" s="1585" t="s">
        <v>853</v>
      </c>
      <c r="B73" s="1586"/>
      <c r="C73" s="1586"/>
      <c r="D73" s="1586"/>
      <c r="E73" s="1586"/>
      <c r="F73" s="1586"/>
      <c r="G73" s="1586"/>
      <c r="H73" s="1586"/>
      <c r="I73" s="1586"/>
      <c r="J73" s="1586"/>
      <c r="K73" s="1586"/>
      <c r="L73" s="1586"/>
      <c r="M73" s="1586"/>
      <c r="N73" s="1586"/>
      <c r="O73" s="1586"/>
      <c r="P73" s="1586"/>
      <c r="Q73" s="1586"/>
      <c r="R73" s="1586"/>
      <c r="S73" s="1586"/>
      <c r="T73" s="1586"/>
      <c r="U73" s="1586"/>
      <c r="V73" s="1586"/>
      <c r="W73" s="1586"/>
      <c r="X73" s="1586"/>
      <c r="Y73" s="1586"/>
      <c r="Z73" s="1586"/>
      <c r="AA73" s="1586"/>
      <c r="AB73" s="1586"/>
      <c r="AC73" s="1586"/>
      <c r="AD73" s="1586"/>
      <c r="AE73" s="1587"/>
      <c r="AF73" s="1588" t="s">
        <v>83</v>
      </c>
      <c r="AG73" s="1589"/>
      <c r="AH73" s="1589"/>
      <c r="AI73" s="1589"/>
      <c r="AJ73" s="1589"/>
      <c r="AK73" s="1589"/>
      <c r="AL73" s="1589"/>
      <c r="AM73" s="1590"/>
    </row>
    <row r="74" spans="1:39" ht="15" customHeight="1"/>
  </sheetData>
  <sheetProtection algorithmName="SHA-512" hashValue="qvnwYZDUIbPEu2ZtPQBHtnKLNHI8ls9XSJLLVKZ2n/ddVy0PAv3fRkXS6UHUUAnyQXRZZ65M8fbZEY0/zldOLg==" saltValue="garkemOZ5y7yomJl9zOh0A==" spinCount="100000" sheet="1" objects="1" scenarios="1" selectLockedCells="1" selectUnlockedCells="1"/>
  <mergeCells count="276">
    <mergeCell ref="AH1:AM1"/>
    <mergeCell ref="B2:AL2"/>
    <mergeCell ref="A3:E3"/>
    <mergeCell ref="F3:I3"/>
    <mergeCell ref="J3:M3"/>
    <mergeCell ref="N3:X3"/>
    <mergeCell ref="Y3:AB3"/>
    <mergeCell ref="AC3:AM3"/>
    <mergeCell ref="A6:I6"/>
    <mergeCell ref="J6:Z6"/>
    <mergeCell ref="AA6:AM6"/>
    <mergeCell ref="AI5:AM5"/>
    <mergeCell ref="A4:I4"/>
    <mergeCell ref="J4:AM4"/>
    <mergeCell ref="A5:I5"/>
    <mergeCell ref="S5:T5"/>
    <mergeCell ref="AE5:AF5"/>
    <mergeCell ref="A11:I11"/>
    <mergeCell ref="J11:AM11"/>
    <mergeCell ref="J5:N5"/>
    <mergeCell ref="O5:P5"/>
    <mergeCell ref="Q5:R5"/>
    <mergeCell ref="U5:V5"/>
    <mergeCell ref="W5:Z5"/>
    <mergeCell ref="AA5:AB5"/>
    <mergeCell ref="AC5:AD5"/>
    <mergeCell ref="AG5:AH5"/>
    <mergeCell ref="A8:AE8"/>
    <mergeCell ref="AF8:AM8"/>
    <mergeCell ref="A10:E10"/>
    <mergeCell ref="F10:I10"/>
    <mergeCell ref="J10:M10"/>
    <mergeCell ref="N10:X10"/>
    <mergeCell ref="Y10:AB10"/>
    <mergeCell ref="AC10:AM10"/>
    <mergeCell ref="A7:I7"/>
    <mergeCell ref="J7:AM7"/>
    <mergeCell ref="A13:I13"/>
    <mergeCell ref="J13:Z13"/>
    <mergeCell ref="AA13:AM13"/>
    <mergeCell ref="A14:I14"/>
    <mergeCell ref="J14:AM14"/>
    <mergeCell ref="J12:N12"/>
    <mergeCell ref="O12:P12"/>
    <mergeCell ref="Q12:R12"/>
    <mergeCell ref="U12:V12"/>
    <mergeCell ref="W12:Z12"/>
    <mergeCell ref="AA12:AB12"/>
    <mergeCell ref="AC12:AD12"/>
    <mergeCell ref="AG12:AH12"/>
    <mergeCell ref="AI12:AM12"/>
    <mergeCell ref="A12:I12"/>
    <mergeCell ref="S12:T12"/>
    <mergeCell ref="AE12:AF12"/>
    <mergeCell ref="A18:I18"/>
    <mergeCell ref="J18:AM18"/>
    <mergeCell ref="A19:I19"/>
    <mergeCell ref="S19:T19"/>
    <mergeCell ref="AE19:AF19"/>
    <mergeCell ref="A15:AE15"/>
    <mergeCell ref="AF15:AM15"/>
    <mergeCell ref="A17:E17"/>
    <mergeCell ref="F17:I17"/>
    <mergeCell ref="J17:M17"/>
    <mergeCell ref="N17:X17"/>
    <mergeCell ref="Y17:AB17"/>
    <mergeCell ref="AC17:AM17"/>
    <mergeCell ref="J19:N19"/>
    <mergeCell ref="O19:P19"/>
    <mergeCell ref="Q19:R19"/>
    <mergeCell ref="U19:V19"/>
    <mergeCell ref="W19:Z19"/>
    <mergeCell ref="AA19:AB19"/>
    <mergeCell ref="AC19:AD19"/>
    <mergeCell ref="AG19:AH19"/>
    <mergeCell ref="AI19:AM19"/>
    <mergeCell ref="A20:I20"/>
    <mergeCell ref="J20:Z20"/>
    <mergeCell ref="AA20:AM20"/>
    <mergeCell ref="A21:I21"/>
    <mergeCell ref="J21:AM21"/>
    <mergeCell ref="A22:AE22"/>
    <mergeCell ref="AF22:AM22"/>
    <mergeCell ref="A24:E24"/>
    <mergeCell ref="F24:I24"/>
    <mergeCell ref="A25:I25"/>
    <mergeCell ref="J25:AM25"/>
    <mergeCell ref="A26:I26"/>
    <mergeCell ref="S26:T26"/>
    <mergeCell ref="AE26:AF26"/>
    <mergeCell ref="J24:M24"/>
    <mergeCell ref="N24:X24"/>
    <mergeCell ref="Y24:AB24"/>
    <mergeCell ref="AC24:AM24"/>
    <mergeCell ref="B31:AL31"/>
    <mergeCell ref="A32:E32"/>
    <mergeCell ref="F32:I32"/>
    <mergeCell ref="J32:M32"/>
    <mergeCell ref="N32:X32"/>
    <mergeCell ref="Y32:AB32"/>
    <mergeCell ref="AC32:AM32"/>
    <mergeCell ref="W26:Z26"/>
    <mergeCell ref="AA26:AB26"/>
    <mergeCell ref="AC26:AD26"/>
    <mergeCell ref="AG26:AH26"/>
    <mergeCell ref="AI26:AM26"/>
    <mergeCell ref="A29:AE29"/>
    <mergeCell ref="AF29:AM29"/>
    <mergeCell ref="A28:I28"/>
    <mergeCell ref="J28:AM28"/>
    <mergeCell ref="AH30:AM30"/>
    <mergeCell ref="A27:I27"/>
    <mergeCell ref="J27:Z27"/>
    <mergeCell ref="AA27:AM27"/>
    <mergeCell ref="J26:N26"/>
    <mergeCell ref="O26:P26"/>
    <mergeCell ref="Q26:R26"/>
    <mergeCell ref="U26:V26"/>
    <mergeCell ref="AC34:AD34"/>
    <mergeCell ref="AE34:AF34"/>
    <mergeCell ref="AG34:AH34"/>
    <mergeCell ref="AI34:AM34"/>
    <mergeCell ref="A35:I35"/>
    <mergeCell ref="J35:Z35"/>
    <mergeCell ref="AA35:AM35"/>
    <mergeCell ref="A33:I33"/>
    <mergeCell ref="J33:AM33"/>
    <mergeCell ref="A34:I34"/>
    <mergeCell ref="J34:N34"/>
    <mergeCell ref="O34:P34"/>
    <mergeCell ref="Q34:R34"/>
    <mergeCell ref="S34:T34"/>
    <mergeCell ref="U34:V34"/>
    <mergeCell ref="W34:Z34"/>
    <mergeCell ref="AA34:AB34"/>
    <mergeCell ref="A36:I36"/>
    <mergeCell ref="J36:AM36"/>
    <mergeCell ref="A37:AE37"/>
    <mergeCell ref="AF37:AM37"/>
    <mergeCell ref="A39:E39"/>
    <mergeCell ref="F39:I39"/>
    <mergeCell ref="J39:M39"/>
    <mergeCell ref="N39:X39"/>
    <mergeCell ref="Y39:AB39"/>
    <mergeCell ref="AC39:AM39"/>
    <mergeCell ref="AC41:AD41"/>
    <mergeCell ref="AE41:AF41"/>
    <mergeCell ref="AG41:AH41"/>
    <mergeCell ref="AI41:AM41"/>
    <mergeCell ref="A42:I42"/>
    <mergeCell ref="J42:Z42"/>
    <mergeCell ref="AA42:AM42"/>
    <mergeCell ref="A40:I40"/>
    <mergeCell ref="J40:AM40"/>
    <mergeCell ref="A41:I41"/>
    <mergeCell ref="J41:N41"/>
    <mergeCell ref="O41:P41"/>
    <mergeCell ref="Q41:R41"/>
    <mergeCell ref="S41:T41"/>
    <mergeCell ref="U41:V41"/>
    <mergeCell ref="W41:Z41"/>
    <mergeCell ref="AA41:AB41"/>
    <mergeCell ref="A43:I43"/>
    <mergeCell ref="J43:AM43"/>
    <mergeCell ref="A44:AE44"/>
    <mergeCell ref="AF44:AM44"/>
    <mergeCell ref="A46:E46"/>
    <mergeCell ref="F46:I46"/>
    <mergeCell ref="J46:M46"/>
    <mergeCell ref="N46:X46"/>
    <mergeCell ref="Y46:AB46"/>
    <mergeCell ref="AC46:AM46"/>
    <mergeCell ref="A47:I47"/>
    <mergeCell ref="J47:AM47"/>
    <mergeCell ref="A48:I48"/>
    <mergeCell ref="J48:N48"/>
    <mergeCell ref="O48:P48"/>
    <mergeCell ref="Q48:R48"/>
    <mergeCell ref="S48:T48"/>
    <mergeCell ref="U48:V48"/>
    <mergeCell ref="W48:Z48"/>
    <mergeCell ref="AA48:AB48"/>
    <mergeCell ref="J53:M53"/>
    <mergeCell ref="N53:X53"/>
    <mergeCell ref="Y53:AB53"/>
    <mergeCell ref="AC53:AM53"/>
    <mergeCell ref="AC48:AD48"/>
    <mergeCell ref="AE48:AF48"/>
    <mergeCell ref="AG48:AH48"/>
    <mergeCell ref="AI48:AM48"/>
    <mergeCell ref="A49:I49"/>
    <mergeCell ref="J49:Z49"/>
    <mergeCell ref="AA49:AM49"/>
    <mergeCell ref="A50:I50"/>
    <mergeCell ref="J50:AM50"/>
    <mergeCell ref="A51:AE51"/>
    <mergeCell ref="AF51:AM51"/>
    <mergeCell ref="A53:E53"/>
    <mergeCell ref="F53:I53"/>
    <mergeCell ref="AC55:AD55"/>
    <mergeCell ref="AE55:AF55"/>
    <mergeCell ref="AG55:AH55"/>
    <mergeCell ref="AI55:AM55"/>
    <mergeCell ref="A56:I56"/>
    <mergeCell ref="J56:Z56"/>
    <mergeCell ref="AA56:AM56"/>
    <mergeCell ref="A54:I54"/>
    <mergeCell ref="J54:AM54"/>
    <mergeCell ref="A55:I55"/>
    <mergeCell ref="J55:N55"/>
    <mergeCell ref="O55:P55"/>
    <mergeCell ref="Q55:R55"/>
    <mergeCell ref="S55:T55"/>
    <mergeCell ref="U55:V55"/>
    <mergeCell ref="W55:Z55"/>
    <mergeCell ref="AA55:AB55"/>
    <mergeCell ref="B60:AL60"/>
    <mergeCell ref="A61:E61"/>
    <mergeCell ref="F61:I61"/>
    <mergeCell ref="J61:M61"/>
    <mergeCell ref="N61:X61"/>
    <mergeCell ref="Y61:AB61"/>
    <mergeCell ref="AC61:AM61"/>
    <mergeCell ref="A57:I57"/>
    <mergeCell ref="J57:AM57"/>
    <mergeCell ref="A58:AE58"/>
    <mergeCell ref="AF58:AM58"/>
    <mergeCell ref="A62:I62"/>
    <mergeCell ref="J62:AM62"/>
    <mergeCell ref="A63:I63"/>
    <mergeCell ref="J63:N63"/>
    <mergeCell ref="O63:P63"/>
    <mergeCell ref="Q63:R63"/>
    <mergeCell ref="S63:T63"/>
    <mergeCell ref="U63:V63"/>
    <mergeCell ref="W63:Z63"/>
    <mergeCell ref="AA63:AB63"/>
    <mergeCell ref="A66:AE66"/>
    <mergeCell ref="AF66:AM66"/>
    <mergeCell ref="A68:E68"/>
    <mergeCell ref="F68:I68"/>
    <mergeCell ref="J68:M68"/>
    <mergeCell ref="N68:X68"/>
    <mergeCell ref="Y68:AB68"/>
    <mergeCell ref="AC68:AM68"/>
    <mergeCell ref="AC63:AD63"/>
    <mergeCell ref="AE63:AF63"/>
    <mergeCell ref="AG63:AH63"/>
    <mergeCell ref="AI63:AM63"/>
    <mergeCell ref="A64:I64"/>
    <mergeCell ref="J64:Z64"/>
    <mergeCell ref="AA64:AM64"/>
    <mergeCell ref="A72:I72"/>
    <mergeCell ref="J72:AM72"/>
    <mergeCell ref="A73:AE73"/>
    <mergeCell ref="AF73:AM73"/>
    <mergeCell ref="AH59:AM59"/>
    <mergeCell ref="AC70:AD70"/>
    <mergeCell ref="AE70:AF70"/>
    <mergeCell ref="AG70:AH70"/>
    <mergeCell ref="AI70:AM70"/>
    <mergeCell ref="A71:I71"/>
    <mergeCell ref="J71:Z71"/>
    <mergeCell ref="AA71:AM71"/>
    <mergeCell ref="A69:I69"/>
    <mergeCell ref="J69:AM69"/>
    <mergeCell ref="A70:I70"/>
    <mergeCell ref="J70:N70"/>
    <mergeCell ref="O70:P70"/>
    <mergeCell ref="Q70:R70"/>
    <mergeCell ref="S70:T70"/>
    <mergeCell ref="U70:V70"/>
    <mergeCell ref="W70:Z70"/>
    <mergeCell ref="AA70:AB70"/>
    <mergeCell ref="A65:I65"/>
    <mergeCell ref="J65:AM65"/>
  </mergeCells>
  <phoneticPr fontId="1"/>
  <dataValidations count="7">
    <dataValidation type="list" allowBlank="1" showErrorMessage="1" sqref="AF8:AM8 AF15:AM15 AF22:AM22 AF29:AM29 AF37:AM37 AF44:AM44 AF51:AM51 AF58:AM58 AF66:AM66 AF73:AM73" xr:uid="{8E72BAC7-0138-4B31-A3A1-15E966846970}">
      <formula1>"選択してください,関連あり,関連なし"</formula1>
    </dataValidation>
    <dataValidation type="whole" imeMode="disabled" operator="greaterThanOrEqual" allowBlank="1" showInputMessage="1" showErrorMessage="1" error="数字のみで整数を入力してください" promptTitle="数字のみで整数を入力してください" prompt="シート3-(5)の当該経費における_x000a_「助成事業に要する経費」欄の金額を入力してください" sqref="J6:Z6 J13:Z13 J20:Z20 J27:Z27 J35:Z35 J42:Z42 J49:Z49 J56:Z56 J64:Z64 J71:Z71" xr:uid="{5D15FA04-2CEE-4949-98BD-E54816E2363F}">
      <formula1>0</formula1>
    </dataValidation>
    <dataValidation type="whole" imeMode="disabled" allowBlank="1" showInputMessage="1" showErrorMessage="1" error="１～10の数字のみ入力してください" promptTitle="専門家指導費に計上した全ての専門家が対象" prompt="数字のみを入力してください_x000a_シート3-（５）の支出番号と対応させてください" sqref="F24:I24 F10:I10 F17:I17 F53:I53 F39:I39 F46:I46 F68:I68 F3:I3" xr:uid="{94803458-BCEC-4C15-A466-0F870D11625B}">
      <formula1>1</formula1>
      <formula2>10</formula2>
    </dataValidation>
    <dataValidation allowBlank="1" showInputMessage="1" showErrorMessage="1" promptTitle="指導内容を記入してください" prompt="①本開発・改良における指導内容を明確に記入すること_x000a_②指導を受け入れる必要性についても具体的に記入_x000a_" sqref="J21:AM21 J14:AM14 J7:AM7 J28:AM28 J50:AM50 J43:AM43 J36:AM36 J57:AM57 J72:AM72 J65:AM65" xr:uid="{161A1AE2-3BAB-41F8-8EDD-7AAD5D6091D4}"/>
    <dataValidation imeMode="halfAlpha" allowBlank="1" showInputMessage="1" showErrorMessage="1" sqref="AC24:AM24 AC17:AM17 AC3:AM3 AC10:AM10 AC53:AM53 AC46:AM46 AC32:AM32 AC39:AM39 AC61:AM61 AC68:AM68" xr:uid="{A314F66A-FCBA-4CCF-B69F-936ACE61EE81}"/>
    <dataValidation imeMode="halfAlpha" allowBlank="1" showInputMessage="1" showErrorMessage="1" promptTitle="契約期間" prompt="令和８年12月１日～事業終了予定日の期間を記入" sqref="O5:P5 AC5:AD5 O12:P12 AC12:AD12 O19:P19 AC19:AD19 O26:P26 AC26:AD26 O34:P34 AC34:AD34 O41:P41 AC41:AD41 O48:P48 AC48:AD48 O55:P55 AC55:AD55 O63:P63 AC63:AD63 O70:P70 AC70:AD70" xr:uid="{2EDA23A8-F3AE-4BD0-A417-DD1133CD0A94}"/>
    <dataValidation imeMode="halfAlpha" allowBlank="1" showErrorMessage="1" promptTitle="予定時期は事業終了予定日より前です" prompt="本事業の終了予定日より後に契約、納品、支払を行った分は助成対象外となります" sqref="S5:T5 AG5:AH5 S12:T12 AG12:AH12 S19:T19 AG19:AH19 S26:T26 AG26:AH26 S34:T34 AG34:AH34 S41:T41 AG41:AH41 S48:T48 AG48:AH48 S55:T55 AG55:AH55 S63:T63 AG63:AH63 S70:T70 AG70:AH70" xr:uid="{86735225-78B7-4460-B371-A00EF5FD396C}"/>
  </dataValidations>
  <printOptions horizontalCentered="1"/>
  <pageMargins left="0.31496062992125984" right="0.31496062992125984" top="0.17" bottom="0.59" header="0.17" footer="0.31496062992125984"/>
  <pageSetup paperSize="9" scale="86" fitToHeight="0" orientation="portrait" r:id="rId1"/>
  <headerFooter>
    <oddFoote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pageSetUpPr fitToPage="1"/>
  </sheetPr>
  <dimension ref="A1:P28"/>
  <sheetViews>
    <sheetView view="pageBreakPreview" zoomScale="80" zoomScaleNormal="70" zoomScaleSheetLayoutView="80" workbookViewId="0">
      <selection activeCell="Q17" sqref="Q17"/>
    </sheetView>
  </sheetViews>
  <sheetFormatPr defaultColWidth="2.08984375" defaultRowHeight="12"/>
  <cols>
    <col min="1" max="1" width="6" style="344" customWidth="1"/>
    <col min="2" max="3" width="13.08984375" style="344" customWidth="1"/>
    <col min="4" max="8" width="7.7265625" style="344" customWidth="1"/>
    <col min="9" max="9" width="9.26953125" style="344" customWidth="1"/>
    <col min="10" max="12" width="11.26953125" style="344" customWidth="1"/>
    <col min="13" max="224" width="2.453125" style="344" customWidth="1"/>
    <col min="225" max="16384" width="2.08984375" style="344"/>
  </cols>
  <sheetData>
    <row r="1" spans="1:13" ht="30" customHeight="1">
      <c r="A1" s="345" t="s">
        <v>678</v>
      </c>
      <c r="B1" s="343"/>
      <c r="C1" s="343"/>
      <c r="D1" s="343"/>
      <c r="E1" s="346"/>
      <c r="F1" s="346"/>
      <c r="G1" s="346"/>
      <c r="H1" s="346"/>
      <c r="I1" s="346"/>
      <c r="J1" s="346"/>
      <c r="K1" s="346"/>
      <c r="L1" s="346"/>
    </row>
    <row r="2" spans="1:13" ht="15" customHeight="1">
      <c r="A2" s="347" t="s">
        <v>674</v>
      </c>
      <c r="B2" s="348"/>
      <c r="C2" s="348"/>
      <c r="D2" s="348"/>
      <c r="E2" s="348"/>
      <c r="F2" s="348"/>
      <c r="G2" s="348"/>
      <c r="H2" s="348"/>
      <c r="I2" s="348"/>
      <c r="J2" s="348"/>
      <c r="K2" s="348"/>
      <c r="L2" s="348"/>
    </row>
    <row r="3" spans="1:13" ht="15" customHeight="1">
      <c r="A3" s="347" t="s">
        <v>359</v>
      </c>
      <c r="B3" s="348"/>
      <c r="C3" s="348"/>
      <c r="D3" s="348"/>
      <c r="E3" s="348"/>
      <c r="F3" s="348"/>
      <c r="G3" s="348"/>
      <c r="H3" s="348"/>
      <c r="I3" s="348"/>
      <c r="J3" s="348"/>
      <c r="K3" s="348"/>
      <c r="L3" s="348"/>
    </row>
    <row r="4" spans="1:13" ht="15" customHeight="1">
      <c r="A4" s="347" t="s">
        <v>675</v>
      </c>
      <c r="B4" s="348"/>
      <c r="C4" s="348"/>
      <c r="D4" s="348"/>
      <c r="E4" s="348"/>
      <c r="F4" s="348"/>
      <c r="G4" s="348"/>
      <c r="H4" s="348"/>
      <c r="I4" s="348"/>
      <c r="J4" s="348"/>
      <c r="K4" s="348"/>
      <c r="L4" s="348"/>
    </row>
    <row r="5" spans="1:13" ht="15" customHeight="1">
      <c r="A5" s="347" t="s">
        <v>360</v>
      </c>
      <c r="B5" s="348"/>
      <c r="C5" s="348"/>
      <c r="D5" s="348"/>
      <c r="E5" s="348"/>
      <c r="F5" s="348"/>
      <c r="G5" s="348"/>
      <c r="H5" s="348"/>
      <c r="I5" s="348"/>
      <c r="J5" s="348"/>
      <c r="K5" s="348"/>
      <c r="L5" s="348"/>
    </row>
    <row r="6" spans="1:13" ht="15" customHeight="1">
      <c r="A6" s="347" t="s">
        <v>361</v>
      </c>
      <c r="B6" s="348"/>
      <c r="C6" s="348"/>
      <c r="D6" s="348"/>
      <c r="E6" s="348"/>
      <c r="F6" s="348"/>
      <c r="G6" s="348"/>
      <c r="H6" s="348"/>
      <c r="I6" s="348"/>
      <c r="J6" s="348"/>
      <c r="K6" s="348"/>
      <c r="L6" s="348"/>
    </row>
    <row r="7" spans="1:13" ht="15" customHeight="1">
      <c r="A7" s="347" t="s">
        <v>362</v>
      </c>
      <c r="B7" s="348"/>
      <c r="C7" s="348"/>
      <c r="D7" s="348"/>
      <c r="E7" s="348"/>
      <c r="F7" s="348"/>
      <c r="G7" s="348"/>
      <c r="H7" s="348"/>
      <c r="I7" s="348"/>
      <c r="J7" s="348"/>
      <c r="K7" s="348"/>
      <c r="L7" s="348"/>
    </row>
    <row r="8" spans="1:13" ht="15" customHeight="1">
      <c r="A8" s="405" t="s">
        <v>394</v>
      </c>
      <c r="B8" s="348"/>
      <c r="C8" s="348"/>
      <c r="D8" s="348"/>
      <c r="E8" s="348"/>
      <c r="F8" s="348"/>
      <c r="G8" s="348"/>
      <c r="H8" s="348"/>
      <c r="I8" s="348"/>
      <c r="J8" s="348"/>
      <c r="K8" s="348"/>
      <c r="L8" s="348"/>
    </row>
    <row r="9" spans="1:13" ht="15" customHeight="1">
      <c r="A9" s="349"/>
      <c r="B9" s="343"/>
      <c r="C9" s="343"/>
      <c r="D9" s="343"/>
      <c r="E9" s="350"/>
      <c r="F9" s="350"/>
      <c r="G9" s="351"/>
      <c r="H9" s="351"/>
      <c r="I9" s="352"/>
      <c r="J9" s="352"/>
      <c r="K9" s="352"/>
      <c r="L9" s="352"/>
    </row>
    <row r="10" spans="1:13" ht="25.25" customHeight="1">
      <c r="A10" s="1631" t="s">
        <v>86</v>
      </c>
      <c r="B10" s="1632" t="s">
        <v>363</v>
      </c>
      <c r="C10" s="1632"/>
      <c r="D10" s="353" t="s">
        <v>364</v>
      </c>
      <c r="E10" s="354"/>
      <c r="F10" s="354"/>
      <c r="G10" s="354"/>
      <c r="H10" s="354"/>
      <c r="I10" s="355" t="s">
        <v>365</v>
      </c>
      <c r="J10" s="1633" t="s">
        <v>366</v>
      </c>
      <c r="K10" s="1633"/>
      <c r="L10" s="1633"/>
    </row>
    <row r="11" spans="1:13" ht="24.75" customHeight="1">
      <c r="A11" s="1631"/>
      <c r="B11" s="1634" t="s">
        <v>367</v>
      </c>
      <c r="C11" s="1634" t="s">
        <v>368</v>
      </c>
      <c r="D11" s="1635" t="s">
        <v>91</v>
      </c>
      <c r="E11" s="1635"/>
      <c r="F11" s="426" t="s">
        <v>369</v>
      </c>
      <c r="G11" s="1636" t="s">
        <v>92</v>
      </c>
      <c r="H11" s="1636"/>
      <c r="I11" s="1630" t="s">
        <v>370</v>
      </c>
      <c r="J11" s="1630" t="s">
        <v>371</v>
      </c>
      <c r="K11" s="1630" t="s">
        <v>372</v>
      </c>
      <c r="L11" s="1630" t="s">
        <v>373</v>
      </c>
    </row>
    <row r="12" spans="1:13" ht="127.5" customHeight="1">
      <c r="A12" s="1631"/>
      <c r="B12" s="1634"/>
      <c r="C12" s="1634"/>
      <c r="D12" s="375" t="s">
        <v>374</v>
      </c>
      <c r="E12" s="376" t="s">
        <v>375</v>
      </c>
      <c r="F12" s="376" t="s">
        <v>376</v>
      </c>
      <c r="G12" s="376" t="s">
        <v>377</v>
      </c>
      <c r="H12" s="376" t="s">
        <v>378</v>
      </c>
      <c r="I12" s="1630"/>
      <c r="J12" s="1630"/>
      <c r="K12" s="1630"/>
      <c r="L12" s="1630"/>
    </row>
    <row r="13" spans="1:13" ht="30" customHeight="1">
      <c r="A13" s="356">
        <f>ROW()-ROW('3-(6)直接人件費'!$A$12)</f>
        <v>1</v>
      </c>
      <c r="B13" s="619" t="s">
        <v>715</v>
      </c>
      <c r="C13" s="620" t="s">
        <v>707</v>
      </c>
      <c r="D13" s="621">
        <v>20</v>
      </c>
      <c r="E13" s="621">
        <v>20</v>
      </c>
      <c r="F13" s="359"/>
      <c r="G13" s="621">
        <v>10</v>
      </c>
      <c r="H13" s="621">
        <v>20</v>
      </c>
      <c r="I13" s="360">
        <f>SUM(D13:H13)</f>
        <v>70</v>
      </c>
      <c r="J13" s="622">
        <v>1120</v>
      </c>
      <c r="K13" s="362">
        <f>L13</f>
        <v>78400</v>
      </c>
      <c r="L13" s="362">
        <f>I13*J13</f>
        <v>78400</v>
      </c>
      <c r="M13" s="363" t="str">
        <f>IF(OR(AND(B13="",C13="",D13="",E13="",F13="",G13="",H13="",J13=""),
       AND(B13&lt;&gt;"",C13&lt;&gt;"",OR(D13&lt;&gt;"",E13&lt;&gt;"",F13&lt;&gt;"",G13&lt;&gt;"",H13&lt;&gt;""),J13&lt;&gt;"")),
   "",
     "←必要項目を入力してください。")</f>
        <v/>
      </c>
    </row>
    <row r="14" spans="1:13" ht="30" customHeight="1">
      <c r="A14" s="356">
        <f>ROW()-ROW('3-(6)直接人件費'!$A$12)</f>
        <v>2</v>
      </c>
      <c r="B14" s="619" t="s">
        <v>749</v>
      </c>
      <c r="C14" s="620" t="s">
        <v>820</v>
      </c>
      <c r="D14" s="621">
        <v>20</v>
      </c>
      <c r="E14" s="621">
        <v>20</v>
      </c>
      <c r="F14" s="359"/>
      <c r="G14" s="621">
        <v>10</v>
      </c>
      <c r="H14" s="621">
        <v>20</v>
      </c>
      <c r="I14" s="360">
        <f t="shared" ref="I14:I27" si="0">SUM(D14:H14)</f>
        <v>70</v>
      </c>
      <c r="J14" s="622">
        <v>1260</v>
      </c>
      <c r="K14" s="362">
        <f t="shared" ref="K14:K27" si="1">L14</f>
        <v>88200</v>
      </c>
      <c r="L14" s="362">
        <f t="shared" ref="L14:L26" si="2">I14*J14</f>
        <v>88200</v>
      </c>
      <c r="M14" s="363" t="str">
        <f t="shared" ref="M14:M27" si="3">IF(OR(AND(B14="",C14="",D14="",E14="",F14="",G14="",H14="",J14=""),
       AND(B14&lt;&gt;"",C14&lt;&gt;"",OR(D14&lt;&gt;"",E14&lt;&gt;"",F14&lt;&gt;"",G14&lt;&gt;"",H14&lt;&gt;""),J14&lt;&gt;"")),
   "",
     "←必要項目を入力してください。")</f>
        <v/>
      </c>
    </row>
    <row r="15" spans="1:13" ht="30" customHeight="1">
      <c r="A15" s="356">
        <f>ROW()-ROW('3-(6)直接人件費'!$A$12)</f>
        <v>3</v>
      </c>
      <c r="B15" s="619" t="s">
        <v>750</v>
      </c>
      <c r="C15" s="620" t="s">
        <v>793</v>
      </c>
      <c r="D15" s="359"/>
      <c r="E15" s="359"/>
      <c r="F15" s="621">
        <v>200</v>
      </c>
      <c r="G15" s="359"/>
      <c r="H15" s="359"/>
      <c r="I15" s="360">
        <f t="shared" si="0"/>
        <v>200</v>
      </c>
      <c r="J15" s="622">
        <v>2010</v>
      </c>
      <c r="K15" s="362">
        <f t="shared" si="1"/>
        <v>402000</v>
      </c>
      <c r="L15" s="362">
        <f t="shared" si="2"/>
        <v>402000</v>
      </c>
      <c r="M15" s="363" t="str">
        <f t="shared" si="3"/>
        <v/>
      </c>
    </row>
    <row r="16" spans="1:13" ht="30" customHeight="1">
      <c r="A16" s="356">
        <f>ROW()-ROW('3-(6)直接人件費'!$A$12)</f>
        <v>4</v>
      </c>
      <c r="B16" s="619" t="s">
        <v>751</v>
      </c>
      <c r="C16" s="620" t="s">
        <v>819</v>
      </c>
      <c r="D16" s="359"/>
      <c r="E16" s="359"/>
      <c r="F16" s="621">
        <v>150</v>
      </c>
      <c r="G16" s="359"/>
      <c r="H16" s="359"/>
      <c r="I16" s="360">
        <f t="shared" si="0"/>
        <v>150</v>
      </c>
      <c r="J16" s="622">
        <v>3020</v>
      </c>
      <c r="K16" s="362">
        <f t="shared" si="1"/>
        <v>453000</v>
      </c>
      <c r="L16" s="362">
        <f t="shared" si="2"/>
        <v>453000</v>
      </c>
      <c r="M16" s="363" t="str">
        <f t="shared" si="3"/>
        <v/>
      </c>
    </row>
    <row r="17" spans="1:16" ht="30" customHeight="1">
      <c r="A17" s="356">
        <f>ROW()-ROW('3-(6)直接人件費'!$A$12)</f>
        <v>5</v>
      </c>
      <c r="B17" s="357"/>
      <c r="C17" s="358"/>
      <c r="D17" s="359"/>
      <c r="E17" s="359"/>
      <c r="F17" s="359"/>
      <c r="G17" s="359"/>
      <c r="H17" s="359"/>
      <c r="I17" s="360">
        <f t="shared" si="0"/>
        <v>0</v>
      </c>
      <c r="J17" s="361"/>
      <c r="K17" s="362">
        <f t="shared" si="1"/>
        <v>0</v>
      </c>
      <c r="L17" s="362">
        <f t="shared" si="2"/>
        <v>0</v>
      </c>
      <c r="M17" s="363" t="str">
        <f t="shared" si="3"/>
        <v/>
      </c>
    </row>
    <row r="18" spans="1:16" ht="30" customHeight="1">
      <c r="A18" s="356">
        <f>ROW()-ROW('3-(6)直接人件費'!$A$12)</f>
        <v>6</v>
      </c>
      <c r="B18" s="357"/>
      <c r="C18" s="358"/>
      <c r="D18" s="359"/>
      <c r="E18" s="359"/>
      <c r="F18" s="359"/>
      <c r="G18" s="359"/>
      <c r="H18" s="359"/>
      <c r="I18" s="360">
        <f t="shared" si="0"/>
        <v>0</v>
      </c>
      <c r="J18" s="361"/>
      <c r="K18" s="362">
        <f t="shared" si="1"/>
        <v>0</v>
      </c>
      <c r="L18" s="362">
        <f t="shared" si="2"/>
        <v>0</v>
      </c>
      <c r="M18" s="363" t="str">
        <f t="shared" si="3"/>
        <v/>
      </c>
    </row>
    <row r="19" spans="1:16" ht="30" customHeight="1">
      <c r="A19" s="356">
        <f>ROW()-ROW('3-(6)直接人件費'!$A$12)</f>
        <v>7</v>
      </c>
      <c r="B19" s="357"/>
      <c r="C19" s="358"/>
      <c r="D19" s="359"/>
      <c r="E19" s="359"/>
      <c r="F19" s="359"/>
      <c r="G19" s="359"/>
      <c r="H19" s="359"/>
      <c r="I19" s="360">
        <f t="shared" si="0"/>
        <v>0</v>
      </c>
      <c r="J19" s="361"/>
      <c r="K19" s="362">
        <f t="shared" si="1"/>
        <v>0</v>
      </c>
      <c r="L19" s="362">
        <f t="shared" si="2"/>
        <v>0</v>
      </c>
      <c r="M19" s="363" t="str">
        <f t="shared" si="3"/>
        <v/>
      </c>
    </row>
    <row r="20" spans="1:16" ht="30" customHeight="1">
      <c r="A20" s="356">
        <f>ROW()-ROW('3-(6)直接人件費'!$A$12)</f>
        <v>8</v>
      </c>
      <c r="B20" s="357"/>
      <c r="C20" s="358"/>
      <c r="D20" s="359"/>
      <c r="E20" s="359"/>
      <c r="F20" s="359"/>
      <c r="G20" s="359"/>
      <c r="H20" s="359"/>
      <c r="I20" s="360">
        <f t="shared" si="0"/>
        <v>0</v>
      </c>
      <c r="J20" s="361"/>
      <c r="K20" s="362">
        <f t="shared" si="1"/>
        <v>0</v>
      </c>
      <c r="L20" s="362">
        <f t="shared" si="2"/>
        <v>0</v>
      </c>
      <c r="M20" s="363" t="str">
        <f t="shared" si="3"/>
        <v/>
      </c>
      <c r="P20" s="364"/>
    </row>
    <row r="21" spans="1:16" ht="30" customHeight="1">
      <c r="A21" s="356">
        <f>ROW()-ROW('3-(6)直接人件費'!$A$12)</f>
        <v>9</v>
      </c>
      <c r="B21" s="357"/>
      <c r="C21" s="358"/>
      <c r="D21" s="359"/>
      <c r="E21" s="359"/>
      <c r="F21" s="359"/>
      <c r="G21" s="359"/>
      <c r="H21" s="359"/>
      <c r="I21" s="360">
        <f t="shared" si="0"/>
        <v>0</v>
      </c>
      <c r="J21" s="361"/>
      <c r="K21" s="362">
        <f t="shared" si="1"/>
        <v>0</v>
      </c>
      <c r="L21" s="362">
        <f t="shared" si="2"/>
        <v>0</v>
      </c>
      <c r="M21" s="363" t="str">
        <f t="shared" si="3"/>
        <v/>
      </c>
    </row>
    <row r="22" spans="1:16" ht="30" customHeight="1">
      <c r="A22" s="356">
        <f>ROW()-ROW('3-(6)直接人件費'!$A$12)</f>
        <v>10</v>
      </c>
      <c r="B22" s="357"/>
      <c r="C22" s="358"/>
      <c r="D22" s="359"/>
      <c r="E22" s="359"/>
      <c r="F22" s="359"/>
      <c r="G22" s="359"/>
      <c r="H22" s="359"/>
      <c r="I22" s="360">
        <f t="shared" si="0"/>
        <v>0</v>
      </c>
      <c r="J22" s="361"/>
      <c r="K22" s="362">
        <f t="shared" si="1"/>
        <v>0</v>
      </c>
      <c r="L22" s="362">
        <f t="shared" si="2"/>
        <v>0</v>
      </c>
      <c r="M22" s="363" t="str">
        <f t="shared" si="3"/>
        <v/>
      </c>
    </row>
    <row r="23" spans="1:16" ht="30" customHeight="1">
      <c r="A23" s="356">
        <f>ROW()-ROW('3-(6)直接人件費'!$A$12)</f>
        <v>11</v>
      </c>
      <c r="B23" s="357"/>
      <c r="C23" s="358"/>
      <c r="D23" s="359"/>
      <c r="E23" s="359"/>
      <c r="F23" s="359"/>
      <c r="G23" s="359"/>
      <c r="H23" s="359"/>
      <c r="I23" s="360">
        <f t="shared" si="0"/>
        <v>0</v>
      </c>
      <c r="J23" s="361"/>
      <c r="K23" s="362">
        <f t="shared" si="1"/>
        <v>0</v>
      </c>
      <c r="L23" s="362">
        <f t="shared" si="2"/>
        <v>0</v>
      </c>
      <c r="M23" s="363" t="str">
        <f t="shared" si="3"/>
        <v/>
      </c>
    </row>
    <row r="24" spans="1:16" ht="30" customHeight="1">
      <c r="A24" s="356">
        <f>ROW()-ROW('3-(6)直接人件費'!$A$12)</f>
        <v>12</v>
      </c>
      <c r="B24" s="357"/>
      <c r="C24" s="358"/>
      <c r="D24" s="359"/>
      <c r="E24" s="359"/>
      <c r="F24" s="359"/>
      <c r="G24" s="359"/>
      <c r="H24" s="359"/>
      <c r="I24" s="360">
        <f t="shared" si="0"/>
        <v>0</v>
      </c>
      <c r="J24" s="361"/>
      <c r="K24" s="362">
        <f t="shared" si="1"/>
        <v>0</v>
      </c>
      <c r="L24" s="362">
        <f t="shared" si="2"/>
        <v>0</v>
      </c>
      <c r="M24" s="363" t="str">
        <f t="shared" si="3"/>
        <v/>
      </c>
    </row>
    <row r="25" spans="1:16" ht="30" customHeight="1">
      <c r="A25" s="356">
        <f>ROW()-ROW('3-(6)直接人件費'!$A$12)</f>
        <v>13</v>
      </c>
      <c r="B25" s="357"/>
      <c r="C25" s="358"/>
      <c r="D25" s="359"/>
      <c r="E25" s="359"/>
      <c r="F25" s="359"/>
      <c r="G25" s="359"/>
      <c r="H25" s="359"/>
      <c r="I25" s="360">
        <f t="shared" si="0"/>
        <v>0</v>
      </c>
      <c r="J25" s="361"/>
      <c r="K25" s="362">
        <f t="shared" si="1"/>
        <v>0</v>
      </c>
      <c r="L25" s="362">
        <f t="shared" si="2"/>
        <v>0</v>
      </c>
      <c r="M25" s="363" t="str">
        <f t="shared" si="3"/>
        <v/>
      </c>
    </row>
    <row r="26" spans="1:16" ht="30" customHeight="1">
      <c r="A26" s="356">
        <f>ROW()-ROW('3-(6)直接人件費'!$A$12)</f>
        <v>14</v>
      </c>
      <c r="B26" s="357"/>
      <c r="C26" s="358"/>
      <c r="D26" s="359"/>
      <c r="E26" s="359"/>
      <c r="F26" s="359"/>
      <c r="G26" s="359"/>
      <c r="H26" s="359"/>
      <c r="I26" s="360">
        <f t="shared" si="0"/>
        <v>0</v>
      </c>
      <c r="J26" s="361"/>
      <c r="K26" s="362">
        <f t="shared" si="1"/>
        <v>0</v>
      </c>
      <c r="L26" s="362">
        <f t="shared" si="2"/>
        <v>0</v>
      </c>
      <c r="M26" s="363" t="str">
        <f t="shared" si="3"/>
        <v/>
      </c>
    </row>
    <row r="27" spans="1:16" ht="30" customHeight="1">
      <c r="A27" s="365">
        <f>ROW()-ROW('3-(6)直接人件費'!$A$12)</f>
        <v>15</v>
      </c>
      <c r="B27" s="366"/>
      <c r="C27" s="358"/>
      <c r="D27" s="367"/>
      <c r="E27" s="367"/>
      <c r="F27" s="367"/>
      <c r="G27" s="367"/>
      <c r="H27" s="367"/>
      <c r="I27" s="368">
        <f t="shared" si="0"/>
        <v>0</v>
      </c>
      <c r="J27" s="361"/>
      <c r="K27" s="369">
        <f t="shared" si="1"/>
        <v>0</v>
      </c>
      <c r="L27" s="369">
        <f>I27*J27</f>
        <v>0</v>
      </c>
      <c r="M27" s="363" t="str">
        <f t="shared" si="3"/>
        <v/>
      </c>
    </row>
    <row r="28" spans="1:16" ht="30" customHeight="1">
      <c r="A28" s="370"/>
      <c r="B28" s="371"/>
      <c r="C28" s="371"/>
      <c r="D28" s="371"/>
      <c r="E28" s="371"/>
      <c r="F28" s="371"/>
      <c r="G28" s="371"/>
      <c r="H28" s="371"/>
      <c r="I28" s="372"/>
      <c r="J28" s="373" t="s">
        <v>148</v>
      </c>
      <c r="K28" s="374">
        <f>SUM(K13:K27)</f>
        <v>1021600</v>
      </c>
      <c r="L28" s="374">
        <f>SUM(L13:L27)</f>
        <v>1021600</v>
      </c>
    </row>
  </sheetData>
  <sheetProtection algorithmName="SHA-512" hashValue="4ZDPRlXmWQW0b3n4OruFXJq9+Ewzi39bfk8Q3uaTcSaf47jcqWbnPQnzcRdayxHbqT+BugpWlMf0m9Ko2Tg21w==" saltValue="jAEYlMe+87aeV7P4BKdP3Q==" spinCount="100000" sheet="1" objects="1" scenarios="1" selectLockedCells="1" selectUnlockedCells="1"/>
  <mergeCells count="11">
    <mergeCell ref="K11:K12"/>
    <mergeCell ref="L11:L12"/>
    <mergeCell ref="A10:A12"/>
    <mergeCell ref="B10:C10"/>
    <mergeCell ref="J10:L10"/>
    <mergeCell ref="B11:B12"/>
    <mergeCell ref="C11:C12"/>
    <mergeCell ref="D11:E11"/>
    <mergeCell ref="G11:H11"/>
    <mergeCell ref="I11:I12"/>
    <mergeCell ref="J11:J12"/>
  </mergeCells>
  <phoneticPr fontId="1"/>
  <conditionalFormatting sqref="B13:H27 J13:J27">
    <cfRule type="expression" dxfId="19" priority="2">
      <formula>AND(OR($B13&lt;&gt;"",$C13&lt;&gt;"",$D13&lt;&gt;"",$E13&lt;&gt;"",$F13&lt;&gt;"",$G13&lt;&gt;"",$H13&lt;&gt;"",$J13&lt;&gt;""),B13="")</formula>
    </cfRule>
  </conditionalFormatting>
  <conditionalFormatting sqref="D13:H27">
    <cfRule type="expression" dxfId="18" priority="1">
      <formula>OR($D13&lt;&gt;"",$E13&lt;&gt;"",$F13&lt;&gt;"",$G13&lt;&gt;"",$H13&lt;&gt;"")</formula>
    </cfRule>
  </conditionalFormatting>
  <dataValidations xWindow="769" yWindow="714" count="3">
    <dataValidation type="list" allowBlank="1" showInputMessage="1" showErrorMessage="1" error="プルダウンより選択してください" promptTitle="時間単価をプルダウンより選択してください" prompt="募集要項p.18「人件費単価一覧表」を参照してください" sqref="J13:J27" xr:uid="{00000000-0002-0000-1900-000000000000}">
      <formula1>",1050,1120,1190,1260,1340,1420,1510,1590,1680,1850,2010,2180,2350,2520,2690,2850,3020,3190,3440,3700,3950,4200,4450,4710,4960,5210"</formula1>
    </dataValidation>
    <dataValidation type="whole" imeMode="disabled" operator="greaterThanOrEqual" allowBlank="1" showInputMessage="1" showErrorMessage="1" error="数字のみで整数を入力してください" promptTitle="従事時間を数字のみの整数で入力してください" prompt="合計従事時間の上限は、１人につき１日８時間、年間1,800時間です" sqref="D13:H27" xr:uid="{00000000-0002-0000-1900-000001000000}">
      <formula1>0</formula1>
    </dataValidation>
    <dataValidation allowBlank="1" showInputMessage="1" showErrorMessage="1" prompt="従事者の氏名を入力してください" sqref="B13:B27" xr:uid="{00000000-0002-0000-1900-000002000000}"/>
  </dataValidations>
  <printOptions horizontalCentered="1"/>
  <pageMargins left="0.17" right="0.17" top="0.17" bottom="0.41" header="0.17" footer="0.17"/>
  <pageSetup paperSize="9" scale="90" fitToHeight="0" orientation="portrait" r:id="rId1"/>
  <headerFooter>
    <oddFooter>&amp;A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pageSetUpPr fitToPage="1"/>
  </sheetPr>
  <dimension ref="A1:AC36"/>
  <sheetViews>
    <sheetView showGridLines="0" view="pageBreakPreview" zoomScale="70" zoomScaleNormal="100" zoomScaleSheetLayoutView="70" workbookViewId="0">
      <selection activeCell="A22" sqref="A22"/>
    </sheetView>
  </sheetViews>
  <sheetFormatPr defaultColWidth="9" defaultRowHeight="13"/>
  <cols>
    <col min="1" max="2" width="5" style="410" customWidth="1"/>
    <col min="3" max="3" width="11.36328125" style="410" customWidth="1"/>
    <col min="4" max="5" width="15.6328125" style="410" customWidth="1"/>
    <col min="6" max="6" width="6.81640625" style="410" customWidth="1"/>
    <col min="7" max="7" width="3.6328125" style="410" customWidth="1"/>
    <col min="8" max="10" width="10.6328125" style="410" customWidth="1"/>
    <col min="11" max="11" width="12" style="410" customWidth="1"/>
    <col min="12" max="12" width="2.453125" style="410" customWidth="1"/>
    <col min="13" max="22" width="9" style="410"/>
    <col min="23" max="24" width="9" style="473"/>
    <col min="25" max="27" width="9.6328125" style="473" bestFit="1" customWidth="1"/>
    <col min="28" max="28" width="9" style="474"/>
    <col min="29" max="16384" width="9" style="410"/>
  </cols>
  <sheetData>
    <row r="1" spans="1:22" ht="14">
      <c r="A1" s="64"/>
      <c r="B1" s="64"/>
      <c r="C1" s="65"/>
      <c r="D1" s="65"/>
      <c r="E1" s="65"/>
      <c r="F1" s="65"/>
      <c r="G1" s="65"/>
      <c r="H1" s="65"/>
      <c r="I1" s="65"/>
      <c r="J1" s="65"/>
      <c r="K1" s="211"/>
      <c r="L1" s="212"/>
    </row>
    <row r="2" spans="1:22">
      <c r="A2" s="406" t="s">
        <v>400</v>
      </c>
      <c r="B2" s="66"/>
      <c r="C2" s="67"/>
      <c r="D2" s="67"/>
      <c r="E2" s="67"/>
      <c r="F2" s="67"/>
      <c r="G2" s="67"/>
      <c r="H2" s="67"/>
      <c r="I2" s="67"/>
      <c r="J2" s="67"/>
      <c r="K2" s="67"/>
      <c r="L2" s="213"/>
    </row>
    <row r="3" spans="1:22" s="381" customFormat="1">
      <c r="A3" s="406"/>
      <c r="B3" s="1645" t="s">
        <v>401</v>
      </c>
      <c r="C3" s="1646"/>
      <c r="D3" s="1646"/>
      <c r="E3" s="1646"/>
      <c r="F3" s="1646"/>
      <c r="G3" s="1646"/>
      <c r="H3" s="1646"/>
      <c r="I3" s="1646"/>
      <c r="J3" s="1646"/>
      <c r="K3" s="1646"/>
      <c r="L3" s="407"/>
    </row>
    <row r="4" spans="1:22" s="381" customFormat="1">
      <c r="A4" s="406"/>
      <c r="B4" s="1645" t="s">
        <v>386</v>
      </c>
      <c r="C4" s="1646"/>
      <c r="D4" s="1646"/>
      <c r="E4" s="1646"/>
      <c r="F4" s="1646"/>
      <c r="G4" s="1646"/>
      <c r="H4" s="1646"/>
      <c r="I4" s="1646"/>
      <c r="J4" s="1646"/>
      <c r="K4" s="1646"/>
      <c r="L4" s="407"/>
    </row>
    <row r="5" spans="1:22">
      <c r="A5" s="214"/>
      <c r="B5" s="214"/>
      <c r="C5" s="214"/>
      <c r="D5" s="214"/>
      <c r="E5" s="214"/>
      <c r="F5" s="214"/>
      <c r="G5" s="214"/>
      <c r="H5" s="214"/>
      <c r="I5" s="214"/>
      <c r="J5" s="214"/>
      <c r="K5" s="68" t="s">
        <v>12</v>
      </c>
      <c r="L5" s="215"/>
    </row>
    <row r="6" spans="1:22" ht="48">
      <c r="A6" s="475" t="s">
        <v>305</v>
      </c>
      <c r="B6" s="476" t="s">
        <v>306</v>
      </c>
      <c r="C6" s="477" t="s">
        <v>307</v>
      </c>
      <c r="D6" s="477" t="s">
        <v>308</v>
      </c>
      <c r="E6" s="477" t="s">
        <v>309</v>
      </c>
      <c r="F6" s="477" t="s">
        <v>310</v>
      </c>
      <c r="G6" s="478" t="s">
        <v>48</v>
      </c>
      <c r="H6" s="479" t="s">
        <v>311</v>
      </c>
      <c r="I6" s="477" t="s">
        <v>34</v>
      </c>
      <c r="J6" s="477" t="s">
        <v>312</v>
      </c>
      <c r="K6" s="480" t="s">
        <v>313</v>
      </c>
      <c r="L6" s="481"/>
      <c r="M6" s="482"/>
      <c r="P6" s="69"/>
      <c r="Q6" s="70"/>
      <c r="R6" s="70"/>
      <c r="S6" s="70"/>
      <c r="T6" s="70"/>
      <c r="U6" s="70"/>
      <c r="V6" s="70"/>
    </row>
    <row r="7" spans="1:22" ht="25.4" customHeight="1">
      <c r="A7" s="377">
        <v>1</v>
      </c>
      <c r="B7" s="71" t="s">
        <v>572</v>
      </c>
      <c r="C7" s="72" t="s">
        <v>564</v>
      </c>
      <c r="D7" s="72">
        <v>111</v>
      </c>
      <c r="E7" s="216" t="s">
        <v>571</v>
      </c>
      <c r="F7" s="220">
        <v>30</v>
      </c>
      <c r="G7" s="74" t="s">
        <v>586</v>
      </c>
      <c r="H7" s="73">
        <v>200</v>
      </c>
      <c r="I7" s="75">
        <f>ROUNDDOWN(J7*1.1,0)</f>
        <v>6600</v>
      </c>
      <c r="J7" s="75">
        <f>F7*H7</f>
        <v>6000</v>
      </c>
      <c r="K7" s="78">
        <v>1</v>
      </c>
      <c r="L7" s="228" t="str">
        <f>IF(OR(AND(C7="",D7="",E7="",F7="",G7="",H7="",K7=""),
          AND(C7&lt;&gt;"",D7&lt;&gt;"",E7&lt;&gt;"",F7&lt;&gt;"",G7&lt;&gt;"",H7&lt;&gt;"",K7&lt;&gt;"")),
    "",
    "←全ての項目を入力してください。")</f>
        <v/>
      </c>
      <c r="M7" s="482"/>
      <c r="P7" s="69"/>
      <c r="Q7" s="70"/>
      <c r="R7" s="70"/>
      <c r="S7" s="70"/>
      <c r="T7" s="70"/>
      <c r="U7" s="70"/>
      <c r="V7" s="70"/>
    </row>
    <row r="8" spans="1:22" ht="25.4" customHeight="1">
      <c r="A8" s="377">
        <v>2</v>
      </c>
      <c r="B8" s="71"/>
      <c r="C8" s="72" t="s">
        <v>564</v>
      </c>
      <c r="D8" s="72">
        <v>111</v>
      </c>
      <c r="E8" s="216" t="s">
        <v>564</v>
      </c>
      <c r="F8" s="220">
        <v>3</v>
      </c>
      <c r="G8" s="74" t="s">
        <v>586</v>
      </c>
      <c r="H8" s="73">
        <v>30000</v>
      </c>
      <c r="I8" s="75">
        <f t="shared" ref="I8:I11" si="0">ROUNDDOWN(J8*1.1,0)</f>
        <v>99000</v>
      </c>
      <c r="J8" s="75">
        <f t="shared" ref="J8:J11" si="1">F8*H8</f>
        <v>90000</v>
      </c>
      <c r="K8" s="78">
        <v>1</v>
      </c>
      <c r="L8" s="228" t="str">
        <f t="shared" ref="L8:L11" si="2">IF(OR(AND(C8="",D8="",E8="",F8="",G8="",H8="",K8=""),
          AND(C8&lt;&gt;"",D8&lt;&gt;"",E8&lt;&gt;"",F8&lt;&gt;"",G8&lt;&gt;"",H8&lt;&gt;"",K8&lt;&gt;"")),
    "",
    "←全ての項目を入力してください。")</f>
        <v/>
      </c>
      <c r="M8" s="482"/>
      <c r="P8" s="69"/>
      <c r="Q8" s="70"/>
      <c r="R8" s="70"/>
      <c r="S8" s="70"/>
      <c r="T8" s="70"/>
      <c r="U8" s="70"/>
      <c r="V8" s="70"/>
    </row>
    <row r="9" spans="1:22" ht="25.4" customHeight="1">
      <c r="A9" s="377">
        <v>3</v>
      </c>
      <c r="B9" s="71"/>
      <c r="C9" s="72" t="s">
        <v>564</v>
      </c>
      <c r="D9" s="72">
        <v>11</v>
      </c>
      <c r="E9" s="216" t="s">
        <v>564</v>
      </c>
      <c r="F9" s="220">
        <v>3</v>
      </c>
      <c r="G9" s="74" t="s">
        <v>586</v>
      </c>
      <c r="H9" s="73">
        <v>300000</v>
      </c>
      <c r="I9" s="75">
        <f t="shared" si="0"/>
        <v>990000</v>
      </c>
      <c r="J9" s="75">
        <f>F9*H9</f>
        <v>900000</v>
      </c>
      <c r="K9" s="78">
        <v>1</v>
      </c>
      <c r="L9" s="228" t="str">
        <f t="shared" si="2"/>
        <v/>
      </c>
      <c r="M9" s="482"/>
      <c r="P9" s="69"/>
      <c r="Q9" s="70"/>
      <c r="R9" s="70"/>
      <c r="S9" s="70"/>
      <c r="T9" s="70"/>
      <c r="U9" s="70"/>
      <c r="V9" s="70"/>
    </row>
    <row r="10" spans="1:22" ht="25.4" customHeight="1">
      <c r="A10" s="377">
        <v>4</v>
      </c>
      <c r="B10" s="71"/>
      <c r="C10" s="72" t="s">
        <v>564</v>
      </c>
      <c r="D10" s="72">
        <v>1</v>
      </c>
      <c r="E10" s="216" t="s">
        <v>564</v>
      </c>
      <c r="F10" s="220">
        <v>3</v>
      </c>
      <c r="G10" s="74" t="s">
        <v>586</v>
      </c>
      <c r="H10" s="73">
        <v>300</v>
      </c>
      <c r="I10" s="75">
        <f t="shared" si="0"/>
        <v>990</v>
      </c>
      <c r="J10" s="75">
        <f>F10*H10</f>
        <v>900</v>
      </c>
      <c r="K10" s="78">
        <v>1</v>
      </c>
      <c r="L10" s="228" t="str">
        <f t="shared" si="2"/>
        <v/>
      </c>
      <c r="M10" s="482"/>
      <c r="P10" s="69"/>
      <c r="Q10" s="70"/>
      <c r="R10" s="70"/>
      <c r="S10" s="70"/>
      <c r="T10" s="70"/>
      <c r="U10" s="70"/>
      <c r="V10" s="70"/>
    </row>
    <row r="11" spans="1:22" ht="25.4" customHeight="1">
      <c r="A11" s="377">
        <v>5</v>
      </c>
      <c r="B11" s="71"/>
      <c r="C11" s="72" t="s">
        <v>564</v>
      </c>
      <c r="D11" s="72">
        <v>1</v>
      </c>
      <c r="E11" s="216" t="s">
        <v>564</v>
      </c>
      <c r="F11" s="220">
        <v>3</v>
      </c>
      <c r="G11" s="74" t="s">
        <v>586</v>
      </c>
      <c r="H11" s="73">
        <v>300</v>
      </c>
      <c r="I11" s="75">
        <f t="shared" si="0"/>
        <v>990</v>
      </c>
      <c r="J11" s="75">
        <f t="shared" si="1"/>
        <v>900</v>
      </c>
      <c r="K11" s="427">
        <v>1</v>
      </c>
      <c r="L11" s="228" t="str">
        <f t="shared" si="2"/>
        <v/>
      </c>
      <c r="M11" s="482"/>
      <c r="P11" s="69"/>
      <c r="Q11" s="70"/>
      <c r="R11" s="70"/>
      <c r="S11" s="70"/>
      <c r="T11" s="70"/>
      <c r="U11" s="70"/>
      <c r="V11" s="70"/>
    </row>
    <row r="12" spans="1:22" ht="25.4" customHeight="1">
      <c r="A12" s="483"/>
      <c r="B12" s="484"/>
      <c r="C12" s="485"/>
      <c r="D12" s="485"/>
      <c r="E12" s="485"/>
      <c r="F12" s="485"/>
      <c r="G12" s="485"/>
      <c r="H12" s="486" t="s">
        <v>148</v>
      </c>
      <c r="I12" s="219">
        <f>SUM(I7:I11)</f>
        <v>1097580</v>
      </c>
      <c r="J12" s="219">
        <f>SUM(J7:J11)</f>
        <v>997800</v>
      </c>
      <c r="K12" s="487"/>
      <c r="L12" s="488"/>
      <c r="M12" s="217"/>
    </row>
    <row r="13" spans="1:22">
      <c r="L13" s="482"/>
      <c r="M13" s="482"/>
    </row>
    <row r="14" spans="1:22">
      <c r="L14" s="482"/>
      <c r="M14" s="482"/>
    </row>
    <row r="15" spans="1:22">
      <c r="A15" s="66" t="s">
        <v>319</v>
      </c>
      <c r="B15" s="66"/>
      <c r="C15" s="67"/>
      <c r="D15" s="67"/>
      <c r="E15" s="67"/>
      <c r="F15" s="67"/>
      <c r="G15" s="67"/>
      <c r="H15" s="67"/>
      <c r="I15" s="67"/>
      <c r="J15" s="67"/>
      <c r="K15" s="67"/>
      <c r="L15" s="225"/>
      <c r="M15" s="482"/>
    </row>
    <row r="16" spans="1:22" s="381" customFormat="1">
      <c r="A16" s="406"/>
      <c r="B16" s="1645" t="s">
        <v>387</v>
      </c>
      <c r="C16" s="1646"/>
      <c r="D16" s="1646"/>
      <c r="E16" s="1646"/>
      <c r="F16" s="1646"/>
      <c r="G16" s="1646"/>
      <c r="H16" s="1646"/>
      <c r="I16" s="1646"/>
      <c r="J16" s="1646"/>
      <c r="K16" s="1646"/>
      <c r="L16" s="407"/>
    </row>
    <row r="17" spans="1:29" s="381" customFormat="1" ht="13.25" customHeight="1">
      <c r="A17" s="406"/>
      <c r="B17" s="1645" t="s">
        <v>388</v>
      </c>
      <c r="C17" s="1646"/>
      <c r="D17" s="1646"/>
      <c r="E17" s="1646"/>
      <c r="F17" s="1646"/>
      <c r="G17" s="1646"/>
      <c r="H17" s="1646"/>
      <c r="I17" s="1646"/>
      <c r="J17" s="1646"/>
      <c r="K17" s="1646"/>
      <c r="L17" s="407"/>
    </row>
    <row r="18" spans="1:29" ht="14.15" customHeight="1">
      <c r="A18" s="214"/>
      <c r="B18" s="214"/>
      <c r="C18" s="214"/>
      <c r="D18" s="214"/>
      <c r="E18" s="214"/>
      <c r="F18" s="214"/>
      <c r="G18" s="214"/>
      <c r="H18" s="214"/>
      <c r="I18" s="214"/>
      <c r="J18" s="214"/>
      <c r="K18" s="68" t="s">
        <v>12</v>
      </c>
      <c r="L18" s="226"/>
      <c r="M18" s="482"/>
    </row>
    <row r="19" spans="1:29" ht="48">
      <c r="A19" s="475" t="s">
        <v>305</v>
      </c>
      <c r="B19" s="1643" t="s">
        <v>314</v>
      </c>
      <c r="C19" s="1644"/>
      <c r="D19" s="1643" t="s">
        <v>315</v>
      </c>
      <c r="E19" s="1644"/>
      <c r="F19" s="489" t="s">
        <v>310</v>
      </c>
      <c r="G19" s="478" t="s">
        <v>48</v>
      </c>
      <c r="H19" s="479" t="s">
        <v>311</v>
      </c>
      <c r="I19" s="477" t="s">
        <v>34</v>
      </c>
      <c r="J19" s="477" t="s">
        <v>312</v>
      </c>
      <c r="K19" s="490" t="s">
        <v>325</v>
      </c>
      <c r="L19" s="481"/>
      <c r="M19" s="482"/>
      <c r="Q19" s="70"/>
      <c r="R19" s="70"/>
      <c r="S19" s="70"/>
      <c r="T19" s="70"/>
      <c r="U19" s="70"/>
      <c r="V19" s="70"/>
      <c r="X19" s="491"/>
      <c r="Y19" s="492" t="s">
        <v>341</v>
      </c>
      <c r="Z19" s="492" t="s">
        <v>342</v>
      </c>
      <c r="AA19" s="492" t="s">
        <v>343</v>
      </c>
      <c r="AB19" s="493"/>
      <c r="AC19" s="494"/>
    </row>
    <row r="20" spans="1:29" ht="28.4" customHeight="1">
      <c r="A20" s="378">
        <v>1</v>
      </c>
      <c r="B20" s="1637" t="s">
        <v>587</v>
      </c>
      <c r="C20" s="1638"/>
      <c r="D20" s="1639" t="s">
        <v>574</v>
      </c>
      <c r="E20" s="1640"/>
      <c r="F20" s="221">
        <v>20</v>
      </c>
      <c r="G20" s="76" t="s">
        <v>580</v>
      </c>
      <c r="H20" s="411">
        <v>2.5</v>
      </c>
      <c r="I20" s="75">
        <f>ROUNDDOWN(J20*1.1,0)</f>
        <v>55</v>
      </c>
      <c r="J20" s="75">
        <f>F20*H20</f>
        <v>50</v>
      </c>
      <c r="K20" s="218" t="s">
        <v>571</v>
      </c>
      <c r="L20" s="228" t="str">
        <f>IF(OR(AND($B20="",$D20="",$F20="",$G20="",$H20="",$K20=""),AND($B20&lt;&gt;"",$D20&lt;&gt;"",$F20&lt;&gt;"",$G20&lt;&gt;"",$H20&lt;&gt;"",$K20&lt;&gt;"")),"","←全ての項目を入力してください。")</f>
        <v/>
      </c>
      <c r="M20" s="482"/>
      <c r="Q20" s="70"/>
      <c r="R20" s="70"/>
      <c r="S20" s="70"/>
      <c r="T20" s="70"/>
      <c r="U20" s="70"/>
      <c r="V20" s="70"/>
      <c r="X20" s="495" t="s">
        <v>339</v>
      </c>
      <c r="Y20" s="496">
        <f ca="1">SUMIF(B20:C24,"印刷物製作",J20:J24)</f>
        <v>60050</v>
      </c>
      <c r="Z20" s="496">
        <f ca="1">Y20*(2/3)</f>
        <v>40033.333333333328</v>
      </c>
      <c r="AA20" s="496">
        <f ca="1">ROUNDDOWN(Z20,-3)</f>
        <v>40000</v>
      </c>
    </row>
    <row r="21" spans="1:29" ht="28.4" customHeight="1">
      <c r="A21" s="378">
        <v>2</v>
      </c>
      <c r="B21" s="1637" t="s">
        <v>587</v>
      </c>
      <c r="C21" s="1638"/>
      <c r="D21" s="1639" t="s">
        <v>564</v>
      </c>
      <c r="E21" s="1640"/>
      <c r="F21" s="222">
        <v>20000</v>
      </c>
      <c r="G21" s="76" t="s">
        <v>580</v>
      </c>
      <c r="H21" s="411">
        <v>3</v>
      </c>
      <c r="I21" s="75">
        <f t="shared" ref="I21:I24" si="3">ROUNDDOWN(J21*1.1,0)</f>
        <v>66000</v>
      </c>
      <c r="J21" s="75">
        <f t="shared" ref="J21:J24" si="4">F21*H21</f>
        <v>60000</v>
      </c>
      <c r="K21" s="218" t="s">
        <v>571</v>
      </c>
      <c r="L21" s="228" t="str">
        <f>IF(OR(AND($B21="",$D21="",$F21="",$G21="",$H21="",$K21=""),AND($B21&lt;&gt;"",$D21&lt;&gt;"",$F21&lt;&gt;"",$G21&lt;&gt;"",$H21&lt;&gt;"",$K21&lt;&gt;"")),"","←全ての項目を入力してください。")</f>
        <v/>
      </c>
      <c r="M21" s="482"/>
      <c r="Q21" s="70"/>
      <c r="R21" s="70"/>
      <c r="S21" s="70"/>
      <c r="T21" s="70"/>
      <c r="U21" s="70"/>
      <c r="V21" s="70"/>
      <c r="X21" s="495" t="s">
        <v>340</v>
      </c>
      <c r="Y21" s="496">
        <f ca="1">SUMIF(B20:C24,"PR映像製作",J20:J24)</f>
        <v>10000</v>
      </c>
      <c r="Z21" s="496">
        <f ca="1">Y21*(2/3)</f>
        <v>6666.6666666666661</v>
      </c>
      <c r="AA21" s="496">
        <f ca="1">ROUNDDOWN(Z21,-3)</f>
        <v>6000</v>
      </c>
    </row>
    <row r="22" spans="1:29" ht="28.4" customHeight="1">
      <c r="A22" s="378">
        <v>3</v>
      </c>
      <c r="B22" s="1637" t="s">
        <v>588</v>
      </c>
      <c r="C22" s="1638"/>
      <c r="D22" s="1639" t="s">
        <v>564</v>
      </c>
      <c r="E22" s="1640"/>
      <c r="F22" s="222">
        <v>200</v>
      </c>
      <c r="G22" s="76" t="s">
        <v>580</v>
      </c>
      <c r="H22" s="411">
        <v>300000</v>
      </c>
      <c r="I22" s="75">
        <f>ROUNDDOWN(J22*1.1,0)</f>
        <v>66000000</v>
      </c>
      <c r="J22" s="75">
        <f t="shared" si="4"/>
        <v>60000000</v>
      </c>
      <c r="K22" s="218" t="s">
        <v>571</v>
      </c>
      <c r="L22" s="228" t="str">
        <f>IF(OR(AND($B22="",$D22="",$F22="",$G22="",$H22="",$K22=""),AND($B22&lt;&gt;"",$D22&lt;&gt;"",$F22&lt;&gt;"",$G22&lt;&gt;"",$H22&lt;&gt;"",$K22&lt;&gt;"")),"","←全ての項目を入力してください。")</f>
        <v/>
      </c>
      <c r="M22" s="482"/>
      <c r="Q22" s="70"/>
      <c r="R22" s="70"/>
      <c r="S22" s="70"/>
      <c r="T22" s="70"/>
      <c r="U22" s="70"/>
      <c r="V22" s="70"/>
      <c r="X22" s="495" t="s">
        <v>346</v>
      </c>
      <c r="Y22" s="496">
        <f ca="1">J25-Y20-Y21</f>
        <v>60010000</v>
      </c>
      <c r="Z22" s="496">
        <f ca="1">Y22*(2/3)</f>
        <v>40006666.666666664</v>
      </c>
      <c r="AA22" s="496">
        <f ca="1">ROUNDDOWN(Z22,-3)</f>
        <v>40006000</v>
      </c>
    </row>
    <row r="23" spans="1:29" ht="28.4" customHeight="1">
      <c r="A23" s="378">
        <v>4</v>
      </c>
      <c r="B23" s="1637" t="s">
        <v>589</v>
      </c>
      <c r="C23" s="1638"/>
      <c r="D23" s="1639" t="s">
        <v>564</v>
      </c>
      <c r="E23" s="1640"/>
      <c r="F23" s="222">
        <v>200</v>
      </c>
      <c r="G23" s="76" t="s">
        <v>580</v>
      </c>
      <c r="H23" s="411">
        <v>50</v>
      </c>
      <c r="I23" s="75">
        <f t="shared" si="3"/>
        <v>11000</v>
      </c>
      <c r="J23" s="75">
        <f t="shared" si="4"/>
        <v>10000</v>
      </c>
      <c r="K23" s="218" t="s">
        <v>571</v>
      </c>
      <c r="L23" s="228" t="str">
        <f>IF(OR(AND($B23="",$D23="",$F23="",$G23="",$H23="",$K23=""),AND($B23&lt;&gt;"",$D23&lt;&gt;"",$F23&lt;&gt;"",$G23&lt;&gt;"",$H23&lt;&gt;"",$K23&lt;&gt;"")),"","←全ての項目を入力してください。")</f>
        <v/>
      </c>
      <c r="M23" s="482"/>
      <c r="Q23" s="70"/>
      <c r="R23" s="70"/>
      <c r="S23" s="70"/>
      <c r="T23" s="70"/>
      <c r="U23" s="70"/>
      <c r="V23" s="70"/>
      <c r="X23" s="495" t="s">
        <v>347</v>
      </c>
      <c r="Y23" s="496">
        <f ca="1">J25-Y20</f>
        <v>60020000</v>
      </c>
      <c r="Z23" s="496">
        <f t="shared" ref="Z23:Z24" ca="1" si="5">Y23*(2/3)</f>
        <v>40013333.333333328</v>
      </c>
      <c r="AA23" s="496">
        <f t="shared" ref="AA23:AA24" ca="1" si="6">ROUNDDOWN(Z23,-3)</f>
        <v>40013000</v>
      </c>
    </row>
    <row r="24" spans="1:29" ht="28.4" customHeight="1">
      <c r="A24" s="378">
        <v>5</v>
      </c>
      <c r="B24" s="1637" t="s">
        <v>590</v>
      </c>
      <c r="C24" s="1638"/>
      <c r="D24" s="1639" t="s">
        <v>564</v>
      </c>
      <c r="E24" s="1640"/>
      <c r="F24" s="222">
        <v>200</v>
      </c>
      <c r="G24" s="76" t="s">
        <v>580</v>
      </c>
      <c r="H24" s="411">
        <v>50</v>
      </c>
      <c r="I24" s="75">
        <f t="shared" si="3"/>
        <v>11000</v>
      </c>
      <c r="J24" s="75">
        <f t="shared" si="4"/>
        <v>10000</v>
      </c>
      <c r="K24" s="218" t="s">
        <v>571</v>
      </c>
      <c r="L24" s="228" t="str">
        <f>IF(OR(AND($B24="",$D24="",$F24="",$G24="",$H24="",$K24=""),AND($B24&lt;&gt;"",$D24&lt;&gt;"",$F24&lt;&gt;"",$G24&lt;&gt;"",$H24&lt;&gt;"",$K24&lt;&gt;"")),"","←全ての項目を入力してください。")</f>
        <v/>
      </c>
      <c r="M24" s="482"/>
      <c r="Q24" s="70"/>
      <c r="R24" s="70"/>
      <c r="S24" s="70"/>
      <c r="T24" s="70"/>
      <c r="U24" s="70"/>
      <c r="V24" s="70"/>
      <c r="X24" s="495" t="s">
        <v>348</v>
      </c>
      <c r="Y24" s="496">
        <f ca="1">J25-Y21</f>
        <v>60070050</v>
      </c>
      <c r="Z24" s="496">
        <f t="shared" ca="1" si="5"/>
        <v>40046700</v>
      </c>
      <c r="AA24" s="496">
        <f t="shared" ca="1" si="6"/>
        <v>40046000</v>
      </c>
    </row>
    <row r="25" spans="1:29" ht="25.4" customHeight="1">
      <c r="A25" s="483"/>
      <c r="B25" s="497"/>
      <c r="C25" s="485"/>
      <c r="D25" s="485"/>
      <c r="E25" s="485"/>
      <c r="F25" s="485"/>
      <c r="G25" s="485"/>
      <c r="H25" s="486" t="s">
        <v>148</v>
      </c>
      <c r="I25" s="219">
        <f>SUM(I20:I24)</f>
        <v>66088055</v>
      </c>
      <c r="J25" s="219">
        <f>SUM(J20:J24)</f>
        <v>60080050</v>
      </c>
      <c r="K25" s="498"/>
      <c r="L25" s="499"/>
      <c r="M25" s="482"/>
      <c r="X25" s="500"/>
      <c r="Y25" s="501"/>
      <c r="AB25" s="474">
        <f ca="1">IF(AND(AA20&lt;=400000,AA21&lt;=300000),AA25,"")</f>
        <v>0</v>
      </c>
    </row>
    <row r="26" spans="1:29" ht="12.75" customHeight="1">
      <c r="L26" s="482"/>
      <c r="M26" s="482"/>
    </row>
    <row r="27" spans="1:29" ht="12.75" customHeight="1"/>
    <row r="28" spans="1:29">
      <c r="A28" s="66" t="s">
        <v>320</v>
      </c>
      <c r="B28" s="66"/>
      <c r="C28" s="67"/>
      <c r="D28" s="67"/>
      <c r="E28" s="67"/>
      <c r="F28" s="67"/>
      <c r="G28" s="67"/>
      <c r="H28" s="67"/>
      <c r="I28" s="67"/>
      <c r="J28" s="67"/>
      <c r="K28" s="67"/>
      <c r="L28" s="213"/>
    </row>
    <row r="29" spans="1:29">
      <c r="A29" s="214"/>
      <c r="B29" s="214"/>
      <c r="C29" s="214"/>
      <c r="D29" s="214"/>
      <c r="E29" s="214"/>
      <c r="F29" s="214"/>
      <c r="G29" s="214"/>
      <c r="H29" s="214"/>
      <c r="I29" s="214"/>
      <c r="J29" s="214"/>
      <c r="K29" s="68" t="s">
        <v>12</v>
      </c>
      <c r="L29" s="215"/>
    </row>
    <row r="30" spans="1:29" ht="48">
      <c r="A30" s="475" t="s">
        <v>305</v>
      </c>
      <c r="B30" s="1643" t="s">
        <v>316</v>
      </c>
      <c r="C30" s="1644"/>
      <c r="D30" s="1643" t="s">
        <v>143</v>
      </c>
      <c r="E30" s="1644"/>
      <c r="F30" s="477" t="s">
        <v>310</v>
      </c>
      <c r="G30" s="478" t="s">
        <v>48</v>
      </c>
      <c r="H30" s="479" t="s">
        <v>311</v>
      </c>
      <c r="I30" s="477" t="s">
        <v>34</v>
      </c>
      <c r="J30" s="477" t="s">
        <v>312</v>
      </c>
      <c r="K30" s="480" t="s">
        <v>317</v>
      </c>
      <c r="L30" s="502"/>
    </row>
    <row r="31" spans="1:29" ht="28.4" customHeight="1">
      <c r="A31" s="77">
        <v>1</v>
      </c>
      <c r="B31" s="1641" t="s">
        <v>564</v>
      </c>
      <c r="C31" s="1642"/>
      <c r="D31" s="1639" t="s">
        <v>564</v>
      </c>
      <c r="E31" s="1640"/>
      <c r="F31" s="73">
        <v>20</v>
      </c>
      <c r="G31" s="76" t="s">
        <v>571</v>
      </c>
      <c r="H31" s="73">
        <v>300</v>
      </c>
      <c r="I31" s="75">
        <f>ROUNDDOWN((F31*H31)*1.1,0)</f>
        <v>6600</v>
      </c>
      <c r="J31" s="487"/>
      <c r="K31" s="78"/>
      <c r="L31" s="229" t="str">
        <f>IF(OR(AND($B31="",$D31="",$F31="",$G31="",$H31=""),AND($B31&lt;&gt;"",$D31&lt;&gt;"",$F31&lt;&gt;"",$G31&lt;&gt;"",$H31&lt;&gt;"")),"","←全ての項目を入力してください。")</f>
        <v/>
      </c>
    </row>
    <row r="32" spans="1:29" ht="28.4" customHeight="1">
      <c r="A32" s="77">
        <v>2</v>
      </c>
      <c r="B32" s="1641" t="s">
        <v>564</v>
      </c>
      <c r="C32" s="1642"/>
      <c r="D32" s="1639" t="s">
        <v>564</v>
      </c>
      <c r="E32" s="1640"/>
      <c r="F32" s="73">
        <v>20</v>
      </c>
      <c r="G32" s="76" t="s">
        <v>571</v>
      </c>
      <c r="H32" s="73">
        <v>300</v>
      </c>
      <c r="I32" s="75">
        <f t="shared" ref="I32:I35" si="7">ROUNDDOWN((F32*H32)*1.1,0)</f>
        <v>6600</v>
      </c>
      <c r="J32" s="487"/>
      <c r="K32" s="78"/>
      <c r="L32" s="229" t="str">
        <f>IF(OR(AND($B32="",$D32="",$F32="",$G32="",$H32=""),AND($B32&lt;&gt;"",$D32&lt;&gt;"",$F32&lt;&gt;"",$G32&lt;&gt;"",$H32&lt;&gt;"")),"","←全ての項目を入力してください。")</f>
        <v/>
      </c>
    </row>
    <row r="33" spans="1:12" ht="28.4" customHeight="1">
      <c r="A33" s="77">
        <v>3</v>
      </c>
      <c r="B33" s="1641" t="s">
        <v>564</v>
      </c>
      <c r="C33" s="1642"/>
      <c r="D33" s="1639" t="s">
        <v>564</v>
      </c>
      <c r="E33" s="1640"/>
      <c r="F33" s="73">
        <v>200</v>
      </c>
      <c r="G33" s="76" t="s">
        <v>571</v>
      </c>
      <c r="H33" s="73">
        <v>300</v>
      </c>
      <c r="I33" s="75">
        <f t="shared" si="7"/>
        <v>66000</v>
      </c>
      <c r="J33" s="487"/>
      <c r="K33" s="78"/>
      <c r="L33" s="229" t="str">
        <f>IF(OR(AND($B33="",$D33="",$F33="",$G33="",$H33=""),AND($B33&lt;&gt;"",$D33&lt;&gt;"",$F33&lt;&gt;"",$G33&lt;&gt;"",$H33&lt;&gt;"")),"","←全ての項目を入力してください。")</f>
        <v/>
      </c>
    </row>
    <row r="34" spans="1:12" ht="28.4" customHeight="1">
      <c r="A34" s="77">
        <v>4</v>
      </c>
      <c r="B34" s="1641" t="s">
        <v>564</v>
      </c>
      <c r="C34" s="1642"/>
      <c r="D34" s="1639" t="s">
        <v>564</v>
      </c>
      <c r="E34" s="1640"/>
      <c r="F34" s="73">
        <v>20</v>
      </c>
      <c r="G34" s="76" t="s">
        <v>571</v>
      </c>
      <c r="H34" s="73">
        <v>300</v>
      </c>
      <c r="I34" s="75">
        <f t="shared" si="7"/>
        <v>6600</v>
      </c>
      <c r="J34" s="487"/>
      <c r="K34" s="78"/>
      <c r="L34" s="229" t="str">
        <f>IF(OR(AND($B34="",$D34="",$F34="",$G34="",$H34=""),AND($B34&lt;&gt;"",$D34&lt;&gt;"",$F34&lt;&gt;"",$G34&lt;&gt;"",$H34&lt;&gt;"")),"","←全ての項目を入力してください。")</f>
        <v/>
      </c>
    </row>
    <row r="35" spans="1:12" ht="28.4" customHeight="1">
      <c r="A35" s="77">
        <v>5</v>
      </c>
      <c r="B35" s="1641" t="s">
        <v>564</v>
      </c>
      <c r="C35" s="1642"/>
      <c r="D35" s="1639" t="s">
        <v>574</v>
      </c>
      <c r="E35" s="1640"/>
      <c r="F35" s="73">
        <v>20</v>
      </c>
      <c r="G35" s="76" t="s">
        <v>571</v>
      </c>
      <c r="H35" s="73">
        <v>300</v>
      </c>
      <c r="I35" s="75">
        <f t="shared" si="7"/>
        <v>6600</v>
      </c>
      <c r="J35" s="487"/>
      <c r="K35" s="78"/>
      <c r="L35" s="229" t="str">
        <f>IF(OR(AND($B35="",$D35="",$F35="",$G35="",$H35=""),AND($B35&lt;&gt;"",$D35&lt;&gt;"",$F35&lt;&gt;"",$G35&lt;&gt;"",$H35&lt;&gt;"")),"","←全ての項目を入力してください。")</f>
        <v/>
      </c>
    </row>
    <row r="36" spans="1:12" ht="25.4" customHeight="1">
      <c r="A36" s="483"/>
      <c r="B36" s="497"/>
      <c r="C36" s="503"/>
      <c r="D36" s="503"/>
      <c r="E36" s="503"/>
      <c r="F36" s="503"/>
      <c r="G36" s="503"/>
      <c r="H36" s="504" t="s">
        <v>148</v>
      </c>
      <c r="I36" s="219">
        <f>SUM(I31:I35)</f>
        <v>92400</v>
      </c>
      <c r="J36" s="219"/>
      <c r="K36" s="487"/>
      <c r="L36" s="505"/>
    </row>
  </sheetData>
  <sheetProtection formatCells="0" selectLockedCells="1"/>
  <mergeCells count="28">
    <mergeCell ref="B16:K16"/>
    <mergeCell ref="B17:K17"/>
    <mergeCell ref="B3:K3"/>
    <mergeCell ref="B4:K4"/>
    <mergeCell ref="B33:C33"/>
    <mergeCell ref="D33:E33"/>
    <mergeCell ref="B19:C19"/>
    <mergeCell ref="D19:E19"/>
    <mergeCell ref="B20:C20"/>
    <mergeCell ref="D20:E20"/>
    <mergeCell ref="B21:C21"/>
    <mergeCell ref="D21:E21"/>
    <mergeCell ref="B22:C22"/>
    <mergeCell ref="D22:E22"/>
    <mergeCell ref="B23:C23"/>
    <mergeCell ref="D23:E23"/>
    <mergeCell ref="B24:C24"/>
    <mergeCell ref="D24:E24"/>
    <mergeCell ref="B35:C35"/>
    <mergeCell ref="D35:E35"/>
    <mergeCell ref="B30:C30"/>
    <mergeCell ref="D30:E30"/>
    <mergeCell ref="B31:C31"/>
    <mergeCell ref="D31:E31"/>
    <mergeCell ref="B32:C32"/>
    <mergeCell ref="D32:E32"/>
    <mergeCell ref="B34:C34"/>
    <mergeCell ref="D34:E34"/>
  </mergeCells>
  <phoneticPr fontId="1"/>
  <conditionalFormatting sqref="B31:D35 F31:H35">
    <cfRule type="expression" dxfId="17" priority="8">
      <formula>AND(OR($B31&lt;&gt;"",$D31&lt;&gt;"",$F31&lt;&gt;"",$G31&lt;&gt;"",$H31&lt;&gt;""),B31="")</formula>
    </cfRule>
  </conditionalFormatting>
  <conditionalFormatting sqref="B20:H24">
    <cfRule type="expression" dxfId="16" priority="3">
      <formula>AND(OR($B20&lt;&gt;"",$D20&lt;&gt;"",$F20&lt;&gt;"",$G20&lt;&gt;"",$H20&lt;&gt;""),B20="")</formula>
    </cfRule>
  </conditionalFormatting>
  <conditionalFormatting sqref="C7:H11 K7:K11">
    <cfRule type="expression" dxfId="15" priority="79">
      <formula>AND(OR($C7&lt;&gt;"",$D7&lt;&gt;"",$E7&lt;&gt;"",$F7&lt;&gt;"",$G7&lt;&gt;"",$H7&lt;&gt;"",$K7&lt;&gt;""),C7="")</formula>
    </cfRule>
  </conditionalFormatting>
  <conditionalFormatting sqref="D20:D24 F20:H24 K20:K24">
    <cfRule type="expression" dxfId="14" priority="81">
      <formula>AND(OR($B20&lt;&gt;"",$D20&lt;&gt;"",$F20&lt;&gt;"",$G20&lt;&gt;"",$H20&lt;&gt;"",$K20&lt;&gt;""),D20="")</formula>
    </cfRule>
  </conditionalFormatting>
  <conditionalFormatting sqref="K20:K24">
    <cfRule type="expression" dxfId="13" priority="1">
      <formula>AND(OR($B20&lt;&gt;"",$D20&lt;&gt;"",$F20&lt;&gt;"",$G20&lt;&gt;"",$H20&lt;&gt;""),K20="")</formula>
    </cfRule>
  </conditionalFormatting>
  <dataValidations xWindow="376" yWindow="625" count="12">
    <dataValidation allowBlank="1" showInputMessage="1" showErrorMessage="1" prompt="開催期間（年月日）を記入してください。_x000a_（例）R8.11.1～R8.11.3" sqref="D7:D11" xr:uid="{00000000-0002-0000-1A00-000000000000}"/>
    <dataValidation allowBlank="1" showInputMessage="1" showErrorMessage="1" prompt="オンライン展示会の場合には「－」と入力してください" sqref="E7:E11" xr:uid="{00000000-0002-0000-1A00-000001000000}"/>
    <dataValidation type="list" allowBlank="1" showInputMessage="1" showErrorMessage="1" sqref="G7:G11" xr:uid="{00000000-0002-0000-1A00-000002000000}">
      <formula1>"小間"</formula1>
    </dataValidation>
    <dataValidation allowBlank="1" showInputMessage="1" showErrorMessage="1" prompt="未定等不明確の場合は、 申請時点の候補先を記入してください。「未定、検討中」等の記入はできません。_x000a_" sqref="K7:K11 K20:K24" xr:uid="{00000000-0002-0000-1A00-000003000000}"/>
    <dataValidation imeMode="halfAlpha" allowBlank="1" showInputMessage="1" showErrorMessage="1" sqref="F31:F35 F20:F24 F7:F11 H20:H24 I25:J25 I36:J36" xr:uid="{00000000-0002-0000-1A00-000004000000}"/>
    <dataValidation type="custom" allowBlank="1" showInputMessage="1" showErrorMessage="1" sqref="L31:L35 L20:L24 L7:L11" xr:uid="{00000000-0002-0000-1A00-000005000000}">
      <formula1>ISERROR(FIND(CHAR(10),L7))</formula1>
    </dataValidation>
    <dataValidation type="custom" allowBlank="1" showInputMessage="1" showErrorMessage="1" prompt="自動計算されます。" sqref="I7:J11" xr:uid="{00000000-0002-0000-1A00-000006000000}">
      <formula1>ISERROR(FIND(CHAR(10),I7))</formula1>
    </dataValidation>
    <dataValidation imeMode="halfAlpha" allowBlank="1" showInputMessage="1" showErrorMessage="1" prompt="助成対象は小間料のみです。装飾費、資材費等は対象となりません。" sqref="H7:H11" xr:uid="{00000000-0002-0000-1A00-000007000000}"/>
    <dataValidation type="custom" imeMode="halfAlpha" allowBlank="1" showInputMessage="1" showErrorMessage="1" prompt="自動計算されます。" sqref="I20:J24 I31:I35" xr:uid="{00000000-0002-0000-1A00-000008000000}">
      <formula1>ISERROR(FIND(CHAR(10),I20))</formula1>
    </dataValidation>
    <dataValidation type="list" allowBlank="1" showInputMessage="1" showErrorMessage="1" sqref="B7:B11" xr:uid="{00000000-0002-0000-1A00-000009000000}">
      <formula1>"○"</formula1>
    </dataValidation>
    <dataValidation type="list" allowBlank="1" showInputMessage="1" showErrorMessage="1" sqref="B20:C24" xr:uid="{00000000-0002-0000-1A00-00000A000000}">
      <formula1>"選択してください,印刷物製作,PR映像製作,新聞・雑誌掲載,プレスリリース配信サービス"</formula1>
    </dataValidation>
    <dataValidation allowBlank="1" showInputMessage="1" showErrorMessage="1" promptTitle="内　容　を　具　体　的　に　記　載　し　て　く　だ　さ　い　　　" prompt="・印刷物製作：製品カタログ、チラシ、リーフレット、ポスターなど_x000a_・PR映像制作：長さ10分程度、日本語・英語版など_x000a_・新聞・雑誌掲載：専門誌「○○」の△月号に掲載　など_x000a_・プレスリリース配信：配信プラン　など" sqref="D20:E24" xr:uid="{00000000-0002-0000-1A00-00000B000000}"/>
  </dataValidations>
  <pageMargins left="0.625" right="0.48958333333333331" top="0.75" bottom="0.75" header="0.3" footer="0.3"/>
  <pageSetup paperSize="9" scale="87" orientation="portrait" r:id="rId1"/>
  <headerFooter>
    <oddFooter>&amp;C&amp;A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B130A-4157-441B-A298-4CF7BD95C941}">
  <sheetPr>
    <tabColor rgb="FF00B0F0"/>
    <pageSetUpPr fitToPage="1"/>
  </sheetPr>
  <dimension ref="A1:X27"/>
  <sheetViews>
    <sheetView showGridLines="0" view="pageBreakPreview" zoomScale="80" zoomScaleNormal="100" zoomScaleSheetLayoutView="80" workbookViewId="0">
      <selection activeCell="A9" sqref="A9"/>
    </sheetView>
  </sheetViews>
  <sheetFormatPr defaultColWidth="2.08984375" defaultRowHeight="13"/>
  <cols>
    <col min="1" max="1" width="6.90625" style="546" customWidth="1"/>
    <col min="2" max="2" width="33.36328125" style="547" customWidth="1"/>
    <col min="3" max="3" width="6.08984375" style="548" customWidth="1"/>
    <col min="4" max="4" width="6.08984375" style="546" customWidth="1"/>
    <col min="5" max="7" width="11.54296875" style="546" customWidth="1"/>
    <col min="8" max="8" width="17" style="547" customWidth="1"/>
    <col min="9" max="9" width="2.453125" style="535" customWidth="1"/>
    <col min="10" max="10" width="9" style="529" customWidth="1"/>
    <col min="11" max="15" width="2.08984375" style="529"/>
    <col min="16" max="52" width="2.08984375" style="536" customWidth="1"/>
    <col min="53" max="53" width="3" style="536" customWidth="1"/>
    <col min="54" max="211" width="2.08984375" style="536" customWidth="1"/>
    <col min="212" max="16384" width="2.08984375" style="536"/>
  </cols>
  <sheetData>
    <row r="1" spans="1:24" s="531" customFormat="1" ht="25" customHeight="1">
      <c r="A1" s="525"/>
      <c r="B1" s="526"/>
      <c r="C1" s="526"/>
      <c r="D1" s="526"/>
      <c r="E1" s="526"/>
      <c r="F1" s="526"/>
      <c r="G1" s="526"/>
      <c r="H1" s="527"/>
      <c r="I1" s="528"/>
      <c r="J1" s="529"/>
      <c r="K1" s="529"/>
      <c r="L1" s="529"/>
      <c r="M1" s="529"/>
      <c r="N1" s="529"/>
      <c r="O1" s="529"/>
      <c r="P1" s="526"/>
      <c r="Q1" s="526"/>
      <c r="R1" s="530"/>
      <c r="S1" s="530"/>
      <c r="T1" s="530"/>
      <c r="U1" s="530"/>
      <c r="V1" s="530"/>
      <c r="W1" s="530"/>
      <c r="X1" s="530"/>
    </row>
    <row r="2" spans="1:24" s="531" customFormat="1" ht="25" customHeight="1">
      <c r="A2" s="525" t="s">
        <v>679</v>
      </c>
      <c r="B2" s="526"/>
      <c r="C2" s="526"/>
      <c r="D2" s="526"/>
      <c r="E2" s="526"/>
      <c r="F2" s="526"/>
      <c r="G2" s="526"/>
      <c r="H2" s="532"/>
      <c r="I2" s="528"/>
      <c r="J2" s="529"/>
      <c r="K2" s="529"/>
      <c r="L2" s="529"/>
      <c r="M2" s="529"/>
      <c r="N2" s="529"/>
      <c r="O2" s="529"/>
      <c r="P2" s="526"/>
      <c r="Q2" s="526"/>
      <c r="R2" s="530"/>
      <c r="S2" s="530"/>
      <c r="T2" s="530"/>
      <c r="U2" s="530"/>
      <c r="V2" s="530"/>
      <c r="W2" s="530"/>
      <c r="X2" s="530"/>
    </row>
    <row r="3" spans="1:24" s="531" customFormat="1" ht="13" customHeight="1">
      <c r="A3" s="1647" t="s">
        <v>608</v>
      </c>
      <c r="B3" s="1647"/>
      <c r="C3" s="1647"/>
      <c r="D3" s="1647"/>
      <c r="E3" s="1647"/>
      <c r="F3" s="1647"/>
      <c r="G3" s="1647"/>
      <c r="H3" s="1647"/>
      <c r="I3" s="528"/>
      <c r="J3" s="529"/>
      <c r="K3" s="529"/>
      <c r="L3" s="529"/>
      <c r="M3" s="529"/>
      <c r="N3" s="529"/>
      <c r="O3" s="529"/>
      <c r="P3" s="526"/>
      <c r="Q3" s="526"/>
      <c r="R3" s="530"/>
      <c r="S3" s="530"/>
      <c r="T3" s="530"/>
      <c r="U3" s="530"/>
      <c r="V3" s="530"/>
      <c r="W3" s="530"/>
      <c r="X3" s="530"/>
    </row>
    <row r="4" spans="1:24" s="531" customFormat="1" ht="20" customHeight="1">
      <c r="A4" s="1648" t="s">
        <v>609</v>
      </c>
      <c r="B4" s="1648"/>
      <c r="C4" s="1648"/>
      <c r="D4" s="1648"/>
      <c r="E4" s="1648"/>
      <c r="F4" s="1648"/>
      <c r="G4" s="1648"/>
      <c r="H4" s="1648"/>
      <c r="I4" s="528"/>
      <c r="J4" s="529"/>
      <c r="K4" s="529"/>
      <c r="L4" s="529"/>
      <c r="M4" s="529"/>
      <c r="N4" s="529"/>
      <c r="O4" s="529"/>
      <c r="P4" s="526"/>
      <c r="Q4" s="526"/>
      <c r="R4" s="530"/>
      <c r="S4" s="530"/>
      <c r="T4" s="530"/>
      <c r="U4" s="530"/>
      <c r="V4" s="530"/>
      <c r="W4" s="530"/>
      <c r="X4" s="530"/>
    </row>
    <row r="5" spans="1:24" s="531" customFormat="1" ht="20" customHeight="1">
      <c r="A5" s="1648"/>
      <c r="B5" s="1648"/>
      <c r="C5" s="1648"/>
      <c r="D5" s="1648"/>
      <c r="E5" s="1648"/>
      <c r="F5" s="1648"/>
      <c r="G5" s="1648"/>
      <c r="H5" s="1648"/>
      <c r="I5" s="528"/>
      <c r="J5" s="529"/>
      <c r="K5" s="529"/>
      <c r="L5" s="529"/>
      <c r="M5" s="529"/>
      <c r="N5" s="529"/>
      <c r="O5" s="529"/>
      <c r="P5" s="526"/>
      <c r="Q5" s="526"/>
      <c r="R5" s="530"/>
      <c r="S5" s="530"/>
      <c r="T5" s="530"/>
      <c r="U5" s="530"/>
      <c r="V5" s="530"/>
      <c r="W5" s="530"/>
      <c r="X5" s="530"/>
    </row>
    <row r="6" spans="1:24" s="531" customFormat="1" ht="25" customHeight="1">
      <c r="A6" s="1649" t="s">
        <v>610</v>
      </c>
      <c r="B6" s="1649"/>
      <c r="C6" s="1649"/>
      <c r="D6" s="1649"/>
      <c r="E6" s="1649"/>
      <c r="F6" s="1649"/>
      <c r="G6" s="1649"/>
      <c r="H6" s="1649"/>
      <c r="I6" s="528"/>
      <c r="J6" s="529"/>
      <c r="K6" s="529"/>
      <c r="L6" s="529"/>
      <c r="M6" s="529"/>
      <c r="N6" s="529"/>
      <c r="O6" s="529"/>
      <c r="P6" s="526"/>
      <c r="Q6" s="526"/>
      <c r="R6" s="530"/>
      <c r="S6" s="530"/>
      <c r="T6" s="530"/>
      <c r="U6" s="530"/>
      <c r="V6" s="530"/>
      <c r="W6" s="530"/>
      <c r="X6" s="530"/>
    </row>
    <row r="7" spans="1:24" s="531" customFormat="1" ht="25" customHeight="1">
      <c r="A7" s="1649"/>
      <c r="B7" s="1649"/>
      <c r="C7" s="1649"/>
      <c r="D7" s="1649"/>
      <c r="E7" s="1649"/>
      <c r="F7" s="1649"/>
      <c r="G7" s="1649"/>
      <c r="H7" s="1649"/>
      <c r="I7" s="528"/>
      <c r="J7" s="529"/>
      <c r="K7" s="529"/>
      <c r="L7" s="529"/>
      <c r="M7" s="529"/>
      <c r="N7" s="529"/>
      <c r="O7" s="529"/>
      <c r="P7" s="526"/>
      <c r="Q7" s="526"/>
      <c r="R7" s="530"/>
      <c r="S7" s="530"/>
      <c r="T7" s="530"/>
      <c r="U7" s="530"/>
      <c r="V7" s="530"/>
      <c r="W7" s="530"/>
      <c r="X7" s="530"/>
    </row>
    <row r="8" spans="1:24" ht="13" customHeight="1">
      <c r="A8" s="533"/>
      <c r="B8" s="533"/>
      <c r="C8" s="533"/>
      <c r="D8" s="533"/>
      <c r="E8" s="533"/>
      <c r="F8" s="533"/>
      <c r="G8" s="533"/>
      <c r="H8" s="534" t="s">
        <v>12</v>
      </c>
    </row>
    <row r="9" spans="1:24" ht="36">
      <c r="A9" s="550" t="s">
        <v>913</v>
      </c>
      <c r="B9" s="551" t="s">
        <v>611</v>
      </c>
      <c r="C9" s="551" t="s">
        <v>15</v>
      </c>
      <c r="D9" s="552" t="s">
        <v>47</v>
      </c>
      <c r="E9" s="551" t="s">
        <v>311</v>
      </c>
      <c r="F9" s="553" t="s">
        <v>612</v>
      </c>
      <c r="G9" s="553" t="s">
        <v>17</v>
      </c>
      <c r="H9" s="554" t="s">
        <v>613</v>
      </c>
      <c r="I9" s="537" t="s">
        <v>46</v>
      </c>
    </row>
    <row r="10" spans="1:24" ht="35" customHeight="1">
      <c r="A10" s="549">
        <v>1</v>
      </c>
      <c r="B10" s="660" t="s">
        <v>855</v>
      </c>
      <c r="C10" s="662">
        <v>1</v>
      </c>
      <c r="D10" s="663" t="s">
        <v>856</v>
      </c>
      <c r="E10" s="661">
        <v>450000</v>
      </c>
      <c r="F10" s="542">
        <f>原材料・副資材費1521[[#This Row],[数量
(A)]]*原材料・副資材費1521[[#This Row],[単価
（税抜）
(B)]]</f>
        <v>450000</v>
      </c>
      <c r="G10" s="542">
        <f>ROUNDDOWN(原材料・副資材費1521[[#This Row],[助成対象経費
（税抜）
(A)×(B)]]*1.1,0)</f>
        <v>495000</v>
      </c>
      <c r="H10" s="664" t="s">
        <v>759</v>
      </c>
      <c r="I10" s="544" t="str">
        <f>IF(OR(
      AND(B10="",C10="",D10="",E10="",H10=""),
      AND(B10&lt;&gt;"",C10&lt;&gt;"",D10&lt;&gt;"",E10&lt;&gt;"",H10&lt;&gt;"")),
   "", "←全ての項目を入力してください。")</f>
        <v/>
      </c>
    </row>
    <row r="11" spans="1:24" ht="35" customHeight="1">
      <c r="A11" s="549">
        <v>2</v>
      </c>
      <c r="B11" s="538"/>
      <c r="C11" s="539"/>
      <c r="D11" s="540"/>
      <c r="E11" s="541"/>
      <c r="F11" s="542">
        <f>原材料・副資材費1521[[#This Row],[数量
(A)]]*原材料・副資材費1521[[#This Row],[単価
（税抜）
(B)]]</f>
        <v>0</v>
      </c>
      <c r="G11" s="542">
        <f>ROUNDDOWN(原材料・副資材費1521[[#This Row],[助成対象経費
（税抜）
(A)×(B)]]*1.1,0)</f>
        <v>0</v>
      </c>
      <c r="H11" s="543"/>
      <c r="I11" s="544" t="str">
        <f t="shared" ref="I11:I26" si="0">IF(OR(
      AND(B11="",C11="",D11="",E11="",H11=""),
      AND(B11&lt;&gt;"",C11&lt;&gt;"",D11&lt;&gt;"",E11&lt;&gt;"",H11&lt;&gt;"")),
   "", "←全ての項目を入力してください。")</f>
        <v/>
      </c>
    </row>
    <row r="12" spans="1:24" ht="35" customHeight="1">
      <c r="A12" s="549">
        <v>3</v>
      </c>
      <c r="B12" s="538"/>
      <c r="C12" s="539"/>
      <c r="D12" s="540"/>
      <c r="E12" s="541"/>
      <c r="F12" s="542">
        <f>原材料・副資材費1521[[#This Row],[数量
(A)]]*原材料・副資材費1521[[#This Row],[単価
（税抜）
(B)]]</f>
        <v>0</v>
      </c>
      <c r="G12" s="542">
        <f>ROUNDDOWN(原材料・副資材費1521[[#This Row],[助成対象経費
（税抜）
(A)×(B)]]*1.1,0)</f>
        <v>0</v>
      </c>
      <c r="H12" s="543"/>
      <c r="I12" s="544" t="str">
        <f t="shared" si="0"/>
        <v/>
      </c>
    </row>
    <row r="13" spans="1:24" ht="35" customHeight="1">
      <c r="A13" s="549">
        <v>4</v>
      </c>
      <c r="B13" s="538"/>
      <c r="C13" s="539"/>
      <c r="D13" s="540"/>
      <c r="E13" s="541"/>
      <c r="F13" s="542">
        <f>原材料・副資材費1521[[#This Row],[数量
(A)]]*原材料・副資材費1521[[#This Row],[単価
（税抜）
(B)]]</f>
        <v>0</v>
      </c>
      <c r="G13" s="542">
        <f>ROUNDDOWN(原材料・副資材費1521[[#This Row],[助成対象経費
（税抜）
(A)×(B)]]*1.1,0)</f>
        <v>0</v>
      </c>
      <c r="H13" s="543"/>
      <c r="I13" s="544" t="str">
        <f t="shared" si="0"/>
        <v/>
      </c>
    </row>
    <row r="14" spans="1:24" ht="35" customHeight="1">
      <c r="A14" s="549">
        <v>5</v>
      </c>
      <c r="B14" s="538"/>
      <c r="C14" s="539"/>
      <c r="D14" s="540"/>
      <c r="E14" s="541"/>
      <c r="F14" s="542">
        <f>原材料・副資材費1521[[#This Row],[数量
(A)]]*原材料・副資材費1521[[#This Row],[単価
（税抜）
(B)]]</f>
        <v>0</v>
      </c>
      <c r="G14" s="542">
        <f>ROUNDDOWN(原材料・副資材費1521[[#This Row],[助成対象経費
（税抜）
(A)×(B)]]*1.1,0)</f>
        <v>0</v>
      </c>
      <c r="H14" s="543"/>
      <c r="I14" s="544" t="str">
        <f t="shared" si="0"/>
        <v/>
      </c>
    </row>
    <row r="15" spans="1:24" ht="35" customHeight="1">
      <c r="A15" s="549">
        <v>6</v>
      </c>
      <c r="B15" s="538"/>
      <c r="C15" s="539"/>
      <c r="D15" s="540"/>
      <c r="E15" s="541"/>
      <c r="F15" s="542">
        <f>原材料・副資材費1521[[#This Row],[数量
(A)]]*原材料・副資材費1521[[#This Row],[単価
（税抜）
(B)]]</f>
        <v>0</v>
      </c>
      <c r="G15" s="542">
        <f>ROUNDDOWN(原材料・副資材費1521[[#This Row],[助成対象経費
（税抜）
(A)×(B)]]*1.1,0)</f>
        <v>0</v>
      </c>
      <c r="H15" s="543"/>
      <c r="I15" s="544" t="str">
        <f t="shared" si="0"/>
        <v/>
      </c>
    </row>
    <row r="16" spans="1:24" ht="35" customHeight="1">
      <c r="A16" s="549">
        <v>7</v>
      </c>
      <c r="B16" s="538"/>
      <c r="C16" s="539"/>
      <c r="D16" s="540"/>
      <c r="E16" s="541"/>
      <c r="F16" s="542">
        <f>原材料・副資材費1521[[#This Row],[数量
(A)]]*原材料・副資材費1521[[#This Row],[単価
（税抜）
(B)]]</f>
        <v>0</v>
      </c>
      <c r="G16" s="542">
        <f>ROUNDDOWN(原材料・副資材費1521[[#This Row],[助成対象経費
（税抜）
(A)×(B)]]*1.1,0)</f>
        <v>0</v>
      </c>
      <c r="H16" s="543"/>
      <c r="I16" s="544" t="str">
        <f t="shared" si="0"/>
        <v/>
      </c>
    </row>
    <row r="17" spans="1:9" ht="35" customHeight="1">
      <c r="A17" s="549">
        <v>8</v>
      </c>
      <c r="B17" s="538"/>
      <c r="C17" s="539"/>
      <c r="D17" s="540"/>
      <c r="E17" s="541"/>
      <c r="F17" s="542">
        <f>原材料・副資材費1521[[#This Row],[数量
(A)]]*原材料・副資材費1521[[#This Row],[単価
（税抜）
(B)]]</f>
        <v>0</v>
      </c>
      <c r="G17" s="542">
        <f>ROUNDDOWN(原材料・副資材費1521[[#This Row],[助成対象経費
（税抜）
(A)×(B)]]*1.1,0)</f>
        <v>0</v>
      </c>
      <c r="H17" s="543"/>
      <c r="I17" s="544" t="str">
        <f t="shared" si="0"/>
        <v/>
      </c>
    </row>
    <row r="18" spans="1:9" ht="35" customHeight="1">
      <c r="A18" s="549">
        <v>9</v>
      </c>
      <c r="B18" s="538"/>
      <c r="C18" s="539"/>
      <c r="D18" s="540"/>
      <c r="E18" s="541"/>
      <c r="F18" s="542">
        <f>原材料・副資材費1521[[#This Row],[数量
(A)]]*原材料・副資材費1521[[#This Row],[単価
（税抜）
(B)]]</f>
        <v>0</v>
      </c>
      <c r="G18" s="542">
        <f>ROUNDDOWN(原材料・副資材費1521[[#This Row],[助成対象経費
（税抜）
(A)×(B)]]*1.1,0)</f>
        <v>0</v>
      </c>
      <c r="H18" s="543"/>
      <c r="I18" s="544" t="str">
        <f t="shared" si="0"/>
        <v/>
      </c>
    </row>
    <row r="19" spans="1:9" ht="35" customHeight="1">
      <c r="A19" s="549">
        <v>10</v>
      </c>
      <c r="B19" s="538"/>
      <c r="C19" s="539"/>
      <c r="D19" s="540"/>
      <c r="E19" s="541"/>
      <c r="F19" s="542">
        <f>原材料・副資材費1521[[#This Row],[数量
(A)]]*原材料・副資材費1521[[#This Row],[単価
（税抜）
(B)]]</f>
        <v>0</v>
      </c>
      <c r="G19" s="542">
        <f>ROUNDDOWN(原材料・副資材費1521[[#This Row],[助成対象経費
（税抜）
(A)×(B)]]*1.1,0)</f>
        <v>0</v>
      </c>
      <c r="H19" s="543"/>
      <c r="I19" s="544" t="str">
        <f t="shared" si="0"/>
        <v/>
      </c>
    </row>
    <row r="20" spans="1:9" ht="35" customHeight="1">
      <c r="A20" s="549">
        <v>11</v>
      </c>
      <c r="B20" s="538"/>
      <c r="C20" s="539"/>
      <c r="D20" s="540"/>
      <c r="E20" s="541"/>
      <c r="F20" s="542">
        <f>原材料・副資材費1521[[#This Row],[数量
(A)]]*原材料・副資材費1521[[#This Row],[単価
（税抜）
(B)]]</f>
        <v>0</v>
      </c>
      <c r="G20" s="542">
        <f>ROUNDDOWN(原材料・副資材費1521[[#This Row],[助成対象経費
（税抜）
(A)×(B)]]*1.1,0)</f>
        <v>0</v>
      </c>
      <c r="H20" s="543"/>
      <c r="I20" s="544" t="str">
        <f t="shared" si="0"/>
        <v/>
      </c>
    </row>
    <row r="21" spans="1:9" ht="35" customHeight="1">
      <c r="A21" s="549">
        <v>12</v>
      </c>
      <c r="B21" s="538"/>
      <c r="C21" s="539"/>
      <c r="D21" s="540"/>
      <c r="E21" s="541"/>
      <c r="F21" s="542">
        <f>原材料・副資材費1521[[#This Row],[数量
(A)]]*原材料・副資材費1521[[#This Row],[単価
（税抜）
(B)]]</f>
        <v>0</v>
      </c>
      <c r="G21" s="542">
        <f>ROUNDDOWN(原材料・副資材費1521[[#This Row],[助成対象経費
（税抜）
(A)×(B)]]*1.1,0)</f>
        <v>0</v>
      </c>
      <c r="H21" s="543"/>
      <c r="I21" s="544" t="str">
        <f t="shared" si="0"/>
        <v/>
      </c>
    </row>
    <row r="22" spans="1:9" ht="35" customHeight="1">
      <c r="A22" s="549">
        <v>13</v>
      </c>
      <c r="B22" s="538"/>
      <c r="C22" s="539"/>
      <c r="D22" s="540"/>
      <c r="E22" s="541"/>
      <c r="F22" s="542">
        <f>原材料・副資材費1521[[#This Row],[数量
(A)]]*原材料・副資材費1521[[#This Row],[単価
（税抜）
(B)]]</f>
        <v>0</v>
      </c>
      <c r="G22" s="542">
        <f>ROUNDDOWN(原材料・副資材費1521[[#This Row],[助成対象経費
（税抜）
(A)×(B)]]*1.1,0)</f>
        <v>0</v>
      </c>
      <c r="H22" s="543"/>
      <c r="I22" s="544" t="str">
        <f t="shared" si="0"/>
        <v/>
      </c>
    </row>
    <row r="23" spans="1:9" ht="35" customHeight="1">
      <c r="A23" s="549">
        <v>14</v>
      </c>
      <c r="B23" s="538"/>
      <c r="C23" s="539"/>
      <c r="D23" s="540"/>
      <c r="E23" s="541"/>
      <c r="F23" s="542">
        <f>原材料・副資材費1521[[#This Row],[数量
(A)]]*原材料・副資材費1521[[#This Row],[単価
（税抜）
(B)]]</f>
        <v>0</v>
      </c>
      <c r="G23" s="542">
        <f>ROUNDDOWN(原材料・副資材費1521[[#This Row],[助成対象経費
（税抜）
(A)×(B)]]*1.1,0)</f>
        <v>0</v>
      </c>
      <c r="H23" s="543"/>
      <c r="I23" s="544" t="str">
        <f t="shared" si="0"/>
        <v/>
      </c>
    </row>
    <row r="24" spans="1:9" ht="35" customHeight="1">
      <c r="A24" s="549">
        <v>15</v>
      </c>
      <c r="B24" s="538"/>
      <c r="C24" s="539"/>
      <c r="D24" s="540"/>
      <c r="E24" s="541"/>
      <c r="F24" s="542">
        <f>原材料・副資材費1521[[#This Row],[数量
(A)]]*原材料・副資材費1521[[#This Row],[単価
（税抜）
(B)]]</f>
        <v>0</v>
      </c>
      <c r="G24" s="542">
        <f>ROUNDDOWN(原材料・副資材費1521[[#This Row],[助成対象経費
（税抜）
(A)×(B)]]*1.1,0)</f>
        <v>0</v>
      </c>
      <c r="H24" s="543"/>
      <c r="I24" s="544" t="str">
        <f t="shared" si="0"/>
        <v/>
      </c>
    </row>
    <row r="25" spans="1:9" ht="35" customHeight="1">
      <c r="A25" s="549">
        <v>16</v>
      </c>
      <c r="B25" s="538"/>
      <c r="C25" s="539"/>
      <c r="D25" s="540"/>
      <c r="E25" s="541"/>
      <c r="F25" s="542">
        <f>原材料・副資材費1521[[#This Row],[数量
(A)]]*原材料・副資材費1521[[#This Row],[単価
（税抜）
(B)]]</f>
        <v>0</v>
      </c>
      <c r="G25" s="542">
        <f>ROUNDDOWN(原材料・副資材費1521[[#This Row],[助成対象経費
（税抜）
(A)×(B)]]*1.1,0)</f>
        <v>0</v>
      </c>
      <c r="H25" s="543"/>
      <c r="I25" s="544" t="str">
        <f t="shared" si="0"/>
        <v/>
      </c>
    </row>
    <row r="26" spans="1:9" ht="35" customHeight="1">
      <c r="A26" s="549">
        <v>17</v>
      </c>
      <c r="B26" s="538"/>
      <c r="C26" s="539"/>
      <c r="D26" s="540"/>
      <c r="E26" s="541"/>
      <c r="F26" s="542">
        <f>原材料・副資材費1521[[#This Row],[数量
(A)]]*原材料・副資材費1521[[#This Row],[単価
（税抜）
(B)]]</f>
        <v>0</v>
      </c>
      <c r="G26" s="542">
        <f>ROUNDDOWN(原材料・副資材費1521[[#This Row],[助成対象経費
（税抜）
(A)×(B)]]*1.1,0)</f>
        <v>0</v>
      </c>
      <c r="H26" s="543"/>
      <c r="I26" s="544" t="str">
        <f t="shared" si="0"/>
        <v/>
      </c>
    </row>
    <row r="27" spans="1:9" ht="35" customHeight="1">
      <c r="A27" s="555"/>
      <c r="B27" s="556"/>
      <c r="C27" s="557"/>
      <c r="D27" s="558"/>
      <c r="E27" s="559" t="s">
        <v>168</v>
      </c>
      <c r="F27" s="560">
        <f>SUBTOTAL(109,原材料・副資材費1521[助成対象経費
（税抜）
(A)×(B)])</f>
        <v>450000</v>
      </c>
      <c r="G27" s="560">
        <f>SUBTOTAL(109,原材料・副資材費1521[助成事業に
要する経費
（税込）])</f>
        <v>495000</v>
      </c>
      <c r="H27" s="561"/>
      <c r="I27" s="545"/>
    </row>
  </sheetData>
  <sheetProtection algorithmName="SHA-512" hashValue="xvbtAgRln3ZIVAueVHOeI0avZO+piUZIa7T7Kifpqvs5Vx+ROs8xN94VH4F3EGRJRlwn1YhBECPfDujwdyiqRA==" saltValue="6bNv66JLWpSNtlU+Q1Tw8g==" spinCount="100000" sheet="1" objects="1" scenarios="1" selectLockedCells="1" selectUnlockedCells="1"/>
  <mergeCells count="3">
    <mergeCell ref="A3:H3"/>
    <mergeCell ref="A4:H5"/>
    <mergeCell ref="A6:H7"/>
  </mergeCells>
  <phoneticPr fontId="1"/>
  <conditionalFormatting sqref="B10">
    <cfRule type="expression" dxfId="12" priority="2">
      <formula>AND(OR($B10&lt;&gt;"",$C10&lt;&gt;"",$D10&lt;&gt;"",$E10&lt;&gt;"",$H10&lt;&gt;""),B10="")</formula>
    </cfRule>
  </conditionalFormatting>
  <conditionalFormatting sqref="C10:D10 H10:H26 B11:E26">
    <cfRule type="expression" dxfId="11" priority="3">
      <formula>AND(OR($B10&lt;&gt;"",$C10&lt;&gt;"",$D10&lt;&gt;"",$E10&lt;&gt;"",$H10&lt;&gt;""),B10="")</formula>
    </cfRule>
  </conditionalFormatting>
  <conditionalFormatting sqref="E10">
    <cfRule type="expression" dxfId="10" priority="1">
      <formula>AND(OR($B10&lt;&gt;"",$C10&lt;&gt;"",$D10&lt;&gt;"",$E10&lt;&gt;"",$H10&lt;&gt;""),E10="")</formula>
    </cfRule>
  </conditionalFormatting>
  <dataValidations count="6">
    <dataValidation allowBlank="1" showInputMessage="1" showErrorMessage="1" prompt="自動計算されます。" sqref="F10:G26" xr:uid="{337F78EC-67C4-4EF2-A35E-B674B8046DC0}"/>
    <dataValidation allowBlank="1" showInputMessage="1" showErrorMessage="1" prompt="未定等不明確の場合は、 申請時点の候補先を記入してください。「未定、検討中」等の記入はできません。" sqref="H10:H26" xr:uid="{531EECA7-5C31-433E-A664-8FA68C1CD167}"/>
    <dataValidation type="custom" imeMode="disabled" allowBlank="1" showInputMessage="1" showErrorMessage="1" prompt="本助成事業に必要な最小限の数量を記入してください。" sqref="C10:C26" xr:uid="{E582074E-4AD2-40FE-8382-B2982A7E2612}">
      <formula1>ISERROR(FIND(CHAR(10),C10))</formula1>
    </dataValidation>
    <dataValidation allowBlank="1" showErrorMessage="1" prompt="_x000a_" sqref="B10:B26" xr:uid="{568D9781-26A4-43EF-9F91-8A19BAAA214A}"/>
    <dataValidation type="custom" allowBlank="1" showInputMessage="1" showErrorMessage="1" sqref="I10:I26" xr:uid="{F613C53E-F1A5-425B-8F00-D6029CAF7467}">
      <formula1>ISERROR(FIND(CHAR(10),I10))</formula1>
    </dataValidation>
    <dataValidation imeMode="disabled" allowBlank="1" showInputMessage="1" showErrorMessage="1" sqref="E10:E26" xr:uid="{BE72A0B3-3087-49A8-BC9D-9E723DB344D1}"/>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rowBreaks count="1" manualBreakCount="1">
    <brk id="26" max="9" man="1"/>
  </rowBreaks>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F5415-06E1-40C0-BECC-A43CAC66769A}">
  <sheetPr>
    <tabColor rgb="FF00B0F0"/>
    <pageSetUpPr fitToPage="1"/>
  </sheetPr>
  <dimension ref="A1:AL103"/>
  <sheetViews>
    <sheetView showGridLines="0" view="pageBreakPreview" zoomScale="80" zoomScaleNormal="100" zoomScaleSheetLayoutView="80" workbookViewId="0">
      <selection activeCell="BQ3" sqref="BQ3"/>
    </sheetView>
  </sheetViews>
  <sheetFormatPr defaultColWidth="1.90625" defaultRowHeight="12"/>
  <cols>
    <col min="1" max="11" width="2.453125" style="536" customWidth="1"/>
    <col min="12" max="12" width="11.1796875" style="536" customWidth="1"/>
    <col min="13" max="13" width="9.453125" style="536" customWidth="1"/>
    <col min="14" max="14" width="6.1796875" style="536" customWidth="1"/>
    <col min="15" max="254" width="2.453125" style="536" customWidth="1"/>
    <col min="255" max="16384" width="1.90625" style="536"/>
  </cols>
  <sheetData>
    <row r="1" spans="1:38" ht="30" customHeight="1">
      <c r="A1" s="654" t="s">
        <v>857</v>
      </c>
      <c r="B1" s="655"/>
      <c r="C1" s="655"/>
      <c r="D1" s="655"/>
      <c r="E1" s="655"/>
      <c r="F1" s="655"/>
      <c r="G1" s="655"/>
      <c r="H1" s="655"/>
      <c r="I1" s="655"/>
      <c r="J1" s="655"/>
      <c r="K1" s="655"/>
      <c r="L1" s="655"/>
      <c r="M1" s="655"/>
      <c r="N1" s="655"/>
      <c r="O1" s="655"/>
      <c r="P1" s="655"/>
      <c r="Q1" s="655"/>
      <c r="R1" s="655"/>
      <c r="S1" s="655"/>
      <c r="T1" s="655"/>
      <c r="U1" s="655"/>
      <c r="V1" s="655"/>
      <c r="W1" s="655"/>
      <c r="X1" s="655"/>
      <c r="Y1" s="655"/>
      <c r="Z1" s="655"/>
      <c r="AA1" s="655"/>
      <c r="AB1" s="655"/>
      <c r="AC1" s="655"/>
      <c r="AD1" s="655"/>
      <c r="AE1" s="656"/>
      <c r="AF1" s="656"/>
      <c r="AG1" s="656"/>
      <c r="AH1" s="1368" t="s">
        <v>158</v>
      </c>
      <c r="AI1" s="1368"/>
      <c r="AJ1" s="1368"/>
      <c r="AK1" s="1368"/>
      <c r="AL1" s="657"/>
    </row>
    <row r="2" spans="1:38" ht="45" customHeight="1">
      <c r="A2" s="658"/>
      <c r="B2" s="1695" t="s">
        <v>859</v>
      </c>
      <c r="C2" s="1695"/>
      <c r="D2" s="1695"/>
      <c r="E2" s="1695"/>
      <c r="F2" s="1695"/>
      <c r="G2" s="1695"/>
      <c r="H2" s="1695"/>
      <c r="I2" s="1695"/>
      <c r="J2" s="1695"/>
      <c r="K2" s="1695"/>
      <c r="L2" s="1695"/>
      <c r="M2" s="1695"/>
      <c r="N2" s="1695"/>
      <c r="O2" s="1695"/>
      <c r="P2" s="1695"/>
      <c r="Q2" s="1695"/>
      <c r="R2" s="1695"/>
      <c r="S2" s="1695"/>
      <c r="T2" s="1695"/>
      <c r="U2" s="1695"/>
      <c r="V2" s="1695"/>
      <c r="W2" s="1695"/>
      <c r="X2" s="1695"/>
      <c r="Y2" s="1695"/>
      <c r="Z2" s="1695"/>
      <c r="AA2" s="1695"/>
      <c r="AB2" s="1695"/>
      <c r="AC2" s="1695"/>
      <c r="AD2" s="1695"/>
      <c r="AE2" s="1695"/>
      <c r="AF2" s="1695"/>
      <c r="AG2" s="1695"/>
      <c r="AH2" s="1695"/>
      <c r="AI2" s="1695"/>
      <c r="AJ2" s="1695"/>
      <c r="AK2" s="1695"/>
    </row>
    <row r="3" spans="1:38" ht="25" customHeight="1">
      <c r="A3" s="1492" t="s">
        <v>86</v>
      </c>
      <c r="B3" s="1493"/>
      <c r="C3" s="1493"/>
      <c r="D3" s="1493"/>
      <c r="E3" s="1494"/>
      <c r="F3" s="1495" t="s">
        <v>858</v>
      </c>
      <c r="G3" s="1496"/>
      <c r="H3" s="1496"/>
      <c r="I3" s="1497"/>
      <c r="J3" s="1498" t="s">
        <v>864</v>
      </c>
      <c r="K3" s="1516"/>
      <c r="L3" s="1516"/>
      <c r="M3" s="1499"/>
      <c r="N3" s="1495" t="s">
        <v>759</v>
      </c>
      <c r="O3" s="1496"/>
      <c r="P3" s="1496"/>
      <c r="Q3" s="1496"/>
      <c r="R3" s="1496"/>
      <c r="S3" s="1496"/>
      <c r="T3" s="1496"/>
      <c r="U3" s="1496"/>
      <c r="V3" s="1496"/>
      <c r="W3" s="1496"/>
      <c r="X3" s="1496"/>
      <c r="Y3" s="1496"/>
      <c r="Z3" s="1496"/>
      <c r="AA3" s="1496"/>
      <c r="AB3" s="1496"/>
      <c r="AC3" s="1496"/>
      <c r="AD3" s="1496"/>
      <c r="AE3" s="1496"/>
      <c r="AF3" s="1496"/>
      <c r="AG3" s="1496"/>
      <c r="AH3" s="1496"/>
      <c r="AI3" s="1496"/>
      <c r="AJ3" s="1496"/>
      <c r="AK3" s="1497"/>
    </row>
    <row r="4" spans="1:38" ht="25" customHeight="1">
      <c r="A4" s="1498" t="s">
        <v>21</v>
      </c>
      <c r="B4" s="1516"/>
      <c r="C4" s="1516"/>
      <c r="D4" s="1516"/>
      <c r="E4" s="1516"/>
      <c r="F4" s="1516"/>
      <c r="G4" s="1516"/>
      <c r="H4" s="1516"/>
      <c r="I4" s="1499"/>
      <c r="J4" s="1503" t="s">
        <v>791</v>
      </c>
      <c r="K4" s="1504"/>
      <c r="L4" s="1504"/>
      <c r="M4" s="1504"/>
      <c r="N4" s="1504"/>
      <c r="O4" s="1504"/>
      <c r="P4" s="1504"/>
      <c r="Q4" s="1504"/>
      <c r="R4" s="1504"/>
      <c r="S4" s="1504"/>
      <c r="T4" s="1505" t="s">
        <v>79</v>
      </c>
      <c r="U4" s="1506"/>
      <c r="V4" s="1506"/>
      <c r="W4" s="1506"/>
      <c r="X4" s="1506"/>
      <c r="Y4" s="1506"/>
      <c r="Z4" s="1506"/>
      <c r="AA4" s="1506"/>
      <c r="AB4" s="1507"/>
      <c r="AC4" s="1517" t="s">
        <v>714</v>
      </c>
      <c r="AD4" s="1517"/>
      <c r="AE4" s="1517"/>
      <c r="AF4" s="1517"/>
      <c r="AG4" s="1517"/>
      <c r="AH4" s="1517"/>
      <c r="AI4" s="1517"/>
      <c r="AJ4" s="1517"/>
      <c r="AK4" s="1518"/>
    </row>
    <row r="5" spans="1:38" ht="25" customHeight="1">
      <c r="A5" s="1498" t="s">
        <v>23</v>
      </c>
      <c r="B5" s="1516"/>
      <c r="C5" s="1516"/>
      <c r="D5" s="1516"/>
      <c r="E5" s="1516"/>
      <c r="F5" s="1516"/>
      <c r="G5" s="1516"/>
      <c r="H5" s="1516"/>
      <c r="I5" s="1499"/>
      <c r="J5" s="1503" t="s">
        <v>800</v>
      </c>
      <c r="K5" s="1504"/>
      <c r="L5" s="1504"/>
      <c r="M5" s="1504"/>
      <c r="N5" s="1504"/>
      <c r="O5" s="1504"/>
      <c r="P5" s="1504"/>
      <c r="Q5" s="1504"/>
      <c r="R5" s="1504"/>
      <c r="S5" s="1504"/>
      <c r="T5" s="1504"/>
      <c r="U5" s="1504"/>
      <c r="V5" s="1504"/>
      <c r="W5" s="1504"/>
      <c r="X5" s="1504"/>
      <c r="Y5" s="1504"/>
      <c r="Z5" s="1504"/>
      <c r="AA5" s="1504"/>
      <c r="AB5" s="1504"/>
      <c r="AC5" s="1504"/>
      <c r="AD5" s="1504"/>
      <c r="AE5" s="1504"/>
      <c r="AF5" s="1504"/>
      <c r="AG5" s="1504"/>
      <c r="AH5" s="1504"/>
      <c r="AI5" s="1504"/>
      <c r="AJ5" s="1504"/>
      <c r="AK5" s="1519"/>
    </row>
    <row r="6" spans="1:38" ht="25" customHeight="1">
      <c r="A6" s="1492" t="s">
        <v>24</v>
      </c>
      <c r="B6" s="1493"/>
      <c r="C6" s="1493"/>
      <c r="D6" s="1493"/>
      <c r="E6" s="1493"/>
      <c r="F6" s="1493"/>
      <c r="G6" s="1493"/>
      <c r="H6" s="1493"/>
      <c r="I6" s="1494"/>
      <c r="J6" s="1503" t="s">
        <v>793</v>
      </c>
      <c r="K6" s="1504"/>
      <c r="L6" s="1504"/>
      <c r="M6" s="1504"/>
      <c r="N6" s="1504"/>
      <c r="O6" s="1504"/>
      <c r="P6" s="1504"/>
      <c r="Q6" s="1504"/>
      <c r="R6" s="1504"/>
      <c r="S6" s="1504"/>
      <c r="T6" s="1505" t="s">
        <v>80</v>
      </c>
      <c r="U6" s="1506"/>
      <c r="V6" s="1506"/>
      <c r="W6" s="1506"/>
      <c r="X6" s="1506"/>
      <c r="Y6" s="1506"/>
      <c r="Z6" s="1506"/>
      <c r="AA6" s="1506"/>
      <c r="AB6" s="1507"/>
      <c r="AC6" s="1508" t="s">
        <v>810</v>
      </c>
      <c r="AD6" s="1508"/>
      <c r="AE6" s="1508"/>
      <c r="AF6" s="1508"/>
      <c r="AG6" s="1508"/>
      <c r="AH6" s="1508"/>
      <c r="AI6" s="1508"/>
      <c r="AJ6" s="1508"/>
      <c r="AK6" s="1509"/>
    </row>
    <row r="7" spans="1:38" ht="40" customHeight="1">
      <c r="A7" s="1510" t="s">
        <v>865</v>
      </c>
      <c r="B7" s="1511"/>
      <c r="C7" s="1511"/>
      <c r="D7" s="1511"/>
      <c r="E7" s="1511"/>
      <c r="F7" s="1511"/>
      <c r="G7" s="1511"/>
      <c r="H7" s="1511"/>
      <c r="I7" s="1512"/>
      <c r="J7" s="1513" t="s">
        <v>860</v>
      </c>
      <c r="K7" s="1514"/>
      <c r="L7" s="1514"/>
      <c r="M7" s="1514"/>
      <c r="N7" s="1514"/>
      <c r="O7" s="1514"/>
      <c r="P7" s="1514"/>
      <c r="Q7" s="1514"/>
      <c r="R7" s="1514"/>
      <c r="S7" s="1514"/>
      <c r="T7" s="1514"/>
      <c r="U7" s="1514"/>
      <c r="V7" s="1514"/>
      <c r="W7" s="1514"/>
      <c r="X7" s="1514"/>
      <c r="Y7" s="1514"/>
      <c r="Z7" s="1514"/>
      <c r="AA7" s="1514"/>
      <c r="AB7" s="1514"/>
      <c r="AC7" s="1514"/>
      <c r="AD7" s="1514"/>
      <c r="AE7" s="1514"/>
      <c r="AF7" s="1514"/>
      <c r="AG7" s="1514"/>
      <c r="AH7" s="1514"/>
      <c r="AI7" s="1514"/>
      <c r="AJ7" s="1514"/>
      <c r="AK7" s="1515"/>
    </row>
    <row r="8" spans="1:38" ht="25" customHeight="1">
      <c r="A8" s="1492" t="s">
        <v>161</v>
      </c>
      <c r="B8" s="1493"/>
      <c r="C8" s="1493"/>
      <c r="D8" s="1493"/>
      <c r="E8" s="1493"/>
      <c r="F8" s="1493"/>
      <c r="G8" s="1493"/>
      <c r="H8" s="1493"/>
      <c r="I8" s="1494"/>
      <c r="J8" s="1524" t="s">
        <v>90</v>
      </c>
      <c r="K8" s="1525"/>
      <c r="L8" s="1525"/>
      <c r="M8" s="1525"/>
      <c r="N8" s="665">
        <v>10</v>
      </c>
      <c r="O8" s="1493" t="s">
        <v>27</v>
      </c>
      <c r="P8" s="1493"/>
      <c r="Q8" s="1521">
        <v>1</v>
      </c>
      <c r="R8" s="1521"/>
      <c r="S8" s="1522" t="s">
        <v>28</v>
      </c>
      <c r="T8" s="1522"/>
      <c r="U8" s="1493" t="s">
        <v>29</v>
      </c>
      <c r="V8" s="1493"/>
      <c r="W8" s="1493"/>
      <c r="X8" s="1493"/>
      <c r="Y8" s="1493" t="s">
        <v>90</v>
      </c>
      <c r="Z8" s="1493"/>
      <c r="AA8" s="1521">
        <v>10</v>
      </c>
      <c r="AB8" s="1521"/>
      <c r="AC8" s="1493" t="s">
        <v>27</v>
      </c>
      <c r="AD8" s="1493"/>
      <c r="AE8" s="1521">
        <v>2</v>
      </c>
      <c r="AF8" s="1521"/>
      <c r="AG8" s="1522" t="s">
        <v>28</v>
      </c>
      <c r="AH8" s="1522"/>
      <c r="AI8" s="1522"/>
      <c r="AJ8" s="1522"/>
      <c r="AK8" s="1523"/>
    </row>
    <row r="9" spans="1:38" ht="40" customHeight="1">
      <c r="A9" s="1492" t="s">
        <v>614</v>
      </c>
      <c r="B9" s="1493"/>
      <c r="C9" s="1493"/>
      <c r="D9" s="1493"/>
      <c r="E9" s="1493"/>
      <c r="F9" s="1493"/>
      <c r="G9" s="1493"/>
      <c r="H9" s="1493"/>
      <c r="I9" s="1494"/>
      <c r="J9" s="1520" t="s">
        <v>861</v>
      </c>
      <c r="K9" s="1508"/>
      <c r="L9" s="1508"/>
      <c r="M9" s="1508"/>
      <c r="N9" s="1508"/>
      <c r="O9" s="1508"/>
      <c r="P9" s="1508"/>
      <c r="Q9" s="1508"/>
      <c r="R9" s="1508"/>
      <c r="S9" s="1508"/>
      <c r="T9" s="1508"/>
      <c r="U9" s="1508"/>
      <c r="V9" s="1508"/>
      <c r="W9" s="1508"/>
      <c r="X9" s="1508"/>
      <c r="Y9" s="1508"/>
      <c r="Z9" s="1508"/>
      <c r="AA9" s="1508"/>
      <c r="AB9" s="1508"/>
      <c r="AC9" s="1508"/>
      <c r="AD9" s="1508"/>
      <c r="AE9" s="1508"/>
      <c r="AF9" s="1508"/>
      <c r="AG9" s="1508"/>
      <c r="AH9" s="1508"/>
      <c r="AI9" s="1508"/>
      <c r="AJ9" s="1508"/>
      <c r="AK9" s="1509"/>
    </row>
    <row r="10" spans="1:38" ht="40" customHeight="1">
      <c r="A10" s="1492" t="s">
        <v>68</v>
      </c>
      <c r="B10" s="1493"/>
      <c r="C10" s="1493"/>
      <c r="D10" s="1493"/>
      <c r="E10" s="1493"/>
      <c r="F10" s="1493"/>
      <c r="G10" s="1493"/>
      <c r="H10" s="1493"/>
      <c r="I10" s="1494"/>
      <c r="J10" s="1520" t="s">
        <v>862</v>
      </c>
      <c r="K10" s="1508"/>
      <c r="L10" s="1508"/>
      <c r="M10" s="1508"/>
      <c r="N10" s="1508"/>
      <c r="O10" s="1508"/>
      <c r="P10" s="1508"/>
      <c r="Q10" s="1508"/>
      <c r="R10" s="1508"/>
      <c r="S10" s="1508"/>
      <c r="T10" s="1508"/>
      <c r="U10" s="1508"/>
      <c r="V10" s="1508"/>
      <c r="W10" s="1508"/>
      <c r="X10" s="1508"/>
      <c r="Y10" s="1508"/>
      <c r="Z10" s="1508"/>
      <c r="AA10" s="1508"/>
      <c r="AB10" s="1508"/>
      <c r="AC10" s="1508"/>
      <c r="AD10" s="1508"/>
      <c r="AE10" s="1508"/>
      <c r="AF10" s="1508"/>
      <c r="AG10" s="1508"/>
      <c r="AH10" s="1508"/>
      <c r="AI10" s="1508"/>
      <c r="AJ10" s="1508"/>
      <c r="AK10" s="1509"/>
    </row>
    <row r="11" spans="1:38" ht="40" customHeight="1">
      <c r="A11" s="1492" t="s">
        <v>31</v>
      </c>
      <c r="B11" s="1493"/>
      <c r="C11" s="1493"/>
      <c r="D11" s="1493"/>
      <c r="E11" s="1493"/>
      <c r="F11" s="1493"/>
      <c r="G11" s="1493"/>
      <c r="H11" s="1493"/>
      <c r="I11" s="1494"/>
      <c r="J11" s="1520" t="s">
        <v>863</v>
      </c>
      <c r="K11" s="1508"/>
      <c r="L11" s="1508"/>
      <c r="M11" s="1508"/>
      <c r="N11" s="1508"/>
      <c r="O11" s="1508"/>
      <c r="P11" s="1508"/>
      <c r="Q11" s="1508"/>
      <c r="R11" s="1508"/>
      <c r="S11" s="1508"/>
      <c r="T11" s="1508"/>
      <c r="U11" s="1508"/>
      <c r="V11" s="1508"/>
      <c r="W11" s="1508"/>
      <c r="X11" s="1508"/>
      <c r="Y11" s="1508"/>
      <c r="Z11" s="1508"/>
      <c r="AA11" s="1508"/>
      <c r="AB11" s="1508"/>
      <c r="AC11" s="1508"/>
      <c r="AD11" s="1508"/>
      <c r="AE11" s="1508"/>
      <c r="AF11" s="1508"/>
      <c r="AG11" s="1508"/>
      <c r="AH11" s="1508"/>
      <c r="AI11" s="1508"/>
      <c r="AJ11" s="1508"/>
      <c r="AK11" s="1509"/>
    </row>
    <row r="12" spans="1:38" ht="25" customHeight="1">
      <c r="A12" s="1579" t="s">
        <v>162</v>
      </c>
      <c r="B12" s="1580"/>
      <c r="C12" s="1580"/>
      <c r="D12" s="1580"/>
      <c r="E12" s="1580"/>
      <c r="F12" s="1580"/>
      <c r="G12" s="1580"/>
      <c r="H12" s="1580"/>
      <c r="I12" s="1581"/>
      <c r="J12" s="1592">
        <v>1100000</v>
      </c>
      <c r="K12" s="1593"/>
      <c r="L12" s="1593"/>
      <c r="M12" s="1593"/>
      <c r="N12" s="1593"/>
      <c r="O12" s="1593"/>
      <c r="P12" s="1593"/>
      <c r="Q12" s="1593"/>
      <c r="R12" s="1593"/>
      <c r="S12" s="1593"/>
      <c r="T12" s="1593"/>
      <c r="U12" s="1593"/>
      <c r="V12" s="1593"/>
      <c r="W12" s="1593"/>
      <c r="X12" s="1593"/>
      <c r="Y12" s="1593"/>
      <c r="Z12" s="1593"/>
      <c r="AA12" s="1594" t="s">
        <v>71</v>
      </c>
      <c r="AB12" s="1594"/>
      <c r="AC12" s="1594"/>
      <c r="AD12" s="1594"/>
      <c r="AE12" s="1594"/>
      <c r="AF12" s="1594"/>
      <c r="AG12" s="1594"/>
      <c r="AH12" s="1594"/>
      <c r="AI12" s="1594"/>
      <c r="AJ12" s="1594"/>
      <c r="AK12" s="1595"/>
    </row>
    <row r="13" spans="1:38" ht="25" customHeight="1">
      <c r="A13" s="1585" t="s">
        <v>866</v>
      </c>
      <c r="B13" s="1586"/>
      <c r="C13" s="1586"/>
      <c r="D13" s="1586"/>
      <c r="E13" s="1586"/>
      <c r="F13" s="1586"/>
      <c r="G13" s="1586"/>
      <c r="H13" s="1586"/>
      <c r="I13" s="1586"/>
      <c r="J13" s="1586"/>
      <c r="K13" s="1586"/>
      <c r="L13" s="1586"/>
      <c r="M13" s="1586"/>
      <c r="N13" s="1586"/>
      <c r="O13" s="1586"/>
      <c r="P13" s="1586"/>
      <c r="Q13" s="1586"/>
      <c r="R13" s="1586"/>
      <c r="S13" s="1586"/>
      <c r="T13" s="1586"/>
      <c r="U13" s="1586"/>
      <c r="V13" s="1586"/>
      <c r="W13" s="1586"/>
      <c r="X13" s="1586"/>
      <c r="Y13" s="1586"/>
      <c r="Z13" s="1586"/>
      <c r="AA13" s="1586"/>
      <c r="AB13" s="1586"/>
      <c r="AC13" s="1586"/>
      <c r="AD13" s="1586"/>
      <c r="AE13" s="1587"/>
      <c r="AF13" s="1588" t="s">
        <v>796</v>
      </c>
      <c r="AG13" s="1589"/>
      <c r="AH13" s="1589"/>
      <c r="AI13" s="1589"/>
      <c r="AJ13" s="1589"/>
      <c r="AK13" s="1590"/>
    </row>
    <row r="14" spans="1:38" ht="22.5" customHeight="1">
      <c r="A14" s="653"/>
      <c r="B14" s="653"/>
      <c r="C14" s="653"/>
      <c r="D14" s="653"/>
      <c r="E14" s="653"/>
      <c r="F14" s="653"/>
      <c r="G14" s="653"/>
      <c r="H14" s="653"/>
      <c r="I14" s="653"/>
      <c r="J14" s="653"/>
      <c r="K14" s="653"/>
      <c r="L14" s="653"/>
      <c r="M14" s="653"/>
      <c r="N14" s="653"/>
      <c r="O14" s="653"/>
      <c r="P14" s="653"/>
      <c r="Q14" s="653"/>
      <c r="R14" s="653"/>
      <c r="S14" s="653"/>
      <c r="T14" s="653"/>
      <c r="U14" s="653"/>
      <c r="V14" s="653"/>
      <c r="W14" s="653"/>
      <c r="X14" s="653"/>
      <c r="Y14" s="653"/>
      <c r="Z14" s="653"/>
      <c r="AA14" s="653"/>
      <c r="AB14" s="653"/>
      <c r="AC14" s="653"/>
      <c r="AD14" s="653"/>
      <c r="AE14" s="653"/>
      <c r="AF14" s="653"/>
      <c r="AG14" s="653"/>
      <c r="AH14" s="653"/>
      <c r="AI14" s="653"/>
      <c r="AJ14" s="653"/>
      <c r="AK14" s="653"/>
    </row>
    <row r="15" spans="1:38" ht="25" customHeight="1">
      <c r="A15" s="1492" t="s">
        <v>86</v>
      </c>
      <c r="B15" s="1493"/>
      <c r="C15" s="1493"/>
      <c r="D15" s="1493"/>
      <c r="E15" s="1494"/>
      <c r="F15" s="1495" t="s">
        <v>867</v>
      </c>
      <c r="G15" s="1496"/>
      <c r="H15" s="1496"/>
      <c r="I15" s="1497"/>
      <c r="J15" s="1498" t="s">
        <v>864</v>
      </c>
      <c r="K15" s="1516"/>
      <c r="L15" s="1516"/>
      <c r="M15" s="1499"/>
      <c r="N15" s="1495" t="s">
        <v>759</v>
      </c>
      <c r="O15" s="1496"/>
      <c r="P15" s="1496"/>
      <c r="Q15" s="1496"/>
      <c r="R15" s="1496"/>
      <c r="S15" s="1496"/>
      <c r="T15" s="1496"/>
      <c r="U15" s="1496"/>
      <c r="V15" s="1496"/>
      <c r="W15" s="1496"/>
      <c r="X15" s="1496"/>
      <c r="Y15" s="1496"/>
      <c r="Z15" s="1496"/>
      <c r="AA15" s="1496"/>
      <c r="AB15" s="1496"/>
      <c r="AC15" s="1496"/>
      <c r="AD15" s="1496"/>
      <c r="AE15" s="1496"/>
      <c r="AF15" s="1496"/>
      <c r="AG15" s="1496"/>
      <c r="AH15" s="1496"/>
      <c r="AI15" s="1496"/>
      <c r="AJ15" s="1496"/>
      <c r="AK15" s="1497"/>
    </row>
    <row r="16" spans="1:38" ht="25" customHeight="1">
      <c r="A16" s="1498" t="s">
        <v>21</v>
      </c>
      <c r="B16" s="1516"/>
      <c r="C16" s="1516"/>
      <c r="D16" s="1516"/>
      <c r="E16" s="1516"/>
      <c r="F16" s="1516"/>
      <c r="G16" s="1516"/>
      <c r="H16" s="1516"/>
      <c r="I16" s="1499"/>
      <c r="J16" s="1503" t="s">
        <v>791</v>
      </c>
      <c r="K16" s="1504"/>
      <c r="L16" s="1504"/>
      <c r="M16" s="1504"/>
      <c r="N16" s="1504"/>
      <c r="O16" s="1504"/>
      <c r="P16" s="1504"/>
      <c r="Q16" s="1504"/>
      <c r="R16" s="1504"/>
      <c r="S16" s="1504"/>
      <c r="T16" s="1505" t="s">
        <v>79</v>
      </c>
      <c r="U16" s="1506"/>
      <c r="V16" s="1506"/>
      <c r="W16" s="1506"/>
      <c r="X16" s="1506"/>
      <c r="Y16" s="1506"/>
      <c r="Z16" s="1506"/>
      <c r="AA16" s="1506"/>
      <c r="AB16" s="1507"/>
      <c r="AC16" s="1517" t="s">
        <v>714</v>
      </c>
      <c r="AD16" s="1517"/>
      <c r="AE16" s="1517"/>
      <c r="AF16" s="1517"/>
      <c r="AG16" s="1517"/>
      <c r="AH16" s="1517"/>
      <c r="AI16" s="1517"/>
      <c r="AJ16" s="1517"/>
      <c r="AK16" s="1518"/>
    </row>
    <row r="17" spans="1:38" ht="25" customHeight="1">
      <c r="A17" s="1498" t="s">
        <v>23</v>
      </c>
      <c r="B17" s="1516"/>
      <c r="C17" s="1516"/>
      <c r="D17" s="1516"/>
      <c r="E17" s="1516"/>
      <c r="F17" s="1516"/>
      <c r="G17" s="1516"/>
      <c r="H17" s="1516"/>
      <c r="I17" s="1499"/>
      <c r="J17" s="1503" t="s">
        <v>800</v>
      </c>
      <c r="K17" s="1504"/>
      <c r="L17" s="1504"/>
      <c r="M17" s="1504"/>
      <c r="N17" s="1504"/>
      <c r="O17" s="1504"/>
      <c r="P17" s="1504"/>
      <c r="Q17" s="1504"/>
      <c r="R17" s="1504"/>
      <c r="S17" s="1504"/>
      <c r="T17" s="1504"/>
      <c r="U17" s="1504"/>
      <c r="V17" s="1504"/>
      <c r="W17" s="1504"/>
      <c r="X17" s="1504"/>
      <c r="Y17" s="1504"/>
      <c r="Z17" s="1504"/>
      <c r="AA17" s="1504"/>
      <c r="AB17" s="1504"/>
      <c r="AC17" s="1504"/>
      <c r="AD17" s="1504"/>
      <c r="AE17" s="1504"/>
      <c r="AF17" s="1504"/>
      <c r="AG17" s="1504"/>
      <c r="AH17" s="1504"/>
      <c r="AI17" s="1504"/>
      <c r="AJ17" s="1504"/>
      <c r="AK17" s="1519"/>
    </row>
    <row r="18" spans="1:38" ht="25" customHeight="1">
      <c r="A18" s="1492" t="s">
        <v>24</v>
      </c>
      <c r="B18" s="1493"/>
      <c r="C18" s="1493"/>
      <c r="D18" s="1493"/>
      <c r="E18" s="1493"/>
      <c r="F18" s="1493"/>
      <c r="G18" s="1493"/>
      <c r="H18" s="1493"/>
      <c r="I18" s="1494"/>
      <c r="J18" s="1503" t="s">
        <v>793</v>
      </c>
      <c r="K18" s="1504"/>
      <c r="L18" s="1504"/>
      <c r="M18" s="1504"/>
      <c r="N18" s="1504"/>
      <c r="O18" s="1504"/>
      <c r="P18" s="1504"/>
      <c r="Q18" s="1504"/>
      <c r="R18" s="1504"/>
      <c r="S18" s="1504"/>
      <c r="T18" s="1505" t="s">
        <v>80</v>
      </c>
      <c r="U18" s="1506"/>
      <c r="V18" s="1506"/>
      <c r="W18" s="1506"/>
      <c r="X18" s="1506"/>
      <c r="Y18" s="1506"/>
      <c r="Z18" s="1506"/>
      <c r="AA18" s="1506"/>
      <c r="AB18" s="1507"/>
      <c r="AC18" s="1508" t="s">
        <v>810</v>
      </c>
      <c r="AD18" s="1508"/>
      <c r="AE18" s="1508"/>
      <c r="AF18" s="1508"/>
      <c r="AG18" s="1508"/>
      <c r="AH18" s="1508"/>
      <c r="AI18" s="1508"/>
      <c r="AJ18" s="1508"/>
      <c r="AK18" s="1509"/>
    </row>
    <row r="19" spans="1:38" ht="40" customHeight="1">
      <c r="A19" s="1510" t="s">
        <v>865</v>
      </c>
      <c r="B19" s="1511"/>
      <c r="C19" s="1511"/>
      <c r="D19" s="1511"/>
      <c r="E19" s="1511"/>
      <c r="F19" s="1511"/>
      <c r="G19" s="1511"/>
      <c r="H19" s="1511"/>
      <c r="I19" s="1512"/>
      <c r="J19" s="1513" t="s">
        <v>860</v>
      </c>
      <c r="K19" s="1514"/>
      <c r="L19" s="1514"/>
      <c r="M19" s="1514"/>
      <c r="N19" s="1514"/>
      <c r="O19" s="1514"/>
      <c r="P19" s="1514"/>
      <c r="Q19" s="1514"/>
      <c r="R19" s="1514"/>
      <c r="S19" s="1514"/>
      <c r="T19" s="1514"/>
      <c r="U19" s="1514"/>
      <c r="V19" s="1514"/>
      <c r="W19" s="1514"/>
      <c r="X19" s="1514"/>
      <c r="Y19" s="1514"/>
      <c r="Z19" s="1514"/>
      <c r="AA19" s="1514"/>
      <c r="AB19" s="1514"/>
      <c r="AC19" s="1514"/>
      <c r="AD19" s="1514"/>
      <c r="AE19" s="1514"/>
      <c r="AF19" s="1514"/>
      <c r="AG19" s="1514"/>
      <c r="AH19" s="1514"/>
      <c r="AI19" s="1514"/>
      <c r="AJ19" s="1514"/>
      <c r="AK19" s="1515"/>
    </row>
    <row r="20" spans="1:38" ht="25" customHeight="1">
      <c r="A20" s="1492" t="s">
        <v>161</v>
      </c>
      <c r="B20" s="1493"/>
      <c r="C20" s="1493"/>
      <c r="D20" s="1493"/>
      <c r="E20" s="1493"/>
      <c r="F20" s="1493"/>
      <c r="G20" s="1493"/>
      <c r="H20" s="1493"/>
      <c r="I20" s="1494"/>
      <c r="J20" s="1524" t="s">
        <v>90</v>
      </c>
      <c r="K20" s="1525"/>
      <c r="L20" s="1525"/>
      <c r="M20" s="1525"/>
      <c r="N20" s="665">
        <v>10</v>
      </c>
      <c r="O20" s="1493" t="s">
        <v>27</v>
      </c>
      <c r="P20" s="1493"/>
      <c r="Q20" s="1521">
        <v>1</v>
      </c>
      <c r="R20" s="1521"/>
      <c r="S20" s="1522" t="s">
        <v>28</v>
      </c>
      <c r="T20" s="1522"/>
      <c r="U20" s="1493" t="s">
        <v>29</v>
      </c>
      <c r="V20" s="1493"/>
      <c r="W20" s="1493"/>
      <c r="X20" s="1493"/>
      <c r="Y20" s="1493" t="s">
        <v>90</v>
      </c>
      <c r="Z20" s="1493"/>
      <c r="AA20" s="1521">
        <v>10</v>
      </c>
      <c r="AB20" s="1521"/>
      <c r="AC20" s="1493" t="s">
        <v>27</v>
      </c>
      <c r="AD20" s="1493"/>
      <c r="AE20" s="1521">
        <v>2</v>
      </c>
      <c r="AF20" s="1521"/>
      <c r="AG20" s="1522" t="s">
        <v>28</v>
      </c>
      <c r="AH20" s="1522"/>
      <c r="AI20" s="1522"/>
      <c r="AJ20" s="1522"/>
      <c r="AK20" s="1523"/>
    </row>
    <row r="21" spans="1:38" ht="40" customHeight="1">
      <c r="A21" s="1492" t="s">
        <v>614</v>
      </c>
      <c r="B21" s="1493"/>
      <c r="C21" s="1493"/>
      <c r="D21" s="1493"/>
      <c r="E21" s="1493"/>
      <c r="F21" s="1493"/>
      <c r="G21" s="1493"/>
      <c r="H21" s="1493"/>
      <c r="I21" s="1494"/>
      <c r="J21" s="1520" t="s">
        <v>861</v>
      </c>
      <c r="K21" s="1508"/>
      <c r="L21" s="1508"/>
      <c r="M21" s="1508"/>
      <c r="N21" s="1508"/>
      <c r="O21" s="1508"/>
      <c r="P21" s="1508"/>
      <c r="Q21" s="1508"/>
      <c r="R21" s="1508"/>
      <c r="S21" s="1508"/>
      <c r="T21" s="1508"/>
      <c r="U21" s="1508"/>
      <c r="V21" s="1508"/>
      <c r="W21" s="1508"/>
      <c r="X21" s="1508"/>
      <c r="Y21" s="1508"/>
      <c r="Z21" s="1508"/>
      <c r="AA21" s="1508"/>
      <c r="AB21" s="1508"/>
      <c r="AC21" s="1508"/>
      <c r="AD21" s="1508"/>
      <c r="AE21" s="1508"/>
      <c r="AF21" s="1508"/>
      <c r="AG21" s="1508"/>
      <c r="AH21" s="1508"/>
      <c r="AI21" s="1508"/>
      <c r="AJ21" s="1508"/>
      <c r="AK21" s="1509"/>
    </row>
    <row r="22" spans="1:38" ht="40" customHeight="1">
      <c r="A22" s="1492" t="s">
        <v>68</v>
      </c>
      <c r="B22" s="1493"/>
      <c r="C22" s="1493"/>
      <c r="D22" s="1493"/>
      <c r="E22" s="1493"/>
      <c r="F22" s="1493"/>
      <c r="G22" s="1493"/>
      <c r="H22" s="1493"/>
      <c r="I22" s="1494"/>
      <c r="J22" s="1520" t="s">
        <v>862</v>
      </c>
      <c r="K22" s="1508"/>
      <c r="L22" s="1508"/>
      <c r="M22" s="1508"/>
      <c r="N22" s="1508"/>
      <c r="O22" s="1508"/>
      <c r="P22" s="1508"/>
      <c r="Q22" s="1508"/>
      <c r="R22" s="1508"/>
      <c r="S22" s="1508"/>
      <c r="T22" s="1508"/>
      <c r="U22" s="1508"/>
      <c r="V22" s="1508"/>
      <c r="W22" s="1508"/>
      <c r="X22" s="1508"/>
      <c r="Y22" s="1508"/>
      <c r="Z22" s="1508"/>
      <c r="AA22" s="1508"/>
      <c r="AB22" s="1508"/>
      <c r="AC22" s="1508"/>
      <c r="AD22" s="1508"/>
      <c r="AE22" s="1508"/>
      <c r="AF22" s="1508"/>
      <c r="AG22" s="1508"/>
      <c r="AH22" s="1508"/>
      <c r="AI22" s="1508"/>
      <c r="AJ22" s="1508"/>
      <c r="AK22" s="1509"/>
    </row>
    <row r="23" spans="1:38" ht="40" customHeight="1">
      <c r="A23" s="1492" t="s">
        <v>31</v>
      </c>
      <c r="B23" s="1493"/>
      <c r="C23" s="1493"/>
      <c r="D23" s="1493"/>
      <c r="E23" s="1493"/>
      <c r="F23" s="1493"/>
      <c r="G23" s="1493"/>
      <c r="H23" s="1493"/>
      <c r="I23" s="1494"/>
      <c r="J23" s="1520" t="s">
        <v>863</v>
      </c>
      <c r="K23" s="1508"/>
      <c r="L23" s="1508"/>
      <c r="M23" s="1508"/>
      <c r="N23" s="1508"/>
      <c r="O23" s="1508"/>
      <c r="P23" s="1508"/>
      <c r="Q23" s="1508"/>
      <c r="R23" s="1508"/>
      <c r="S23" s="1508"/>
      <c r="T23" s="1508"/>
      <c r="U23" s="1508"/>
      <c r="V23" s="1508"/>
      <c r="W23" s="1508"/>
      <c r="X23" s="1508"/>
      <c r="Y23" s="1508"/>
      <c r="Z23" s="1508"/>
      <c r="AA23" s="1508"/>
      <c r="AB23" s="1508"/>
      <c r="AC23" s="1508"/>
      <c r="AD23" s="1508"/>
      <c r="AE23" s="1508"/>
      <c r="AF23" s="1508"/>
      <c r="AG23" s="1508"/>
      <c r="AH23" s="1508"/>
      <c r="AI23" s="1508"/>
      <c r="AJ23" s="1508"/>
      <c r="AK23" s="1509"/>
    </row>
    <row r="24" spans="1:38" ht="25" customHeight="1">
      <c r="A24" s="1579" t="s">
        <v>162</v>
      </c>
      <c r="B24" s="1580"/>
      <c r="C24" s="1580"/>
      <c r="D24" s="1580"/>
      <c r="E24" s="1580"/>
      <c r="F24" s="1580"/>
      <c r="G24" s="1580"/>
      <c r="H24" s="1580"/>
      <c r="I24" s="1581"/>
      <c r="J24" s="1592">
        <v>1100000</v>
      </c>
      <c r="K24" s="1593"/>
      <c r="L24" s="1593"/>
      <c r="M24" s="1593"/>
      <c r="N24" s="1593"/>
      <c r="O24" s="1593"/>
      <c r="P24" s="1593"/>
      <c r="Q24" s="1593"/>
      <c r="R24" s="1593"/>
      <c r="S24" s="1593"/>
      <c r="T24" s="1593"/>
      <c r="U24" s="1593"/>
      <c r="V24" s="1593"/>
      <c r="W24" s="1593"/>
      <c r="X24" s="1593"/>
      <c r="Y24" s="1593"/>
      <c r="Z24" s="1593"/>
      <c r="AA24" s="1594" t="s">
        <v>71</v>
      </c>
      <c r="AB24" s="1594"/>
      <c r="AC24" s="1594"/>
      <c r="AD24" s="1594"/>
      <c r="AE24" s="1594"/>
      <c r="AF24" s="1594"/>
      <c r="AG24" s="1594"/>
      <c r="AH24" s="1594"/>
      <c r="AI24" s="1594"/>
      <c r="AJ24" s="1594"/>
      <c r="AK24" s="1595"/>
    </row>
    <row r="25" spans="1:38" ht="25" customHeight="1">
      <c r="A25" s="1585" t="s">
        <v>866</v>
      </c>
      <c r="B25" s="1586"/>
      <c r="C25" s="1586"/>
      <c r="D25" s="1586"/>
      <c r="E25" s="1586"/>
      <c r="F25" s="1586"/>
      <c r="G25" s="1586"/>
      <c r="H25" s="1586"/>
      <c r="I25" s="1586"/>
      <c r="J25" s="1586"/>
      <c r="K25" s="1586"/>
      <c r="L25" s="1586"/>
      <c r="M25" s="1586"/>
      <c r="N25" s="1586"/>
      <c r="O25" s="1586"/>
      <c r="P25" s="1586"/>
      <c r="Q25" s="1586"/>
      <c r="R25" s="1586"/>
      <c r="S25" s="1586"/>
      <c r="T25" s="1586"/>
      <c r="U25" s="1586"/>
      <c r="V25" s="1586"/>
      <c r="W25" s="1586"/>
      <c r="X25" s="1586"/>
      <c r="Y25" s="1586"/>
      <c r="Z25" s="1586"/>
      <c r="AA25" s="1586"/>
      <c r="AB25" s="1586"/>
      <c r="AC25" s="1586"/>
      <c r="AD25" s="1586"/>
      <c r="AE25" s="1587"/>
      <c r="AF25" s="1588" t="s">
        <v>796</v>
      </c>
      <c r="AG25" s="1589"/>
      <c r="AH25" s="1589"/>
      <c r="AI25" s="1589"/>
      <c r="AJ25" s="1589"/>
      <c r="AK25" s="1590"/>
    </row>
    <row r="26" spans="1:38" ht="22.5" customHeight="1"/>
    <row r="27" spans="1:38" ht="30" customHeight="1">
      <c r="A27" s="699" t="s">
        <v>857</v>
      </c>
      <c r="B27" s="700"/>
      <c r="C27" s="700"/>
      <c r="D27" s="700"/>
      <c r="E27" s="700"/>
      <c r="F27" s="700"/>
      <c r="G27" s="700"/>
      <c r="H27" s="700"/>
      <c r="I27" s="700"/>
      <c r="J27" s="700"/>
      <c r="K27" s="700"/>
      <c r="L27" s="700"/>
      <c r="M27" s="700"/>
      <c r="N27" s="700"/>
      <c r="O27" s="700"/>
      <c r="P27" s="700"/>
      <c r="Q27" s="700"/>
      <c r="R27" s="700"/>
      <c r="S27" s="700"/>
      <c r="T27" s="700"/>
      <c r="U27" s="700"/>
      <c r="V27" s="700"/>
      <c r="W27" s="700"/>
      <c r="X27" s="700"/>
      <c r="Y27" s="700"/>
      <c r="Z27" s="700"/>
      <c r="AA27" s="700"/>
      <c r="AB27" s="700"/>
      <c r="AC27" s="700"/>
      <c r="AD27" s="700"/>
      <c r="AE27" s="701"/>
      <c r="AF27" s="701"/>
      <c r="AG27" s="701"/>
      <c r="AH27" s="1694" t="s">
        <v>164</v>
      </c>
      <c r="AI27" s="1694"/>
      <c r="AJ27" s="1694"/>
      <c r="AK27" s="1694"/>
      <c r="AL27" s="657"/>
    </row>
    <row r="28" spans="1:38" ht="45" customHeight="1">
      <c r="A28" s="653"/>
      <c r="B28" s="1695" t="s">
        <v>859</v>
      </c>
      <c r="C28" s="1695"/>
      <c r="D28" s="1695"/>
      <c r="E28" s="1695"/>
      <c r="F28" s="1695"/>
      <c r="G28" s="1695"/>
      <c r="H28" s="1695"/>
      <c r="I28" s="1695"/>
      <c r="J28" s="1695"/>
      <c r="K28" s="1695"/>
      <c r="L28" s="1695"/>
      <c r="M28" s="1695"/>
      <c r="N28" s="1695"/>
      <c r="O28" s="1695"/>
      <c r="P28" s="1695"/>
      <c r="Q28" s="1695"/>
      <c r="R28" s="1695"/>
      <c r="S28" s="1695"/>
      <c r="T28" s="1695"/>
      <c r="U28" s="1695"/>
      <c r="V28" s="1695"/>
      <c r="W28" s="1695"/>
      <c r="X28" s="1695"/>
      <c r="Y28" s="1695"/>
      <c r="Z28" s="1695"/>
      <c r="AA28" s="1695"/>
      <c r="AB28" s="1695"/>
      <c r="AC28" s="1695"/>
      <c r="AD28" s="1695"/>
      <c r="AE28" s="1695"/>
      <c r="AF28" s="1695"/>
      <c r="AG28" s="1695"/>
      <c r="AH28" s="1695"/>
      <c r="AI28" s="1695"/>
      <c r="AJ28" s="1695"/>
      <c r="AK28" s="1695"/>
    </row>
    <row r="29" spans="1:38" ht="25" customHeight="1">
      <c r="A29" s="1656" t="s">
        <v>86</v>
      </c>
      <c r="B29" s="1657"/>
      <c r="C29" s="1657"/>
      <c r="D29" s="1657"/>
      <c r="E29" s="1658"/>
      <c r="F29" s="1672" t="s">
        <v>868</v>
      </c>
      <c r="G29" s="1673"/>
      <c r="H29" s="1673"/>
      <c r="I29" s="1674"/>
      <c r="J29" s="1669" t="s">
        <v>864</v>
      </c>
      <c r="K29" s="1670"/>
      <c r="L29" s="1670"/>
      <c r="M29" s="1671"/>
      <c r="N29" s="1672"/>
      <c r="O29" s="1673"/>
      <c r="P29" s="1673"/>
      <c r="Q29" s="1673"/>
      <c r="R29" s="1673"/>
      <c r="S29" s="1673"/>
      <c r="T29" s="1673"/>
      <c r="U29" s="1673"/>
      <c r="V29" s="1673"/>
      <c r="W29" s="1673"/>
      <c r="X29" s="1673"/>
      <c r="Y29" s="1673"/>
      <c r="Z29" s="1673"/>
      <c r="AA29" s="1673"/>
      <c r="AB29" s="1673"/>
      <c r="AC29" s="1673"/>
      <c r="AD29" s="1673"/>
      <c r="AE29" s="1673"/>
      <c r="AF29" s="1673"/>
      <c r="AG29" s="1673"/>
      <c r="AH29" s="1673"/>
      <c r="AI29" s="1673"/>
      <c r="AJ29" s="1673"/>
      <c r="AK29" s="1674"/>
    </row>
    <row r="30" spans="1:38" ht="25" customHeight="1">
      <c r="A30" s="1669" t="s">
        <v>21</v>
      </c>
      <c r="B30" s="1670"/>
      <c r="C30" s="1670"/>
      <c r="D30" s="1670"/>
      <c r="E30" s="1670"/>
      <c r="F30" s="1670"/>
      <c r="G30" s="1670"/>
      <c r="H30" s="1670"/>
      <c r="I30" s="1671"/>
      <c r="J30" s="1675"/>
      <c r="K30" s="1676"/>
      <c r="L30" s="1676"/>
      <c r="M30" s="1676"/>
      <c r="N30" s="1676"/>
      <c r="O30" s="1676"/>
      <c r="P30" s="1676"/>
      <c r="Q30" s="1676"/>
      <c r="R30" s="1676"/>
      <c r="S30" s="1676"/>
      <c r="T30" s="1677" t="s">
        <v>79</v>
      </c>
      <c r="U30" s="1678"/>
      <c r="V30" s="1678"/>
      <c r="W30" s="1678"/>
      <c r="X30" s="1678"/>
      <c r="Y30" s="1678"/>
      <c r="Z30" s="1678"/>
      <c r="AA30" s="1678"/>
      <c r="AB30" s="1679"/>
      <c r="AC30" s="1680"/>
      <c r="AD30" s="1680"/>
      <c r="AE30" s="1680"/>
      <c r="AF30" s="1680"/>
      <c r="AG30" s="1680"/>
      <c r="AH30" s="1680"/>
      <c r="AI30" s="1680"/>
      <c r="AJ30" s="1680"/>
      <c r="AK30" s="1681"/>
    </row>
    <row r="31" spans="1:38" ht="25" customHeight="1">
      <c r="A31" s="1669" t="s">
        <v>23</v>
      </c>
      <c r="B31" s="1670"/>
      <c r="C31" s="1670"/>
      <c r="D31" s="1670"/>
      <c r="E31" s="1670"/>
      <c r="F31" s="1670"/>
      <c r="G31" s="1670"/>
      <c r="H31" s="1670"/>
      <c r="I31" s="1671"/>
      <c r="J31" s="1675"/>
      <c r="K31" s="1676"/>
      <c r="L31" s="1676"/>
      <c r="M31" s="1676"/>
      <c r="N31" s="1676"/>
      <c r="O31" s="1676"/>
      <c r="P31" s="1676"/>
      <c r="Q31" s="1676"/>
      <c r="R31" s="1676"/>
      <c r="S31" s="1676"/>
      <c r="T31" s="1676"/>
      <c r="U31" s="1676"/>
      <c r="V31" s="1676"/>
      <c r="W31" s="1676"/>
      <c r="X31" s="1676"/>
      <c r="Y31" s="1676"/>
      <c r="Z31" s="1676"/>
      <c r="AA31" s="1676"/>
      <c r="AB31" s="1676"/>
      <c r="AC31" s="1676"/>
      <c r="AD31" s="1676"/>
      <c r="AE31" s="1676"/>
      <c r="AF31" s="1676"/>
      <c r="AG31" s="1676"/>
      <c r="AH31" s="1676"/>
      <c r="AI31" s="1676"/>
      <c r="AJ31" s="1676"/>
      <c r="AK31" s="1682"/>
    </row>
    <row r="32" spans="1:38" ht="25" customHeight="1">
      <c r="A32" s="1656" t="s">
        <v>24</v>
      </c>
      <c r="B32" s="1657"/>
      <c r="C32" s="1657"/>
      <c r="D32" s="1657"/>
      <c r="E32" s="1657"/>
      <c r="F32" s="1657"/>
      <c r="G32" s="1657"/>
      <c r="H32" s="1657"/>
      <c r="I32" s="1658"/>
      <c r="J32" s="1675"/>
      <c r="K32" s="1676"/>
      <c r="L32" s="1676"/>
      <c r="M32" s="1676"/>
      <c r="N32" s="1676"/>
      <c r="O32" s="1676"/>
      <c r="P32" s="1676"/>
      <c r="Q32" s="1676"/>
      <c r="R32" s="1676"/>
      <c r="S32" s="1676"/>
      <c r="T32" s="1677" t="s">
        <v>80</v>
      </c>
      <c r="U32" s="1678"/>
      <c r="V32" s="1678"/>
      <c r="W32" s="1678"/>
      <c r="X32" s="1678"/>
      <c r="Y32" s="1678"/>
      <c r="Z32" s="1678"/>
      <c r="AA32" s="1678"/>
      <c r="AB32" s="1679"/>
      <c r="AC32" s="1660"/>
      <c r="AD32" s="1660"/>
      <c r="AE32" s="1660"/>
      <c r="AF32" s="1660"/>
      <c r="AG32" s="1660"/>
      <c r="AH32" s="1660"/>
      <c r="AI32" s="1660"/>
      <c r="AJ32" s="1660"/>
      <c r="AK32" s="1661"/>
    </row>
    <row r="33" spans="1:37" ht="40" customHeight="1">
      <c r="A33" s="1684" t="s">
        <v>865</v>
      </c>
      <c r="B33" s="1685"/>
      <c r="C33" s="1685"/>
      <c r="D33" s="1685"/>
      <c r="E33" s="1685"/>
      <c r="F33" s="1685"/>
      <c r="G33" s="1685"/>
      <c r="H33" s="1685"/>
      <c r="I33" s="1686"/>
      <c r="J33" s="1688"/>
      <c r="K33" s="1689"/>
      <c r="L33" s="1689"/>
      <c r="M33" s="1689"/>
      <c r="N33" s="1689"/>
      <c r="O33" s="1689"/>
      <c r="P33" s="1689"/>
      <c r="Q33" s="1689"/>
      <c r="R33" s="1689"/>
      <c r="S33" s="1689"/>
      <c r="T33" s="1689"/>
      <c r="U33" s="1689"/>
      <c r="V33" s="1689"/>
      <c r="W33" s="1689"/>
      <c r="X33" s="1689"/>
      <c r="Y33" s="1689"/>
      <c r="Z33" s="1689"/>
      <c r="AA33" s="1689"/>
      <c r="AB33" s="1689"/>
      <c r="AC33" s="1689"/>
      <c r="AD33" s="1689"/>
      <c r="AE33" s="1689"/>
      <c r="AF33" s="1689"/>
      <c r="AG33" s="1689"/>
      <c r="AH33" s="1689"/>
      <c r="AI33" s="1689"/>
      <c r="AJ33" s="1689"/>
      <c r="AK33" s="1690"/>
    </row>
    <row r="34" spans="1:37" ht="25" customHeight="1">
      <c r="A34" s="1656" t="s">
        <v>161</v>
      </c>
      <c r="B34" s="1657"/>
      <c r="C34" s="1657"/>
      <c r="D34" s="1657"/>
      <c r="E34" s="1657"/>
      <c r="F34" s="1657"/>
      <c r="G34" s="1657"/>
      <c r="H34" s="1657"/>
      <c r="I34" s="1658"/>
      <c r="J34" s="1691" t="s">
        <v>90</v>
      </c>
      <c r="K34" s="1692"/>
      <c r="L34" s="1692"/>
      <c r="M34" s="1692"/>
      <c r="N34" s="702"/>
      <c r="O34" s="1657" t="s">
        <v>27</v>
      </c>
      <c r="P34" s="1657"/>
      <c r="Q34" s="1683"/>
      <c r="R34" s="1683"/>
      <c r="S34" s="1687" t="s">
        <v>28</v>
      </c>
      <c r="T34" s="1687"/>
      <c r="U34" s="1657" t="s">
        <v>29</v>
      </c>
      <c r="V34" s="1657"/>
      <c r="W34" s="1657"/>
      <c r="X34" s="1657"/>
      <c r="Y34" s="1657" t="s">
        <v>90</v>
      </c>
      <c r="Z34" s="1657"/>
      <c r="AA34" s="1683"/>
      <c r="AB34" s="1683"/>
      <c r="AC34" s="1657" t="s">
        <v>27</v>
      </c>
      <c r="AD34" s="1657"/>
      <c r="AE34" s="1683"/>
      <c r="AF34" s="1683"/>
      <c r="AG34" s="1687" t="s">
        <v>28</v>
      </c>
      <c r="AH34" s="1687"/>
      <c r="AI34" s="1687"/>
      <c r="AJ34" s="1687"/>
      <c r="AK34" s="1693"/>
    </row>
    <row r="35" spans="1:37" ht="40" customHeight="1">
      <c r="A35" s="1656" t="s">
        <v>614</v>
      </c>
      <c r="B35" s="1657"/>
      <c r="C35" s="1657"/>
      <c r="D35" s="1657"/>
      <c r="E35" s="1657"/>
      <c r="F35" s="1657"/>
      <c r="G35" s="1657"/>
      <c r="H35" s="1657"/>
      <c r="I35" s="1658"/>
      <c r="J35" s="1659"/>
      <c r="K35" s="1660"/>
      <c r="L35" s="1660"/>
      <c r="M35" s="1660"/>
      <c r="N35" s="1660"/>
      <c r="O35" s="1660"/>
      <c r="P35" s="1660"/>
      <c r="Q35" s="1660"/>
      <c r="R35" s="1660"/>
      <c r="S35" s="1660"/>
      <c r="T35" s="1660"/>
      <c r="U35" s="1660"/>
      <c r="V35" s="1660"/>
      <c r="W35" s="1660"/>
      <c r="X35" s="1660"/>
      <c r="Y35" s="1660"/>
      <c r="Z35" s="1660"/>
      <c r="AA35" s="1660"/>
      <c r="AB35" s="1660"/>
      <c r="AC35" s="1660"/>
      <c r="AD35" s="1660"/>
      <c r="AE35" s="1660"/>
      <c r="AF35" s="1660"/>
      <c r="AG35" s="1660"/>
      <c r="AH35" s="1660"/>
      <c r="AI35" s="1660"/>
      <c r="AJ35" s="1660"/>
      <c r="AK35" s="1661"/>
    </row>
    <row r="36" spans="1:37" ht="40" customHeight="1">
      <c r="A36" s="1656" t="s">
        <v>68</v>
      </c>
      <c r="B36" s="1657"/>
      <c r="C36" s="1657"/>
      <c r="D36" s="1657"/>
      <c r="E36" s="1657"/>
      <c r="F36" s="1657"/>
      <c r="G36" s="1657"/>
      <c r="H36" s="1657"/>
      <c r="I36" s="1658"/>
      <c r="J36" s="1659"/>
      <c r="K36" s="1660"/>
      <c r="L36" s="1660"/>
      <c r="M36" s="1660"/>
      <c r="N36" s="1660"/>
      <c r="O36" s="1660"/>
      <c r="P36" s="1660"/>
      <c r="Q36" s="1660"/>
      <c r="R36" s="1660"/>
      <c r="S36" s="1660"/>
      <c r="T36" s="1660"/>
      <c r="U36" s="1660"/>
      <c r="V36" s="1660"/>
      <c r="W36" s="1660"/>
      <c r="X36" s="1660"/>
      <c r="Y36" s="1660"/>
      <c r="Z36" s="1660"/>
      <c r="AA36" s="1660"/>
      <c r="AB36" s="1660"/>
      <c r="AC36" s="1660"/>
      <c r="AD36" s="1660"/>
      <c r="AE36" s="1660"/>
      <c r="AF36" s="1660"/>
      <c r="AG36" s="1660"/>
      <c r="AH36" s="1660"/>
      <c r="AI36" s="1660"/>
      <c r="AJ36" s="1660"/>
      <c r="AK36" s="1661"/>
    </row>
    <row r="37" spans="1:37" ht="40" customHeight="1">
      <c r="A37" s="1656" t="s">
        <v>31</v>
      </c>
      <c r="B37" s="1657"/>
      <c r="C37" s="1657"/>
      <c r="D37" s="1657"/>
      <c r="E37" s="1657"/>
      <c r="F37" s="1657"/>
      <c r="G37" s="1657"/>
      <c r="H37" s="1657"/>
      <c r="I37" s="1658"/>
      <c r="J37" s="1659"/>
      <c r="K37" s="1660"/>
      <c r="L37" s="1660"/>
      <c r="M37" s="1660"/>
      <c r="N37" s="1660"/>
      <c r="O37" s="1660"/>
      <c r="P37" s="1660"/>
      <c r="Q37" s="1660"/>
      <c r="R37" s="1660"/>
      <c r="S37" s="1660"/>
      <c r="T37" s="1660"/>
      <c r="U37" s="1660"/>
      <c r="V37" s="1660"/>
      <c r="W37" s="1660"/>
      <c r="X37" s="1660"/>
      <c r="Y37" s="1660"/>
      <c r="Z37" s="1660"/>
      <c r="AA37" s="1660"/>
      <c r="AB37" s="1660"/>
      <c r="AC37" s="1660"/>
      <c r="AD37" s="1660"/>
      <c r="AE37" s="1660"/>
      <c r="AF37" s="1660"/>
      <c r="AG37" s="1660"/>
      <c r="AH37" s="1660"/>
      <c r="AI37" s="1660"/>
      <c r="AJ37" s="1660"/>
      <c r="AK37" s="1661"/>
    </row>
    <row r="38" spans="1:37" ht="25" customHeight="1">
      <c r="A38" s="1662" t="s">
        <v>162</v>
      </c>
      <c r="B38" s="1663"/>
      <c r="C38" s="1663"/>
      <c r="D38" s="1663"/>
      <c r="E38" s="1663"/>
      <c r="F38" s="1663"/>
      <c r="G38" s="1663"/>
      <c r="H38" s="1663"/>
      <c r="I38" s="1664"/>
      <c r="J38" s="1665"/>
      <c r="K38" s="1666"/>
      <c r="L38" s="1666"/>
      <c r="M38" s="1666"/>
      <c r="N38" s="1666"/>
      <c r="O38" s="1666"/>
      <c r="P38" s="1666"/>
      <c r="Q38" s="1666"/>
      <c r="R38" s="1666"/>
      <c r="S38" s="1666"/>
      <c r="T38" s="1666"/>
      <c r="U38" s="1666"/>
      <c r="V38" s="1666"/>
      <c r="W38" s="1666"/>
      <c r="X38" s="1666"/>
      <c r="Y38" s="1666"/>
      <c r="Z38" s="1666"/>
      <c r="AA38" s="1667" t="s">
        <v>71</v>
      </c>
      <c r="AB38" s="1667"/>
      <c r="AC38" s="1667"/>
      <c r="AD38" s="1667"/>
      <c r="AE38" s="1667"/>
      <c r="AF38" s="1667"/>
      <c r="AG38" s="1667"/>
      <c r="AH38" s="1667"/>
      <c r="AI38" s="1667"/>
      <c r="AJ38" s="1667"/>
      <c r="AK38" s="1668"/>
    </row>
    <row r="39" spans="1:37" ht="25" customHeight="1">
      <c r="A39" s="1650" t="s">
        <v>866</v>
      </c>
      <c r="B39" s="1651"/>
      <c r="C39" s="1651"/>
      <c r="D39" s="1651"/>
      <c r="E39" s="1651"/>
      <c r="F39" s="1651"/>
      <c r="G39" s="1651"/>
      <c r="H39" s="1651"/>
      <c r="I39" s="1651"/>
      <c r="J39" s="1651"/>
      <c r="K39" s="1651"/>
      <c r="L39" s="1651"/>
      <c r="M39" s="1651"/>
      <c r="N39" s="1651"/>
      <c r="O39" s="1651"/>
      <c r="P39" s="1651"/>
      <c r="Q39" s="1651"/>
      <c r="R39" s="1651"/>
      <c r="S39" s="1651"/>
      <c r="T39" s="1651"/>
      <c r="U39" s="1651"/>
      <c r="V39" s="1651"/>
      <c r="W39" s="1651"/>
      <c r="X39" s="1651"/>
      <c r="Y39" s="1651"/>
      <c r="Z39" s="1651"/>
      <c r="AA39" s="1651"/>
      <c r="AB39" s="1651"/>
      <c r="AC39" s="1651"/>
      <c r="AD39" s="1651"/>
      <c r="AE39" s="1652"/>
      <c r="AF39" s="1653" t="s">
        <v>83</v>
      </c>
      <c r="AG39" s="1654"/>
      <c r="AH39" s="1654"/>
      <c r="AI39" s="1654"/>
      <c r="AJ39" s="1654"/>
      <c r="AK39" s="1655"/>
    </row>
    <row r="40" spans="1:37" ht="22.5" customHeight="1">
      <c r="A40" s="653"/>
      <c r="B40" s="653"/>
      <c r="C40" s="653"/>
      <c r="D40" s="653"/>
      <c r="E40" s="653"/>
      <c r="F40" s="653"/>
      <c r="G40" s="653"/>
      <c r="H40" s="653"/>
      <c r="I40" s="653"/>
      <c r="J40" s="653"/>
      <c r="K40" s="653"/>
      <c r="L40" s="653"/>
      <c r="M40" s="653"/>
      <c r="N40" s="653"/>
      <c r="O40" s="653"/>
      <c r="P40" s="653"/>
      <c r="Q40" s="653"/>
      <c r="R40" s="653"/>
      <c r="S40" s="653"/>
      <c r="T40" s="653"/>
      <c r="U40" s="653"/>
      <c r="V40" s="653"/>
      <c r="W40" s="653"/>
      <c r="X40" s="653"/>
      <c r="Y40" s="653"/>
      <c r="Z40" s="653"/>
      <c r="AA40" s="653"/>
      <c r="AB40" s="653"/>
      <c r="AC40" s="653"/>
      <c r="AD40" s="653"/>
      <c r="AE40" s="653"/>
      <c r="AF40" s="653"/>
      <c r="AG40" s="653"/>
      <c r="AH40" s="653"/>
      <c r="AI40" s="653"/>
      <c r="AJ40" s="653"/>
      <c r="AK40" s="653"/>
    </row>
    <row r="41" spans="1:37" ht="25" customHeight="1">
      <c r="A41" s="1656" t="s">
        <v>86</v>
      </c>
      <c r="B41" s="1657"/>
      <c r="C41" s="1657"/>
      <c r="D41" s="1657"/>
      <c r="E41" s="1658"/>
      <c r="F41" s="1672" t="s">
        <v>869</v>
      </c>
      <c r="G41" s="1673"/>
      <c r="H41" s="1673"/>
      <c r="I41" s="1674"/>
      <c r="J41" s="1669" t="s">
        <v>864</v>
      </c>
      <c r="K41" s="1670"/>
      <c r="L41" s="1670"/>
      <c r="M41" s="1671"/>
      <c r="N41" s="1672"/>
      <c r="O41" s="1673"/>
      <c r="P41" s="1673"/>
      <c r="Q41" s="1673"/>
      <c r="R41" s="1673"/>
      <c r="S41" s="1673"/>
      <c r="T41" s="1673"/>
      <c r="U41" s="1673"/>
      <c r="V41" s="1673"/>
      <c r="W41" s="1673"/>
      <c r="X41" s="1673"/>
      <c r="Y41" s="1673"/>
      <c r="Z41" s="1673"/>
      <c r="AA41" s="1673"/>
      <c r="AB41" s="1673"/>
      <c r="AC41" s="1673"/>
      <c r="AD41" s="1673"/>
      <c r="AE41" s="1673"/>
      <c r="AF41" s="1673"/>
      <c r="AG41" s="1673"/>
      <c r="AH41" s="1673"/>
      <c r="AI41" s="1673"/>
      <c r="AJ41" s="1673"/>
      <c r="AK41" s="1674"/>
    </row>
    <row r="42" spans="1:37" ht="25" customHeight="1">
      <c r="A42" s="1669" t="s">
        <v>21</v>
      </c>
      <c r="B42" s="1670"/>
      <c r="C42" s="1670"/>
      <c r="D42" s="1670"/>
      <c r="E42" s="1670"/>
      <c r="F42" s="1670"/>
      <c r="G42" s="1670"/>
      <c r="H42" s="1670"/>
      <c r="I42" s="1671"/>
      <c r="J42" s="1675"/>
      <c r="K42" s="1676"/>
      <c r="L42" s="1676"/>
      <c r="M42" s="1676"/>
      <c r="N42" s="1676"/>
      <c r="O42" s="1676"/>
      <c r="P42" s="1676"/>
      <c r="Q42" s="1676"/>
      <c r="R42" s="1676"/>
      <c r="S42" s="1676"/>
      <c r="T42" s="1677" t="s">
        <v>79</v>
      </c>
      <c r="U42" s="1678"/>
      <c r="V42" s="1678"/>
      <c r="W42" s="1678"/>
      <c r="X42" s="1678"/>
      <c r="Y42" s="1678"/>
      <c r="Z42" s="1678"/>
      <c r="AA42" s="1678"/>
      <c r="AB42" s="1679"/>
      <c r="AC42" s="1680"/>
      <c r="AD42" s="1680"/>
      <c r="AE42" s="1680"/>
      <c r="AF42" s="1680"/>
      <c r="AG42" s="1680"/>
      <c r="AH42" s="1680"/>
      <c r="AI42" s="1680"/>
      <c r="AJ42" s="1680"/>
      <c r="AK42" s="1681"/>
    </row>
    <row r="43" spans="1:37" ht="25" customHeight="1">
      <c r="A43" s="1669" t="s">
        <v>23</v>
      </c>
      <c r="B43" s="1670"/>
      <c r="C43" s="1670"/>
      <c r="D43" s="1670"/>
      <c r="E43" s="1670"/>
      <c r="F43" s="1670"/>
      <c r="G43" s="1670"/>
      <c r="H43" s="1670"/>
      <c r="I43" s="1671"/>
      <c r="J43" s="1675"/>
      <c r="K43" s="1676"/>
      <c r="L43" s="1676"/>
      <c r="M43" s="1676"/>
      <c r="N43" s="1676"/>
      <c r="O43" s="1676"/>
      <c r="P43" s="1676"/>
      <c r="Q43" s="1676"/>
      <c r="R43" s="1676"/>
      <c r="S43" s="1676"/>
      <c r="T43" s="1676"/>
      <c r="U43" s="1676"/>
      <c r="V43" s="1676"/>
      <c r="W43" s="1676"/>
      <c r="X43" s="1676"/>
      <c r="Y43" s="1676"/>
      <c r="Z43" s="1676"/>
      <c r="AA43" s="1676"/>
      <c r="AB43" s="1676"/>
      <c r="AC43" s="1676"/>
      <c r="AD43" s="1676"/>
      <c r="AE43" s="1676"/>
      <c r="AF43" s="1676"/>
      <c r="AG43" s="1676"/>
      <c r="AH43" s="1676"/>
      <c r="AI43" s="1676"/>
      <c r="AJ43" s="1676"/>
      <c r="AK43" s="1682"/>
    </row>
    <row r="44" spans="1:37" ht="25" customHeight="1">
      <c r="A44" s="1656" t="s">
        <v>24</v>
      </c>
      <c r="B44" s="1657"/>
      <c r="C44" s="1657"/>
      <c r="D44" s="1657"/>
      <c r="E44" s="1657"/>
      <c r="F44" s="1657"/>
      <c r="G44" s="1657"/>
      <c r="H44" s="1657"/>
      <c r="I44" s="1658"/>
      <c r="J44" s="1675"/>
      <c r="K44" s="1676"/>
      <c r="L44" s="1676"/>
      <c r="M44" s="1676"/>
      <c r="N44" s="1676"/>
      <c r="O44" s="1676"/>
      <c r="P44" s="1676"/>
      <c r="Q44" s="1676"/>
      <c r="R44" s="1676"/>
      <c r="S44" s="1676"/>
      <c r="T44" s="1677" t="s">
        <v>80</v>
      </c>
      <c r="U44" s="1678"/>
      <c r="V44" s="1678"/>
      <c r="W44" s="1678"/>
      <c r="X44" s="1678"/>
      <c r="Y44" s="1678"/>
      <c r="Z44" s="1678"/>
      <c r="AA44" s="1678"/>
      <c r="AB44" s="1679"/>
      <c r="AC44" s="1660"/>
      <c r="AD44" s="1660"/>
      <c r="AE44" s="1660"/>
      <c r="AF44" s="1660"/>
      <c r="AG44" s="1660"/>
      <c r="AH44" s="1660"/>
      <c r="AI44" s="1660"/>
      <c r="AJ44" s="1660"/>
      <c r="AK44" s="1661"/>
    </row>
    <row r="45" spans="1:37" ht="40" customHeight="1">
      <c r="A45" s="1684" t="s">
        <v>865</v>
      </c>
      <c r="B45" s="1685"/>
      <c r="C45" s="1685"/>
      <c r="D45" s="1685"/>
      <c r="E45" s="1685"/>
      <c r="F45" s="1685"/>
      <c r="G45" s="1685"/>
      <c r="H45" s="1685"/>
      <c r="I45" s="1686"/>
      <c r="J45" s="1688"/>
      <c r="K45" s="1689"/>
      <c r="L45" s="1689"/>
      <c r="M45" s="1689"/>
      <c r="N45" s="1689"/>
      <c r="O45" s="1689"/>
      <c r="P45" s="1689"/>
      <c r="Q45" s="1689"/>
      <c r="R45" s="1689"/>
      <c r="S45" s="1689"/>
      <c r="T45" s="1689"/>
      <c r="U45" s="1689"/>
      <c r="V45" s="1689"/>
      <c r="W45" s="1689"/>
      <c r="X45" s="1689"/>
      <c r="Y45" s="1689"/>
      <c r="Z45" s="1689"/>
      <c r="AA45" s="1689"/>
      <c r="AB45" s="1689"/>
      <c r="AC45" s="1689"/>
      <c r="AD45" s="1689"/>
      <c r="AE45" s="1689"/>
      <c r="AF45" s="1689"/>
      <c r="AG45" s="1689"/>
      <c r="AH45" s="1689"/>
      <c r="AI45" s="1689"/>
      <c r="AJ45" s="1689"/>
      <c r="AK45" s="1690"/>
    </row>
    <row r="46" spans="1:37" ht="25" customHeight="1">
      <c r="A46" s="1656" t="s">
        <v>161</v>
      </c>
      <c r="B46" s="1657"/>
      <c r="C46" s="1657"/>
      <c r="D46" s="1657"/>
      <c r="E46" s="1657"/>
      <c r="F46" s="1657"/>
      <c r="G46" s="1657"/>
      <c r="H46" s="1657"/>
      <c r="I46" s="1658"/>
      <c r="J46" s="1691" t="s">
        <v>90</v>
      </c>
      <c r="K46" s="1692"/>
      <c r="L46" s="1692"/>
      <c r="M46" s="1692"/>
      <c r="N46" s="702"/>
      <c r="O46" s="1657" t="s">
        <v>27</v>
      </c>
      <c r="P46" s="1657"/>
      <c r="Q46" s="1683"/>
      <c r="R46" s="1683"/>
      <c r="S46" s="1687" t="s">
        <v>28</v>
      </c>
      <c r="T46" s="1687"/>
      <c r="U46" s="1657" t="s">
        <v>29</v>
      </c>
      <c r="V46" s="1657"/>
      <c r="W46" s="1657"/>
      <c r="X46" s="1657"/>
      <c r="Y46" s="1657" t="s">
        <v>90</v>
      </c>
      <c r="Z46" s="1657"/>
      <c r="AA46" s="1683"/>
      <c r="AB46" s="1683"/>
      <c r="AC46" s="1657" t="s">
        <v>27</v>
      </c>
      <c r="AD46" s="1657"/>
      <c r="AE46" s="1683"/>
      <c r="AF46" s="1683"/>
      <c r="AG46" s="1687" t="s">
        <v>28</v>
      </c>
      <c r="AH46" s="1687"/>
      <c r="AI46" s="1687"/>
      <c r="AJ46" s="1687"/>
      <c r="AK46" s="1693"/>
    </row>
    <row r="47" spans="1:37" ht="40" customHeight="1">
      <c r="A47" s="1656" t="s">
        <v>614</v>
      </c>
      <c r="B47" s="1657"/>
      <c r="C47" s="1657"/>
      <c r="D47" s="1657"/>
      <c r="E47" s="1657"/>
      <c r="F47" s="1657"/>
      <c r="G47" s="1657"/>
      <c r="H47" s="1657"/>
      <c r="I47" s="1658"/>
      <c r="J47" s="1659"/>
      <c r="K47" s="1660"/>
      <c r="L47" s="1660"/>
      <c r="M47" s="1660"/>
      <c r="N47" s="1660"/>
      <c r="O47" s="1660"/>
      <c r="P47" s="1660"/>
      <c r="Q47" s="1660"/>
      <c r="R47" s="1660"/>
      <c r="S47" s="1660"/>
      <c r="T47" s="1660"/>
      <c r="U47" s="1660"/>
      <c r="V47" s="1660"/>
      <c r="W47" s="1660"/>
      <c r="X47" s="1660"/>
      <c r="Y47" s="1660"/>
      <c r="Z47" s="1660"/>
      <c r="AA47" s="1660"/>
      <c r="AB47" s="1660"/>
      <c r="AC47" s="1660"/>
      <c r="AD47" s="1660"/>
      <c r="AE47" s="1660"/>
      <c r="AF47" s="1660"/>
      <c r="AG47" s="1660"/>
      <c r="AH47" s="1660"/>
      <c r="AI47" s="1660"/>
      <c r="AJ47" s="1660"/>
      <c r="AK47" s="1661"/>
    </row>
    <row r="48" spans="1:37" ht="40" customHeight="1">
      <c r="A48" s="1656" t="s">
        <v>68</v>
      </c>
      <c r="B48" s="1657"/>
      <c r="C48" s="1657"/>
      <c r="D48" s="1657"/>
      <c r="E48" s="1657"/>
      <c r="F48" s="1657"/>
      <c r="G48" s="1657"/>
      <c r="H48" s="1657"/>
      <c r="I48" s="1658"/>
      <c r="J48" s="1659"/>
      <c r="K48" s="1660"/>
      <c r="L48" s="1660"/>
      <c r="M48" s="1660"/>
      <c r="N48" s="1660"/>
      <c r="O48" s="1660"/>
      <c r="P48" s="1660"/>
      <c r="Q48" s="1660"/>
      <c r="R48" s="1660"/>
      <c r="S48" s="1660"/>
      <c r="T48" s="1660"/>
      <c r="U48" s="1660"/>
      <c r="V48" s="1660"/>
      <c r="W48" s="1660"/>
      <c r="X48" s="1660"/>
      <c r="Y48" s="1660"/>
      <c r="Z48" s="1660"/>
      <c r="AA48" s="1660"/>
      <c r="AB48" s="1660"/>
      <c r="AC48" s="1660"/>
      <c r="AD48" s="1660"/>
      <c r="AE48" s="1660"/>
      <c r="AF48" s="1660"/>
      <c r="AG48" s="1660"/>
      <c r="AH48" s="1660"/>
      <c r="AI48" s="1660"/>
      <c r="AJ48" s="1660"/>
      <c r="AK48" s="1661"/>
    </row>
    <row r="49" spans="1:38" ht="40" customHeight="1">
      <c r="A49" s="1656" t="s">
        <v>31</v>
      </c>
      <c r="B49" s="1657"/>
      <c r="C49" s="1657"/>
      <c r="D49" s="1657"/>
      <c r="E49" s="1657"/>
      <c r="F49" s="1657"/>
      <c r="G49" s="1657"/>
      <c r="H49" s="1657"/>
      <c r="I49" s="1658"/>
      <c r="J49" s="1659"/>
      <c r="K49" s="1660"/>
      <c r="L49" s="1660"/>
      <c r="M49" s="1660"/>
      <c r="N49" s="1660"/>
      <c r="O49" s="1660"/>
      <c r="P49" s="1660"/>
      <c r="Q49" s="1660"/>
      <c r="R49" s="1660"/>
      <c r="S49" s="1660"/>
      <c r="T49" s="1660"/>
      <c r="U49" s="1660"/>
      <c r="V49" s="1660"/>
      <c r="W49" s="1660"/>
      <c r="X49" s="1660"/>
      <c r="Y49" s="1660"/>
      <c r="Z49" s="1660"/>
      <c r="AA49" s="1660"/>
      <c r="AB49" s="1660"/>
      <c r="AC49" s="1660"/>
      <c r="AD49" s="1660"/>
      <c r="AE49" s="1660"/>
      <c r="AF49" s="1660"/>
      <c r="AG49" s="1660"/>
      <c r="AH49" s="1660"/>
      <c r="AI49" s="1660"/>
      <c r="AJ49" s="1660"/>
      <c r="AK49" s="1661"/>
    </row>
    <row r="50" spans="1:38" ht="25" customHeight="1">
      <c r="A50" s="1662" t="s">
        <v>162</v>
      </c>
      <c r="B50" s="1663"/>
      <c r="C50" s="1663"/>
      <c r="D50" s="1663"/>
      <c r="E50" s="1663"/>
      <c r="F50" s="1663"/>
      <c r="G50" s="1663"/>
      <c r="H50" s="1663"/>
      <c r="I50" s="1664"/>
      <c r="J50" s="1665"/>
      <c r="K50" s="1666"/>
      <c r="L50" s="1666"/>
      <c r="M50" s="1666"/>
      <c r="N50" s="1666"/>
      <c r="O50" s="1666"/>
      <c r="P50" s="1666"/>
      <c r="Q50" s="1666"/>
      <c r="R50" s="1666"/>
      <c r="S50" s="1666"/>
      <c r="T50" s="1666"/>
      <c r="U50" s="1666"/>
      <c r="V50" s="1666"/>
      <c r="W50" s="1666"/>
      <c r="X50" s="1666"/>
      <c r="Y50" s="1666"/>
      <c r="Z50" s="1666"/>
      <c r="AA50" s="1667" t="s">
        <v>71</v>
      </c>
      <c r="AB50" s="1667"/>
      <c r="AC50" s="1667"/>
      <c r="AD50" s="1667"/>
      <c r="AE50" s="1667"/>
      <c r="AF50" s="1667"/>
      <c r="AG50" s="1667"/>
      <c r="AH50" s="1667"/>
      <c r="AI50" s="1667"/>
      <c r="AJ50" s="1667"/>
      <c r="AK50" s="1668"/>
    </row>
    <row r="51" spans="1:38" ht="25" customHeight="1">
      <c r="A51" s="1650" t="s">
        <v>866</v>
      </c>
      <c r="B51" s="1651"/>
      <c r="C51" s="1651"/>
      <c r="D51" s="1651"/>
      <c r="E51" s="1651"/>
      <c r="F51" s="1651"/>
      <c r="G51" s="1651"/>
      <c r="H51" s="1651"/>
      <c r="I51" s="1651"/>
      <c r="J51" s="1651"/>
      <c r="K51" s="1651"/>
      <c r="L51" s="1651"/>
      <c r="M51" s="1651"/>
      <c r="N51" s="1651"/>
      <c r="O51" s="1651"/>
      <c r="P51" s="1651"/>
      <c r="Q51" s="1651"/>
      <c r="R51" s="1651"/>
      <c r="S51" s="1651"/>
      <c r="T51" s="1651"/>
      <c r="U51" s="1651"/>
      <c r="V51" s="1651"/>
      <c r="W51" s="1651"/>
      <c r="X51" s="1651"/>
      <c r="Y51" s="1651"/>
      <c r="Z51" s="1651"/>
      <c r="AA51" s="1651"/>
      <c r="AB51" s="1651"/>
      <c r="AC51" s="1651"/>
      <c r="AD51" s="1651"/>
      <c r="AE51" s="1652"/>
      <c r="AF51" s="1653" t="s">
        <v>83</v>
      </c>
      <c r="AG51" s="1654"/>
      <c r="AH51" s="1654"/>
      <c r="AI51" s="1654"/>
      <c r="AJ51" s="1654"/>
      <c r="AK51" s="1655"/>
    </row>
    <row r="52" spans="1:38" ht="22.5" customHeight="1"/>
    <row r="53" spans="1:38" ht="30" customHeight="1">
      <c r="A53" s="699" t="s">
        <v>857</v>
      </c>
      <c r="B53" s="700"/>
      <c r="C53" s="700"/>
      <c r="D53" s="700"/>
      <c r="E53" s="700"/>
      <c r="F53" s="700"/>
      <c r="G53" s="700"/>
      <c r="H53" s="700"/>
      <c r="I53" s="700"/>
      <c r="J53" s="700"/>
      <c r="K53" s="700"/>
      <c r="L53" s="700"/>
      <c r="M53" s="700"/>
      <c r="N53" s="700"/>
      <c r="O53" s="700"/>
      <c r="P53" s="700"/>
      <c r="Q53" s="700"/>
      <c r="R53" s="700"/>
      <c r="S53" s="700"/>
      <c r="T53" s="700"/>
      <c r="U53" s="700"/>
      <c r="V53" s="700"/>
      <c r="W53" s="700"/>
      <c r="X53" s="700"/>
      <c r="Y53" s="700"/>
      <c r="Z53" s="700"/>
      <c r="AA53" s="700"/>
      <c r="AB53" s="700"/>
      <c r="AC53" s="700"/>
      <c r="AD53" s="700"/>
      <c r="AE53" s="701"/>
      <c r="AF53" s="701"/>
      <c r="AG53" s="701"/>
      <c r="AH53" s="1694" t="s">
        <v>166</v>
      </c>
      <c r="AI53" s="1694"/>
      <c r="AJ53" s="1694"/>
      <c r="AK53" s="1694"/>
      <c r="AL53" s="657"/>
    </row>
    <row r="54" spans="1:38" ht="45" customHeight="1">
      <c r="A54" s="653"/>
      <c r="B54" s="1695" t="s">
        <v>859</v>
      </c>
      <c r="C54" s="1695"/>
      <c r="D54" s="1695"/>
      <c r="E54" s="1695"/>
      <c r="F54" s="1695"/>
      <c r="G54" s="1695"/>
      <c r="H54" s="1695"/>
      <c r="I54" s="1695"/>
      <c r="J54" s="1695"/>
      <c r="K54" s="1695"/>
      <c r="L54" s="1695"/>
      <c r="M54" s="1695"/>
      <c r="N54" s="1695"/>
      <c r="O54" s="1695"/>
      <c r="P54" s="1695"/>
      <c r="Q54" s="1695"/>
      <c r="R54" s="1695"/>
      <c r="S54" s="1695"/>
      <c r="T54" s="1695"/>
      <c r="U54" s="1695"/>
      <c r="V54" s="1695"/>
      <c r="W54" s="1695"/>
      <c r="X54" s="1695"/>
      <c r="Y54" s="1695"/>
      <c r="Z54" s="1695"/>
      <c r="AA54" s="1695"/>
      <c r="AB54" s="1695"/>
      <c r="AC54" s="1695"/>
      <c r="AD54" s="1695"/>
      <c r="AE54" s="1695"/>
      <c r="AF54" s="1695"/>
      <c r="AG54" s="1695"/>
      <c r="AH54" s="1695"/>
      <c r="AI54" s="1695"/>
      <c r="AJ54" s="1695"/>
      <c r="AK54" s="1695"/>
    </row>
    <row r="55" spans="1:38" ht="25" customHeight="1">
      <c r="A55" s="1656" t="s">
        <v>86</v>
      </c>
      <c r="B55" s="1657"/>
      <c r="C55" s="1657"/>
      <c r="D55" s="1657"/>
      <c r="E55" s="1658"/>
      <c r="F55" s="1672" t="s">
        <v>870</v>
      </c>
      <c r="G55" s="1673"/>
      <c r="H55" s="1673"/>
      <c r="I55" s="1674"/>
      <c r="J55" s="1669" t="s">
        <v>864</v>
      </c>
      <c r="K55" s="1670"/>
      <c r="L55" s="1670"/>
      <c r="M55" s="1671"/>
      <c r="N55" s="1672"/>
      <c r="O55" s="1673"/>
      <c r="P55" s="1673"/>
      <c r="Q55" s="1673"/>
      <c r="R55" s="1673"/>
      <c r="S55" s="1673"/>
      <c r="T55" s="1673"/>
      <c r="U55" s="1673"/>
      <c r="V55" s="1673"/>
      <c r="W55" s="1673"/>
      <c r="X55" s="1673"/>
      <c r="Y55" s="1673"/>
      <c r="Z55" s="1673"/>
      <c r="AA55" s="1673"/>
      <c r="AB55" s="1673"/>
      <c r="AC55" s="1673"/>
      <c r="AD55" s="1673"/>
      <c r="AE55" s="1673"/>
      <c r="AF55" s="1673"/>
      <c r="AG55" s="1673"/>
      <c r="AH55" s="1673"/>
      <c r="AI55" s="1673"/>
      <c r="AJ55" s="1673"/>
      <c r="AK55" s="1674"/>
    </row>
    <row r="56" spans="1:38" ht="25" customHeight="1">
      <c r="A56" s="1669" t="s">
        <v>21</v>
      </c>
      <c r="B56" s="1670"/>
      <c r="C56" s="1670"/>
      <c r="D56" s="1670"/>
      <c r="E56" s="1670"/>
      <c r="F56" s="1670"/>
      <c r="G56" s="1670"/>
      <c r="H56" s="1670"/>
      <c r="I56" s="1671"/>
      <c r="J56" s="1675"/>
      <c r="K56" s="1676"/>
      <c r="L56" s="1676"/>
      <c r="M56" s="1676"/>
      <c r="N56" s="1676"/>
      <c r="O56" s="1676"/>
      <c r="P56" s="1676"/>
      <c r="Q56" s="1676"/>
      <c r="R56" s="1676"/>
      <c r="S56" s="1676"/>
      <c r="T56" s="1677" t="s">
        <v>79</v>
      </c>
      <c r="U56" s="1678"/>
      <c r="V56" s="1678"/>
      <c r="W56" s="1678"/>
      <c r="X56" s="1678"/>
      <c r="Y56" s="1678"/>
      <c r="Z56" s="1678"/>
      <c r="AA56" s="1678"/>
      <c r="AB56" s="1679"/>
      <c r="AC56" s="1680"/>
      <c r="AD56" s="1680"/>
      <c r="AE56" s="1680"/>
      <c r="AF56" s="1680"/>
      <c r="AG56" s="1680"/>
      <c r="AH56" s="1680"/>
      <c r="AI56" s="1680"/>
      <c r="AJ56" s="1680"/>
      <c r="AK56" s="1681"/>
    </row>
    <row r="57" spans="1:38" ht="25" customHeight="1">
      <c r="A57" s="1669" t="s">
        <v>23</v>
      </c>
      <c r="B57" s="1670"/>
      <c r="C57" s="1670"/>
      <c r="D57" s="1670"/>
      <c r="E57" s="1670"/>
      <c r="F57" s="1670"/>
      <c r="G57" s="1670"/>
      <c r="H57" s="1670"/>
      <c r="I57" s="1671"/>
      <c r="J57" s="1675"/>
      <c r="K57" s="1676"/>
      <c r="L57" s="1676"/>
      <c r="M57" s="1676"/>
      <c r="N57" s="1676"/>
      <c r="O57" s="1676"/>
      <c r="P57" s="1676"/>
      <c r="Q57" s="1676"/>
      <c r="R57" s="1676"/>
      <c r="S57" s="1676"/>
      <c r="T57" s="1676"/>
      <c r="U57" s="1676"/>
      <c r="V57" s="1676"/>
      <c r="W57" s="1676"/>
      <c r="X57" s="1676"/>
      <c r="Y57" s="1676"/>
      <c r="Z57" s="1676"/>
      <c r="AA57" s="1676"/>
      <c r="AB57" s="1676"/>
      <c r="AC57" s="1676"/>
      <c r="AD57" s="1676"/>
      <c r="AE57" s="1676"/>
      <c r="AF57" s="1676"/>
      <c r="AG57" s="1676"/>
      <c r="AH57" s="1676"/>
      <c r="AI57" s="1676"/>
      <c r="AJ57" s="1676"/>
      <c r="AK57" s="1682"/>
    </row>
    <row r="58" spans="1:38" ht="25" customHeight="1">
      <c r="A58" s="1656" t="s">
        <v>24</v>
      </c>
      <c r="B58" s="1657"/>
      <c r="C58" s="1657"/>
      <c r="D58" s="1657"/>
      <c r="E58" s="1657"/>
      <c r="F58" s="1657"/>
      <c r="G58" s="1657"/>
      <c r="H58" s="1657"/>
      <c r="I58" s="1658"/>
      <c r="J58" s="1675"/>
      <c r="K58" s="1676"/>
      <c r="L58" s="1676"/>
      <c r="M58" s="1676"/>
      <c r="N58" s="1676"/>
      <c r="O58" s="1676"/>
      <c r="P58" s="1676"/>
      <c r="Q58" s="1676"/>
      <c r="R58" s="1676"/>
      <c r="S58" s="1676"/>
      <c r="T58" s="1677" t="s">
        <v>80</v>
      </c>
      <c r="U58" s="1678"/>
      <c r="V58" s="1678"/>
      <c r="W58" s="1678"/>
      <c r="X58" s="1678"/>
      <c r="Y58" s="1678"/>
      <c r="Z58" s="1678"/>
      <c r="AA58" s="1678"/>
      <c r="AB58" s="1679"/>
      <c r="AC58" s="1660"/>
      <c r="AD58" s="1660"/>
      <c r="AE58" s="1660"/>
      <c r="AF58" s="1660"/>
      <c r="AG58" s="1660"/>
      <c r="AH58" s="1660"/>
      <c r="AI58" s="1660"/>
      <c r="AJ58" s="1660"/>
      <c r="AK58" s="1661"/>
    </row>
    <row r="59" spans="1:38" ht="40" customHeight="1">
      <c r="A59" s="1684" t="s">
        <v>865</v>
      </c>
      <c r="B59" s="1685"/>
      <c r="C59" s="1685"/>
      <c r="D59" s="1685"/>
      <c r="E59" s="1685"/>
      <c r="F59" s="1685"/>
      <c r="G59" s="1685"/>
      <c r="H59" s="1685"/>
      <c r="I59" s="1686"/>
      <c r="J59" s="1688"/>
      <c r="K59" s="1689"/>
      <c r="L59" s="1689"/>
      <c r="M59" s="1689"/>
      <c r="N59" s="1689"/>
      <c r="O59" s="1689"/>
      <c r="P59" s="1689"/>
      <c r="Q59" s="1689"/>
      <c r="R59" s="1689"/>
      <c r="S59" s="1689"/>
      <c r="T59" s="1689"/>
      <c r="U59" s="1689"/>
      <c r="V59" s="1689"/>
      <c r="W59" s="1689"/>
      <c r="X59" s="1689"/>
      <c r="Y59" s="1689"/>
      <c r="Z59" s="1689"/>
      <c r="AA59" s="1689"/>
      <c r="AB59" s="1689"/>
      <c r="AC59" s="1689"/>
      <c r="AD59" s="1689"/>
      <c r="AE59" s="1689"/>
      <c r="AF59" s="1689"/>
      <c r="AG59" s="1689"/>
      <c r="AH59" s="1689"/>
      <c r="AI59" s="1689"/>
      <c r="AJ59" s="1689"/>
      <c r="AK59" s="1690"/>
    </row>
    <row r="60" spans="1:38" ht="25" customHeight="1">
      <c r="A60" s="1656" t="s">
        <v>161</v>
      </c>
      <c r="B60" s="1657"/>
      <c r="C60" s="1657"/>
      <c r="D60" s="1657"/>
      <c r="E60" s="1657"/>
      <c r="F60" s="1657"/>
      <c r="G60" s="1657"/>
      <c r="H60" s="1657"/>
      <c r="I60" s="1658"/>
      <c r="J60" s="1691" t="s">
        <v>90</v>
      </c>
      <c r="K60" s="1692"/>
      <c r="L60" s="1692"/>
      <c r="M60" s="1692"/>
      <c r="N60" s="702"/>
      <c r="O60" s="1657" t="s">
        <v>27</v>
      </c>
      <c r="P60" s="1657"/>
      <c r="Q60" s="1683"/>
      <c r="R60" s="1683"/>
      <c r="S60" s="1687" t="s">
        <v>28</v>
      </c>
      <c r="T60" s="1687"/>
      <c r="U60" s="1657" t="s">
        <v>29</v>
      </c>
      <c r="V60" s="1657"/>
      <c r="W60" s="1657"/>
      <c r="X60" s="1657"/>
      <c r="Y60" s="1657" t="s">
        <v>90</v>
      </c>
      <c r="Z60" s="1657"/>
      <c r="AA60" s="1683"/>
      <c r="AB60" s="1683"/>
      <c r="AC60" s="1657" t="s">
        <v>27</v>
      </c>
      <c r="AD60" s="1657"/>
      <c r="AE60" s="1683"/>
      <c r="AF60" s="1683"/>
      <c r="AG60" s="1687" t="s">
        <v>28</v>
      </c>
      <c r="AH60" s="1687"/>
      <c r="AI60" s="1687"/>
      <c r="AJ60" s="1687"/>
      <c r="AK60" s="1693"/>
    </row>
    <row r="61" spans="1:38" ht="40" customHeight="1">
      <c r="A61" s="1656" t="s">
        <v>614</v>
      </c>
      <c r="B61" s="1657"/>
      <c r="C61" s="1657"/>
      <c r="D61" s="1657"/>
      <c r="E61" s="1657"/>
      <c r="F61" s="1657"/>
      <c r="G61" s="1657"/>
      <c r="H61" s="1657"/>
      <c r="I61" s="1658"/>
      <c r="J61" s="1659"/>
      <c r="K61" s="1660"/>
      <c r="L61" s="1660"/>
      <c r="M61" s="1660"/>
      <c r="N61" s="1660"/>
      <c r="O61" s="1660"/>
      <c r="P61" s="1660"/>
      <c r="Q61" s="1660"/>
      <c r="R61" s="1660"/>
      <c r="S61" s="1660"/>
      <c r="T61" s="1660"/>
      <c r="U61" s="1660"/>
      <c r="V61" s="1660"/>
      <c r="W61" s="1660"/>
      <c r="X61" s="1660"/>
      <c r="Y61" s="1660"/>
      <c r="Z61" s="1660"/>
      <c r="AA61" s="1660"/>
      <c r="AB61" s="1660"/>
      <c r="AC61" s="1660"/>
      <c r="AD61" s="1660"/>
      <c r="AE61" s="1660"/>
      <c r="AF61" s="1660"/>
      <c r="AG61" s="1660"/>
      <c r="AH61" s="1660"/>
      <c r="AI61" s="1660"/>
      <c r="AJ61" s="1660"/>
      <c r="AK61" s="1661"/>
    </row>
    <row r="62" spans="1:38" ht="40" customHeight="1">
      <c r="A62" s="1656" t="s">
        <v>68</v>
      </c>
      <c r="B62" s="1657"/>
      <c r="C62" s="1657"/>
      <c r="D62" s="1657"/>
      <c r="E62" s="1657"/>
      <c r="F62" s="1657"/>
      <c r="G62" s="1657"/>
      <c r="H62" s="1657"/>
      <c r="I62" s="1658"/>
      <c r="J62" s="1659"/>
      <c r="K62" s="1660"/>
      <c r="L62" s="1660"/>
      <c r="M62" s="1660"/>
      <c r="N62" s="1660"/>
      <c r="O62" s="1660"/>
      <c r="P62" s="1660"/>
      <c r="Q62" s="1660"/>
      <c r="R62" s="1660"/>
      <c r="S62" s="1660"/>
      <c r="T62" s="1660"/>
      <c r="U62" s="1660"/>
      <c r="V62" s="1660"/>
      <c r="W62" s="1660"/>
      <c r="X62" s="1660"/>
      <c r="Y62" s="1660"/>
      <c r="Z62" s="1660"/>
      <c r="AA62" s="1660"/>
      <c r="AB62" s="1660"/>
      <c r="AC62" s="1660"/>
      <c r="AD62" s="1660"/>
      <c r="AE62" s="1660"/>
      <c r="AF62" s="1660"/>
      <c r="AG62" s="1660"/>
      <c r="AH62" s="1660"/>
      <c r="AI62" s="1660"/>
      <c r="AJ62" s="1660"/>
      <c r="AK62" s="1661"/>
    </row>
    <row r="63" spans="1:38" ht="40" customHeight="1">
      <c r="A63" s="1656" t="s">
        <v>31</v>
      </c>
      <c r="B63" s="1657"/>
      <c r="C63" s="1657"/>
      <c r="D63" s="1657"/>
      <c r="E63" s="1657"/>
      <c r="F63" s="1657"/>
      <c r="G63" s="1657"/>
      <c r="H63" s="1657"/>
      <c r="I63" s="1658"/>
      <c r="J63" s="1659"/>
      <c r="K63" s="1660"/>
      <c r="L63" s="1660"/>
      <c r="M63" s="1660"/>
      <c r="N63" s="1660"/>
      <c r="O63" s="1660"/>
      <c r="P63" s="1660"/>
      <c r="Q63" s="1660"/>
      <c r="R63" s="1660"/>
      <c r="S63" s="1660"/>
      <c r="T63" s="1660"/>
      <c r="U63" s="1660"/>
      <c r="V63" s="1660"/>
      <c r="W63" s="1660"/>
      <c r="X63" s="1660"/>
      <c r="Y63" s="1660"/>
      <c r="Z63" s="1660"/>
      <c r="AA63" s="1660"/>
      <c r="AB63" s="1660"/>
      <c r="AC63" s="1660"/>
      <c r="AD63" s="1660"/>
      <c r="AE63" s="1660"/>
      <c r="AF63" s="1660"/>
      <c r="AG63" s="1660"/>
      <c r="AH63" s="1660"/>
      <c r="AI63" s="1660"/>
      <c r="AJ63" s="1660"/>
      <c r="AK63" s="1661"/>
    </row>
    <row r="64" spans="1:38" ht="25" customHeight="1">
      <c r="A64" s="1662" t="s">
        <v>162</v>
      </c>
      <c r="B64" s="1663"/>
      <c r="C64" s="1663"/>
      <c r="D64" s="1663"/>
      <c r="E64" s="1663"/>
      <c r="F64" s="1663"/>
      <c r="G64" s="1663"/>
      <c r="H64" s="1663"/>
      <c r="I64" s="1664"/>
      <c r="J64" s="1665"/>
      <c r="K64" s="1666"/>
      <c r="L64" s="1666"/>
      <c r="M64" s="1666"/>
      <c r="N64" s="1666"/>
      <c r="O64" s="1666"/>
      <c r="P64" s="1666"/>
      <c r="Q64" s="1666"/>
      <c r="R64" s="1666"/>
      <c r="S64" s="1666"/>
      <c r="T64" s="1666"/>
      <c r="U64" s="1666"/>
      <c r="V64" s="1666"/>
      <c r="W64" s="1666"/>
      <c r="X64" s="1666"/>
      <c r="Y64" s="1666"/>
      <c r="Z64" s="1666"/>
      <c r="AA64" s="1667" t="s">
        <v>71</v>
      </c>
      <c r="AB64" s="1667"/>
      <c r="AC64" s="1667"/>
      <c r="AD64" s="1667"/>
      <c r="AE64" s="1667"/>
      <c r="AF64" s="1667"/>
      <c r="AG64" s="1667"/>
      <c r="AH64" s="1667"/>
      <c r="AI64" s="1667"/>
      <c r="AJ64" s="1667"/>
      <c r="AK64" s="1668"/>
    </row>
    <row r="65" spans="1:38" ht="25" customHeight="1">
      <c r="A65" s="1650" t="s">
        <v>866</v>
      </c>
      <c r="B65" s="1651"/>
      <c r="C65" s="1651"/>
      <c r="D65" s="1651"/>
      <c r="E65" s="1651"/>
      <c r="F65" s="1651"/>
      <c r="G65" s="1651"/>
      <c r="H65" s="1651"/>
      <c r="I65" s="1651"/>
      <c r="J65" s="1651"/>
      <c r="K65" s="1651"/>
      <c r="L65" s="1651"/>
      <c r="M65" s="1651"/>
      <c r="N65" s="1651"/>
      <c r="O65" s="1651"/>
      <c r="P65" s="1651"/>
      <c r="Q65" s="1651"/>
      <c r="R65" s="1651"/>
      <c r="S65" s="1651"/>
      <c r="T65" s="1651"/>
      <c r="U65" s="1651"/>
      <c r="V65" s="1651"/>
      <c r="W65" s="1651"/>
      <c r="X65" s="1651"/>
      <c r="Y65" s="1651"/>
      <c r="Z65" s="1651"/>
      <c r="AA65" s="1651"/>
      <c r="AB65" s="1651"/>
      <c r="AC65" s="1651"/>
      <c r="AD65" s="1651"/>
      <c r="AE65" s="1652"/>
      <c r="AF65" s="1653" t="s">
        <v>83</v>
      </c>
      <c r="AG65" s="1654"/>
      <c r="AH65" s="1654"/>
      <c r="AI65" s="1654"/>
      <c r="AJ65" s="1654"/>
      <c r="AK65" s="1655"/>
    </row>
    <row r="66" spans="1:38" ht="22.5" customHeight="1">
      <c r="A66" s="653"/>
      <c r="B66" s="653"/>
      <c r="C66" s="653"/>
      <c r="D66" s="653"/>
      <c r="E66" s="653"/>
      <c r="F66" s="653"/>
      <c r="G66" s="653"/>
      <c r="H66" s="653"/>
      <c r="I66" s="653"/>
      <c r="J66" s="653"/>
      <c r="K66" s="653"/>
      <c r="L66" s="653"/>
      <c r="M66" s="653"/>
      <c r="N66" s="653"/>
      <c r="O66" s="653"/>
      <c r="P66" s="653"/>
      <c r="Q66" s="653"/>
      <c r="R66" s="653"/>
      <c r="S66" s="653"/>
      <c r="T66" s="653"/>
      <c r="U66" s="653"/>
      <c r="V66" s="653"/>
      <c r="W66" s="653"/>
      <c r="X66" s="653"/>
      <c r="Y66" s="653"/>
      <c r="Z66" s="653"/>
      <c r="AA66" s="653"/>
      <c r="AB66" s="653"/>
      <c r="AC66" s="653"/>
      <c r="AD66" s="653"/>
      <c r="AE66" s="653"/>
      <c r="AF66" s="653"/>
      <c r="AG66" s="653"/>
      <c r="AH66" s="653"/>
      <c r="AI66" s="653"/>
      <c r="AJ66" s="653"/>
      <c r="AK66" s="653"/>
    </row>
    <row r="67" spans="1:38" ht="25" customHeight="1">
      <c r="A67" s="1656" t="s">
        <v>86</v>
      </c>
      <c r="B67" s="1657"/>
      <c r="C67" s="1657"/>
      <c r="D67" s="1657"/>
      <c r="E67" s="1658"/>
      <c r="F67" s="1672" t="s">
        <v>871</v>
      </c>
      <c r="G67" s="1673"/>
      <c r="H67" s="1673"/>
      <c r="I67" s="1674"/>
      <c r="J67" s="1669" t="s">
        <v>864</v>
      </c>
      <c r="K67" s="1670"/>
      <c r="L67" s="1670"/>
      <c r="M67" s="1671"/>
      <c r="N67" s="1672"/>
      <c r="O67" s="1673"/>
      <c r="P67" s="1673"/>
      <c r="Q67" s="1673"/>
      <c r="R67" s="1673"/>
      <c r="S67" s="1673"/>
      <c r="T67" s="1673"/>
      <c r="U67" s="1673"/>
      <c r="V67" s="1673"/>
      <c r="W67" s="1673"/>
      <c r="X67" s="1673"/>
      <c r="Y67" s="1673"/>
      <c r="Z67" s="1673"/>
      <c r="AA67" s="1673"/>
      <c r="AB67" s="1673"/>
      <c r="AC67" s="1673"/>
      <c r="AD67" s="1673"/>
      <c r="AE67" s="1673"/>
      <c r="AF67" s="1673"/>
      <c r="AG67" s="1673"/>
      <c r="AH67" s="1673"/>
      <c r="AI67" s="1673"/>
      <c r="AJ67" s="1673"/>
      <c r="AK67" s="1674"/>
    </row>
    <row r="68" spans="1:38" ht="25" customHeight="1">
      <c r="A68" s="1669" t="s">
        <v>21</v>
      </c>
      <c r="B68" s="1670"/>
      <c r="C68" s="1670"/>
      <c r="D68" s="1670"/>
      <c r="E68" s="1670"/>
      <c r="F68" s="1670"/>
      <c r="G68" s="1670"/>
      <c r="H68" s="1670"/>
      <c r="I68" s="1671"/>
      <c r="J68" s="1675"/>
      <c r="K68" s="1676"/>
      <c r="L68" s="1676"/>
      <c r="M68" s="1676"/>
      <c r="N68" s="1676"/>
      <c r="O68" s="1676"/>
      <c r="P68" s="1676"/>
      <c r="Q68" s="1676"/>
      <c r="R68" s="1676"/>
      <c r="S68" s="1676"/>
      <c r="T68" s="1677" t="s">
        <v>79</v>
      </c>
      <c r="U68" s="1678"/>
      <c r="V68" s="1678"/>
      <c r="W68" s="1678"/>
      <c r="X68" s="1678"/>
      <c r="Y68" s="1678"/>
      <c r="Z68" s="1678"/>
      <c r="AA68" s="1678"/>
      <c r="AB68" s="1679"/>
      <c r="AC68" s="1680"/>
      <c r="AD68" s="1680"/>
      <c r="AE68" s="1680"/>
      <c r="AF68" s="1680"/>
      <c r="AG68" s="1680"/>
      <c r="AH68" s="1680"/>
      <c r="AI68" s="1680"/>
      <c r="AJ68" s="1680"/>
      <c r="AK68" s="1681"/>
    </row>
    <row r="69" spans="1:38" ht="25" customHeight="1">
      <c r="A69" s="1669" t="s">
        <v>23</v>
      </c>
      <c r="B69" s="1670"/>
      <c r="C69" s="1670"/>
      <c r="D69" s="1670"/>
      <c r="E69" s="1670"/>
      <c r="F69" s="1670"/>
      <c r="G69" s="1670"/>
      <c r="H69" s="1670"/>
      <c r="I69" s="1671"/>
      <c r="J69" s="1675"/>
      <c r="K69" s="1676"/>
      <c r="L69" s="1676"/>
      <c r="M69" s="1676"/>
      <c r="N69" s="1676"/>
      <c r="O69" s="1676"/>
      <c r="P69" s="1676"/>
      <c r="Q69" s="1676"/>
      <c r="R69" s="1676"/>
      <c r="S69" s="1676"/>
      <c r="T69" s="1676"/>
      <c r="U69" s="1676"/>
      <c r="V69" s="1676"/>
      <c r="W69" s="1676"/>
      <c r="X69" s="1676"/>
      <c r="Y69" s="1676"/>
      <c r="Z69" s="1676"/>
      <c r="AA69" s="1676"/>
      <c r="AB69" s="1676"/>
      <c r="AC69" s="1676"/>
      <c r="AD69" s="1676"/>
      <c r="AE69" s="1676"/>
      <c r="AF69" s="1676"/>
      <c r="AG69" s="1676"/>
      <c r="AH69" s="1676"/>
      <c r="AI69" s="1676"/>
      <c r="AJ69" s="1676"/>
      <c r="AK69" s="1682"/>
    </row>
    <row r="70" spans="1:38" ht="25" customHeight="1">
      <c r="A70" s="1656" t="s">
        <v>24</v>
      </c>
      <c r="B70" s="1657"/>
      <c r="C70" s="1657"/>
      <c r="D70" s="1657"/>
      <c r="E70" s="1657"/>
      <c r="F70" s="1657"/>
      <c r="G70" s="1657"/>
      <c r="H70" s="1657"/>
      <c r="I70" s="1658"/>
      <c r="J70" s="1675"/>
      <c r="K70" s="1676"/>
      <c r="L70" s="1676"/>
      <c r="M70" s="1676"/>
      <c r="N70" s="1676"/>
      <c r="O70" s="1676"/>
      <c r="P70" s="1676"/>
      <c r="Q70" s="1676"/>
      <c r="R70" s="1676"/>
      <c r="S70" s="1676"/>
      <c r="T70" s="1677" t="s">
        <v>80</v>
      </c>
      <c r="U70" s="1678"/>
      <c r="V70" s="1678"/>
      <c r="W70" s="1678"/>
      <c r="X70" s="1678"/>
      <c r="Y70" s="1678"/>
      <c r="Z70" s="1678"/>
      <c r="AA70" s="1678"/>
      <c r="AB70" s="1679"/>
      <c r="AC70" s="1660"/>
      <c r="AD70" s="1660"/>
      <c r="AE70" s="1660"/>
      <c r="AF70" s="1660"/>
      <c r="AG70" s="1660"/>
      <c r="AH70" s="1660"/>
      <c r="AI70" s="1660"/>
      <c r="AJ70" s="1660"/>
      <c r="AK70" s="1661"/>
    </row>
    <row r="71" spans="1:38" ht="40" customHeight="1">
      <c r="A71" s="1684" t="s">
        <v>865</v>
      </c>
      <c r="B71" s="1685"/>
      <c r="C71" s="1685"/>
      <c r="D71" s="1685"/>
      <c r="E71" s="1685"/>
      <c r="F71" s="1685"/>
      <c r="G71" s="1685"/>
      <c r="H71" s="1685"/>
      <c r="I71" s="1686"/>
      <c r="J71" s="1688"/>
      <c r="K71" s="1689"/>
      <c r="L71" s="1689"/>
      <c r="M71" s="1689"/>
      <c r="N71" s="1689"/>
      <c r="O71" s="1689"/>
      <c r="P71" s="1689"/>
      <c r="Q71" s="1689"/>
      <c r="R71" s="1689"/>
      <c r="S71" s="1689"/>
      <c r="T71" s="1689"/>
      <c r="U71" s="1689"/>
      <c r="V71" s="1689"/>
      <c r="W71" s="1689"/>
      <c r="X71" s="1689"/>
      <c r="Y71" s="1689"/>
      <c r="Z71" s="1689"/>
      <c r="AA71" s="1689"/>
      <c r="AB71" s="1689"/>
      <c r="AC71" s="1689"/>
      <c r="AD71" s="1689"/>
      <c r="AE71" s="1689"/>
      <c r="AF71" s="1689"/>
      <c r="AG71" s="1689"/>
      <c r="AH71" s="1689"/>
      <c r="AI71" s="1689"/>
      <c r="AJ71" s="1689"/>
      <c r="AK71" s="1690"/>
    </row>
    <row r="72" spans="1:38" ht="25" customHeight="1">
      <c r="A72" s="1656" t="s">
        <v>161</v>
      </c>
      <c r="B72" s="1657"/>
      <c r="C72" s="1657"/>
      <c r="D72" s="1657"/>
      <c r="E72" s="1657"/>
      <c r="F72" s="1657"/>
      <c r="G72" s="1657"/>
      <c r="H72" s="1657"/>
      <c r="I72" s="1658"/>
      <c r="J72" s="1691" t="s">
        <v>90</v>
      </c>
      <c r="K72" s="1692"/>
      <c r="L72" s="1692"/>
      <c r="M72" s="1692"/>
      <c r="N72" s="702"/>
      <c r="O72" s="1657" t="s">
        <v>27</v>
      </c>
      <c r="P72" s="1657"/>
      <c r="Q72" s="1683"/>
      <c r="R72" s="1683"/>
      <c r="S72" s="1687" t="s">
        <v>28</v>
      </c>
      <c r="T72" s="1687"/>
      <c r="U72" s="1657" t="s">
        <v>29</v>
      </c>
      <c r="V72" s="1657"/>
      <c r="W72" s="1657"/>
      <c r="X72" s="1657"/>
      <c r="Y72" s="1657" t="s">
        <v>90</v>
      </c>
      <c r="Z72" s="1657"/>
      <c r="AA72" s="1683"/>
      <c r="AB72" s="1683"/>
      <c r="AC72" s="1657" t="s">
        <v>27</v>
      </c>
      <c r="AD72" s="1657"/>
      <c r="AE72" s="1683"/>
      <c r="AF72" s="1683"/>
      <c r="AG72" s="1687" t="s">
        <v>28</v>
      </c>
      <c r="AH72" s="1687"/>
      <c r="AI72" s="1687"/>
      <c r="AJ72" s="1687"/>
      <c r="AK72" s="1693"/>
    </row>
    <row r="73" spans="1:38" ht="40" customHeight="1">
      <c r="A73" s="1656" t="s">
        <v>614</v>
      </c>
      <c r="B73" s="1657"/>
      <c r="C73" s="1657"/>
      <c r="D73" s="1657"/>
      <c r="E73" s="1657"/>
      <c r="F73" s="1657"/>
      <c r="G73" s="1657"/>
      <c r="H73" s="1657"/>
      <c r="I73" s="1658"/>
      <c r="J73" s="1659"/>
      <c r="K73" s="1660"/>
      <c r="L73" s="1660"/>
      <c r="M73" s="1660"/>
      <c r="N73" s="1660"/>
      <c r="O73" s="1660"/>
      <c r="P73" s="1660"/>
      <c r="Q73" s="1660"/>
      <c r="R73" s="1660"/>
      <c r="S73" s="1660"/>
      <c r="T73" s="1660"/>
      <c r="U73" s="1660"/>
      <c r="V73" s="1660"/>
      <c r="W73" s="1660"/>
      <c r="X73" s="1660"/>
      <c r="Y73" s="1660"/>
      <c r="Z73" s="1660"/>
      <c r="AA73" s="1660"/>
      <c r="AB73" s="1660"/>
      <c r="AC73" s="1660"/>
      <c r="AD73" s="1660"/>
      <c r="AE73" s="1660"/>
      <c r="AF73" s="1660"/>
      <c r="AG73" s="1660"/>
      <c r="AH73" s="1660"/>
      <c r="AI73" s="1660"/>
      <c r="AJ73" s="1660"/>
      <c r="AK73" s="1661"/>
    </row>
    <row r="74" spans="1:38" ht="40" customHeight="1">
      <c r="A74" s="1656" t="s">
        <v>68</v>
      </c>
      <c r="B74" s="1657"/>
      <c r="C74" s="1657"/>
      <c r="D74" s="1657"/>
      <c r="E74" s="1657"/>
      <c r="F74" s="1657"/>
      <c r="G74" s="1657"/>
      <c r="H74" s="1657"/>
      <c r="I74" s="1658"/>
      <c r="J74" s="1659"/>
      <c r="K74" s="1660"/>
      <c r="L74" s="1660"/>
      <c r="M74" s="1660"/>
      <c r="N74" s="1660"/>
      <c r="O74" s="1660"/>
      <c r="P74" s="1660"/>
      <c r="Q74" s="1660"/>
      <c r="R74" s="1660"/>
      <c r="S74" s="1660"/>
      <c r="T74" s="1660"/>
      <c r="U74" s="1660"/>
      <c r="V74" s="1660"/>
      <c r="W74" s="1660"/>
      <c r="X74" s="1660"/>
      <c r="Y74" s="1660"/>
      <c r="Z74" s="1660"/>
      <c r="AA74" s="1660"/>
      <c r="AB74" s="1660"/>
      <c r="AC74" s="1660"/>
      <c r="AD74" s="1660"/>
      <c r="AE74" s="1660"/>
      <c r="AF74" s="1660"/>
      <c r="AG74" s="1660"/>
      <c r="AH74" s="1660"/>
      <c r="AI74" s="1660"/>
      <c r="AJ74" s="1660"/>
      <c r="AK74" s="1661"/>
    </row>
    <row r="75" spans="1:38" ht="40" customHeight="1">
      <c r="A75" s="1656" t="s">
        <v>31</v>
      </c>
      <c r="B75" s="1657"/>
      <c r="C75" s="1657"/>
      <c r="D75" s="1657"/>
      <c r="E75" s="1657"/>
      <c r="F75" s="1657"/>
      <c r="G75" s="1657"/>
      <c r="H75" s="1657"/>
      <c r="I75" s="1658"/>
      <c r="J75" s="1659"/>
      <c r="K75" s="1660"/>
      <c r="L75" s="1660"/>
      <c r="M75" s="1660"/>
      <c r="N75" s="1660"/>
      <c r="O75" s="1660"/>
      <c r="P75" s="1660"/>
      <c r="Q75" s="1660"/>
      <c r="R75" s="1660"/>
      <c r="S75" s="1660"/>
      <c r="T75" s="1660"/>
      <c r="U75" s="1660"/>
      <c r="V75" s="1660"/>
      <c r="W75" s="1660"/>
      <c r="X75" s="1660"/>
      <c r="Y75" s="1660"/>
      <c r="Z75" s="1660"/>
      <c r="AA75" s="1660"/>
      <c r="AB75" s="1660"/>
      <c r="AC75" s="1660"/>
      <c r="AD75" s="1660"/>
      <c r="AE75" s="1660"/>
      <c r="AF75" s="1660"/>
      <c r="AG75" s="1660"/>
      <c r="AH75" s="1660"/>
      <c r="AI75" s="1660"/>
      <c r="AJ75" s="1660"/>
      <c r="AK75" s="1661"/>
    </row>
    <row r="76" spans="1:38" ht="25" customHeight="1">
      <c r="A76" s="1662" t="s">
        <v>162</v>
      </c>
      <c r="B76" s="1663"/>
      <c r="C76" s="1663"/>
      <c r="D76" s="1663"/>
      <c r="E76" s="1663"/>
      <c r="F76" s="1663"/>
      <c r="G76" s="1663"/>
      <c r="H76" s="1663"/>
      <c r="I76" s="1664"/>
      <c r="J76" s="1665"/>
      <c r="K76" s="1666"/>
      <c r="L76" s="1666"/>
      <c r="M76" s="1666"/>
      <c r="N76" s="1666"/>
      <c r="O76" s="1666"/>
      <c r="P76" s="1666"/>
      <c r="Q76" s="1666"/>
      <c r="R76" s="1666"/>
      <c r="S76" s="1666"/>
      <c r="T76" s="1666"/>
      <c r="U76" s="1666"/>
      <c r="V76" s="1666"/>
      <c r="W76" s="1666"/>
      <c r="X76" s="1666"/>
      <c r="Y76" s="1666"/>
      <c r="Z76" s="1666"/>
      <c r="AA76" s="1667" t="s">
        <v>71</v>
      </c>
      <c r="AB76" s="1667"/>
      <c r="AC76" s="1667"/>
      <c r="AD76" s="1667"/>
      <c r="AE76" s="1667"/>
      <c r="AF76" s="1667"/>
      <c r="AG76" s="1667"/>
      <c r="AH76" s="1667"/>
      <c r="AI76" s="1667"/>
      <c r="AJ76" s="1667"/>
      <c r="AK76" s="1668"/>
    </row>
    <row r="77" spans="1:38" ht="25" customHeight="1">
      <c r="A77" s="1650" t="s">
        <v>866</v>
      </c>
      <c r="B77" s="1651"/>
      <c r="C77" s="1651"/>
      <c r="D77" s="1651"/>
      <c r="E77" s="1651"/>
      <c r="F77" s="1651"/>
      <c r="G77" s="1651"/>
      <c r="H77" s="1651"/>
      <c r="I77" s="1651"/>
      <c r="J77" s="1651"/>
      <c r="K77" s="1651"/>
      <c r="L77" s="1651"/>
      <c r="M77" s="1651"/>
      <c r="N77" s="1651"/>
      <c r="O77" s="1651"/>
      <c r="P77" s="1651"/>
      <c r="Q77" s="1651"/>
      <c r="R77" s="1651"/>
      <c r="S77" s="1651"/>
      <c r="T77" s="1651"/>
      <c r="U77" s="1651"/>
      <c r="V77" s="1651"/>
      <c r="W77" s="1651"/>
      <c r="X77" s="1651"/>
      <c r="Y77" s="1651"/>
      <c r="Z77" s="1651"/>
      <c r="AA77" s="1651"/>
      <c r="AB77" s="1651"/>
      <c r="AC77" s="1651"/>
      <c r="AD77" s="1651"/>
      <c r="AE77" s="1652"/>
      <c r="AF77" s="1653" t="s">
        <v>796</v>
      </c>
      <c r="AG77" s="1654"/>
      <c r="AH77" s="1654"/>
      <c r="AI77" s="1654"/>
      <c r="AJ77" s="1654"/>
      <c r="AK77" s="1655"/>
    </row>
    <row r="78" spans="1:38" ht="22.5" customHeight="1"/>
    <row r="79" spans="1:38" ht="30" customHeight="1">
      <c r="A79" s="699" t="s">
        <v>857</v>
      </c>
      <c r="B79" s="700"/>
      <c r="C79" s="700"/>
      <c r="D79" s="700"/>
      <c r="E79" s="700"/>
      <c r="F79" s="700"/>
      <c r="G79" s="700"/>
      <c r="H79" s="700"/>
      <c r="I79" s="700"/>
      <c r="J79" s="700"/>
      <c r="K79" s="700"/>
      <c r="L79" s="700"/>
      <c r="M79" s="700"/>
      <c r="N79" s="700"/>
      <c r="O79" s="700"/>
      <c r="P79" s="700"/>
      <c r="Q79" s="700"/>
      <c r="R79" s="700"/>
      <c r="S79" s="700"/>
      <c r="T79" s="700"/>
      <c r="U79" s="700"/>
      <c r="V79" s="700"/>
      <c r="W79" s="700"/>
      <c r="X79" s="700"/>
      <c r="Y79" s="700"/>
      <c r="Z79" s="700"/>
      <c r="AA79" s="700"/>
      <c r="AB79" s="700"/>
      <c r="AC79" s="700"/>
      <c r="AD79" s="700"/>
      <c r="AE79" s="701"/>
      <c r="AF79" s="701"/>
      <c r="AG79" s="701"/>
      <c r="AH79" s="1694" t="s">
        <v>265</v>
      </c>
      <c r="AI79" s="1694"/>
      <c r="AJ79" s="1694"/>
      <c r="AK79" s="1694"/>
      <c r="AL79" s="657"/>
    </row>
    <row r="80" spans="1:38" ht="45" customHeight="1">
      <c r="A80" s="653"/>
      <c r="B80" s="1695" t="s">
        <v>859</v>
      </c>
      <c r="C80" s="1695"/>
      <c r="D80" s="1695"/>
      <c r="E80" s="1695"/>
      <c r="F80" s="1695"/>
      <c r="G80" s="1695"/>
      <c r="H80" s="1695"/>
      <c r="I80" s="1695"/>
      <c r="J80" s="1695"/>
      <c r="K80" s="1695"/>
      <c r="L80" s="1695"/>
      <c r="M80" s="1695"/>
      <c r="N80" s="1695"/>
      <c r="O80" s="1695"/>
      <c r="P80" s="1695"/>
      <c r="Q80" s="1695"/>
      <c r="R80" s="1695"/>
      <c r="S80" s="1695"/>
      <c r="T80" s="1695"/>
      <c r="U80" s="1695"/>
      <c r="V80" s="1695"/>
      <c r="W80" s="1695"/>
      <c r="X80" s="1695"/>
      <c r="Y80" s="1695"/>
      <c r="Z80" s="1695"/>
      <c r="AA80" s="1695"/>
      <c r="AB80" s="1695"/>
      <c r="AC80" s="1695"/>
      <c r="AD80" s="1695"/>
      <c r="AE80" s="1695"/>
      <c r="AF80" s="1695"/>
      <c r="AG80" s="1695"/>
      <c r="AH80" s="1695"/>
      <c r="AI80" s="1695"/>
      <c r="AJ80" s="1695"/>
      <c r="AK80" s="1695"/>
    </row>
    <row r="81" spans="1:37" ht="25" customHeight="1">
      <c r="A81" s="1656" t="s">
        <v>86</v>
      </c>
      <c r="B81" s="1657"/>
      <c r="C81" s="1657"/>
      <c r="D81" s="1657"/>
      <c r="E81" s="1658"/>
      <c r="F81" s="1672" t="s">
        <v>872</v>
      </c>
      <c r="G81" s="1673"/>
      <c r="H81" s="1673"/>
      <c r="I81" s="1674"/>
      <c r="J81" s="1669" t="s">
        <v>864</v>
      </c>
      <c r="K81" s="1670"/>
      <c r="L81" s="1670"/>
      <c r="M81" s="1671"/>
      <c r="N81" s="1672"/>
      <c r="O81" s="1673"/>
      <c r="P81" s="1673"/>
      <c r="Q81" s="1673"/>
      <c r="R81" s="1673"/>
      <c r="S81" s="1673"/>
      <c r="T81" s="1673"/>
      <c r="U81" s="1673"/>
      <c r="V81" s="1673"/>
      <c r="W81" s="1673"/>
      <c r="X81" s="1673"/>
      <c r="Y81" s="1673"/>
      <c r="Z81" s="1673"/>
      <c r="AA81" s="1673"/>
      <c r="AB81" s="1673"/>
      <c r="AC81" s="1673"/>
      <c r="AD81" s="1673"/>
      <c r="AE81" s="1673"/>
      <c r="AF81" s="1673"/>
      <c r="AG81" s="1673"/>
      <c r="AH81" s="1673"/>
      <c r="AI81" s="1673"/>
      <c r="AJ81" s="1673"/>
      <c r="AK81" s="1674"/>
    </row>
    <row r="82" spans="1:37" ht="25" customHeight="1">
      <c r="A82" s="1669" t="s">
        <v>21</v>
      </c>
      <c r="B82" s="1670"/>
      <c r="C82" s="1670"/>
      <c r="D82" s="1670"/>
      <c r="E82" s="1670"/>
      <c r="F82" s="1670"/>
      <c r="G82" s="1670"/>
      <c r="H82" s="1670"/>
      <c r="I82" s="1671"/>
      <c r="J82" s="1675"/>
      <c r="K82" s="1676"/>
      <c r="L82" s="1676"/>
      <c r="M82" s="1676"/>
      <c r="N82" s="1676"/>
      <c r="O82" s="1676"/>
      <c r="P82" s="1676"/>
      <c r="Q82" s="1676"/>
      <c r="R82" s="1676"/>
      <c r="S82" s="1676"/>
      <c r="T82" s="1677" t="s">
        <v>79</v>
      </c>
      <c r="U82" s="1678"/>
      <c r="V82" s="1678"/>
      <c r="W82" s="1678"/>
      <c r="X82" s="1678"/>
      <c r="Y82" s="1678"/>
      <c r="Z82" s="1678"/>
      <c r="AA82" s="1678"/>
      <c r="AB82" s="1679"/>
      <c r="AC82" s="1680"/>
      <c r="AD82" s="1680"/>
      <c r="AE82" s="1680"/>
      <c r="AF82" s="1680"/>
      <c r="AG82" s="1680"/>
      <c r="AH82" s="1680"/>
      <c r="AI82" s="1680"/>
      <c r="AJ82" s="1680"/>
      <c r="AK82" s="1681"/>
    </row>
    <row r="83" spans="1:37" ht="25" customHeight="1">
      <c r="A83" s="1669" t="s">
        <v>23</v>
      </c>
      <c r="B83" s="1670"/>
      <c r="C83" s="1670"/>
      <c r="D83" s="1670"/>
      <c r="E83" s="1670"/>
      <c r="F83" s="1670"/>
      <c r="G83" s="1670"/>
      <c r="H83" s="1670"/>
      <c r="I83" s="1671"/>
      <c r="J83" s="1675"/>
      <c r="K83" s="1676"/>
      <c r="L83" s="1676"/>
      <c r="M83" s="1676"/>
      <c r="N83" s="1676"/>
      <c r="O83" s="1676"/>
      <c r="P83" s="1676"/>
      <c r="Q83" s="1676"/>
      <c r="R83" s="1676"/>
      <c r="S83" s="1676"/>
      <c r="T83" s="1676"/>
      <c r="U83" s="1676"/>
      <c r="V83" s="1676"/>
      <c r="W83" s="1676"/>
      <c r="X83" s="1676"/>
      <c r="Y83" s="1676"/>
      <c r="Z83" s="1676"/>
      <c r="AA83" s="1676"/>
      <c r="AB83" s="1676"/>
      <c r="AC83" s="1676"/>
      <c r="AD83" s="1676"/>
      <c r="AE83" s="1676"/>
      <c r="AF83" s="1676"/>
      <c r="AG83" s="1676"/>
      <c r="AH83" s="1676"/>
      <c r="AI83" s="1676"/>
      <c r="AJ83" s="1676"/>
      <c r="AK83" s="1682"/>
    </row>
    <row r="84" spans="1:37" ht="25" customHeight="1">
      <c r="A84" s="1656" t="s">
        <v>24</v>
      </c>
      <c r="B84" s="1657"/>
      <c r="C84" s="1657"/>
      <c r="D84" s="1657"/>
      <c r="E84" s="1657"/>
      <c r="F84" s="1657"/>
      <c r="G84" s="1657"/>
      <c r="H84" s="1657"/>
      <c r="I84" s="1658"/>
      <c r="J84" s="1675"/>
      <c r="K84" s="1676"/>
      <c r="L84" s="1676"/>
      <c r="M84" s="1676"/>
      <c r="N84" s="1676"/>
      <c r="O84" s="1676"/>
      <c r="P84" s="1676"/>
      <c r="Q84" s="1676"/>
      <c r="R84" s="1676"/>
      <c r="S84" s="1676"/>
      <c r="T84" s="1677" t="s">
        <v>80</v>
      </c>
      <c r="U84" s="1678"/>
      <c r="V84" s="1678"/>
      <c r="W84" s="1678"/>
      <c r="X84" s="1678"/>
      <c r="Y84" s="1678"/>
      <c r="Z84" s="1678"/>
      <c r="AA84" s="1678"/>
      <c r="AB84" s="1679"/>
      <c r="AC84" s="1660"/>
      <c r="AD84" s="1660"/>
      <c r="AE84" s="1660"/>
      <c r="AF84" s="1660"/>
      <c r="AG84" s="1660"/>
      <c r="AH84" s="1660"/>
      <c r="AI84" s="1660"/>
      <c r="AJ84" s="1660"/>
      <c r="AK84" s="1661"/>
    </row>
    <row r="85" spans="1:37" ht="40" customHeight="1">
      <c r="A85" s="1684" t="s">
        <v>865</v>
      </c>
      <c r="B85" s="1685"/>
      <c r="C85" s="1685"/>
      <c r="D85" s="1685"/>
      <c r="E85" s="1685"/>
      <c r="F85" s="1685"/>
      <c r="G85" s="1685"/>
      <c r="H85" s="1685"/>
      <c r="I85" s="1686"/>
      <c r="J85" s="1688"/>
      <c r="K85" s="1689"/>
      <c r="L85" s="1689"/>
      <c r="M85" s="1689"/>
      <c r="N85" s="1689"/>
      <c r="O85" s="1689"/>
      <c r="P85" s="1689"/>
      <c r="Q85" s="1689"/>
      <c r="R85" s="1689"/>
      <c r="S85" s="1689"/>
      <c r="T85" s="1689"/>
      <c r="U85" s="1689"/>
      <c r="V85" s="1689"/>
      <c r="W85" s="1689"/>
      <c r="X85" s="1689"/>
      <c r="Y85" s="1689"/>
      <c r="Z85" s="1689"/>
      <c r="AA85" s="1689"/>
      <c r="AB85" s="1689"/>
      <c r="AC85" s="1689"/>
      <c r="AD85" s="1689"/>
      <c r="AE85" s="1689"/>
      <c r="AF85" s="1689"/>
      <c r="AG85" s="1689"/>
      <c r="AH85" s="1689"/>
      <c r="AI85" s="1689"/>
      <c r="AJ85" s="1689"/>
      <c r="AK85" s="1690"/>
    </row>
    <row r="86" spans="1:37" ht="25" customHeight="1">
      <c r="A86" s="1656" t="s">
        <v>161</v>
      </c>
      <c r="B86" s="1657"/>
      <c r="C86" s="1657"/>
      <c r="D86" s="1657"/>
      <c r="E86" s="1657"/>
      <c r="F86" s="1657"/>
      <c r="G86" s="1657"/>
      <c r="H86" s="1657"/>
      <c r="I86" s="1658"/>
      <c r="J86" s="1691" t="s">
        <v>90</v>
      </c>
      <c r="K86" s="1692"/>
      <c r="L86" s="1692"/>
      <c r="M86" s="1692"/>
      <c r="N86" s="702"/>
      <c r="O86" s="1657" t="s">
        <v>27</v>
      </c>
      <c r="P86" s="1657"/>
      <c r="Q86" s="1683"/>
      <c r="R86" s="1683"/>
      <c r="S86" s="1687" t="s">
        <v>28</v>
      </c>
      <c r="T86" s="1687"/>
      <c r="U86" s="1657" t="s">
        <v>29</v>
      </c>
      <c r="V86" s="1657"/>
      <c r="W86" s="1657"/>
      <c r="X86" s="1657"/>
      <c r="Y86" s="1657" t="s">
        <v>90</v>
      </c>
      <c r="Z86" s="1657"/>
      <c r="AA86" s="1683"/>
      <c r="AB86" s="1683"/>
      <c r="AC86" s="1657" t="s">
        <v>27</v>
      </c>
      <c r="AD86" s="1657"/>
      <c r="AE86" s="1683"/>
      <c r="AF86" s="1683"/>
      <c r="AG86" s="1687" t="s">
        <v>28</v>
      </c>
      <c r="AH86" s="1687"/>
      <c r="AI86" s="1687"/>
      <c r="AJ86" s="1687"/>
      <c r="AK86" s="1693"/>
    </row>
    <row r="87" spans="1:37" ht="40" customHeight="1">
      <c r="A87" s="1656" t="s">
        <v>614</v>
      </c>
      <c r="B87" s="1657"/>
      <c r="C87" s="1657"/>
      <c r="D87" s="1657"/>
      <c r="E87" s="1657"/>
      <c r="F87" s="1657"/>
      <c r="G87" s="1657"/>
      <c r="H87" s="1657"/>
      <c r="I87" s="1658"/>
      <c r="J87" s="1659"/>
      <c r="K87" s="1660"/>
      <c r="L87" s="1660"/>
      <c r="M87" s="1660"/>
      <c r="N87" s="1660"/>
      <c r="O87" s="1660"/>
      <c r="P87" s="1660"/>
      <c r="Q87" s="1660"/>
      <c r="R87" s="1660"/>
      <c r="S87" s="1660"/>
      <c r="T87" s="1660"/>
      <c r="U87" s="1660"/>
      <c r="V87" s="1660"/>
      <c r="W87" s="1660"/>
      <c r="X87" s="1660"/>
      <c r="Y87" s="1660"/>
      <c r="Z87" s="1660"/>
      <c r="AA87" s="1660"/>
      <c r="AB87" s="1660"/>
      <c r="AC87" s="1660"/>
      <c r="AD87" s="1660"/>
      <c r="AE87" s="1660"/>
      <c r="AF87" s="1660"/>
      <c r="AG87" s="1660"/>
      <c r="AH87" s="1660"/>
      <c r="AI87" s="1660"/>
      <c r="AJ87" s="1660"/>
      <c r="AK87" s="1661"/>
    </row>
    <row r="88" spans="1:37" ht="40" customHeight="1">
      <c r="A88" s="1656" t="s">
        <v>68</v>
      </c>
      <c r="B88" s="1657"/>
      <c r="C88" s="1657"/>
      <c r="D88" s="1657"/>
      <c r="E88" s="1657"/>
      <c r="F88" s="1657"/>
      <c r="G88" s="1657"/>
      <c r="H88" s="1657"/>
      <c r="I88" s="1658"/>
      <c r="J88" s="1659"/>
      <c r="K88" s="1660"/>
      <c r="L88" s="1660"/>
      <c r="M88" s="1660"/>
      <c r="N88" s="1660"/>
      <c r="O88" s="1660"/>
      <c r="P88" s="1660"/>
      <c r="Q88" s="1660"/>
      <c r="R88" s="1660"/>
      <c r="S88" s="1660"/>
      <c r="T88" s="1660"/>
      <c r="U88" s="1660"/>
      <c r="V88" s="1660"/>
      <c r="W88" s="1660"/>
      <c r="X88" s="1660"/>
      <c r="Y88" s="1660"/>
      <c r="Z88" s="1660"/>
      <c r="AA88" s="1660"/>
      <c r="AB88" s="1660"/>
      <c r="AC88" s="1660"/>
      <c r="AD88" s="1660"/>
      <c r="AE88" s="1660"/>
      <c r="AF88" s="1660"/>
      <c r="AG88" s="1660"/>
      <c r="AH88" s="1660"/>
      <c r="AI88" s="1660"/>
      <c r="AJ88" s="1660"/>
      <c r="AK88" s="1661"/>
    </row>
    <row r="89" spans="1:37" ht="40" customHeight="1">
      <c r="A89" s="1656" t="s">
        <v>31</v>
      </c>
      <c r="B89" s="1657"/>
      <c r="C89" s="1657"/>
      <c r="D89" s="1657"/>
      <c r="E89" s="1657"/>
      <c r="F89" s="1657"/>
      <c r="G89" s="1657"/>
      <c r="H89" s="1657"/>
      <c r="I89" s="1658"/>
      <c r="J89" s="1659"/>
      <c r="K89" s="1660"/>
      <c r="L89" s="1660"/>
      <c r="M89" s="1660"/>
      <c r="N89" s="1660"/>
      <c r="O89" s="1660"/>
      <c r="P89" s="1660"/>
      <c r="Q89" s="1660"/>
      <c r="R89" s="1660"/>
      <c r="S89" s="1660"/>
      <c r="T89" s="1660"/>
      <c r="U89" s="1660"/>
      <c r="V89" s="1660"/>
      <c r="W89" s="1660"/>
      <c r="X89" s="1660"/>
      <c r="Y89" s="1660"/>
      <c r="Z89" s="1660"/>
      <c r="AA89" s="1660"/>
      <c r="AB89" s="1660"/>
      <c r="AC89" s="1660"/>
      <c r="AD89" s="1660"/>
      <c r="AE89" s="1660"/>
      <c r="AF89" s="1660"/>
      <c r="AG89" s="1660"/>
      <c r="AH89" s="1660"/>
      <c r="AI89" s="1660"/>
      <c r="AJ89" s="1660"/>
      <c r="AK89" s="1661"/>
    </row>
    <row r="90" spans="1:37" ht="25" customHeight="1">
      <c r="A90" s="1662" t="s">
        <v>162</v>
      </c>
      <c r="B90" s="1663"/>
      <c r="C90" s="1663"/>
      <c r="D90" s="1663"/>
      <c r="E90" s="1663"/>
      <c r="F90" s="1663"/>
      <c r="G90" s="1663"/>
      <c r="H90" s="1663"/>
      <c r="I90" s="1664"/>
      <c r="J90" s="1665"/>
      <c r="K90" s="1666"/>
      <c r="L90" s="1666"/>
      <c r="M90" s="1666"/>
      <c r="N90" s="1666"/>
      <c r="O90" s="1666"/>
      <c r="P90" s="1666"/>
      <c r="Q90" s="1666"/>
      <c r="R90" s="1666"/>
      <c r="S90" s="1666"/>
      <c r="T90" s="1666"/>
      <c r="U90" s="1666"/>
      <c r="V90" s="1666"/>
      <c r="W90" s="1666"/>
      <c r="X90" s="1666"/>
      <c r="Y90" s="1666"/>
      <c r="Z90" s="1666"/>
      <c r="AA90" s="1667" t="s">
        <v>71</v>
      </c>
      <c r="AB90" s="1667"/>
      <c r="AC90" s="1667"/>
      <c r="AD90" s="1667"/>
      <c r="AE90" s="1667"/>
      <c r="AF90" s="1667"/>
      <c r="AG90" s="1667"/>
      <c r="AH90" s="1667"/>
      <c r="AI90" s="1667"/>
      <c r="AJ90" s="1667"/>
      <c r="AK90" s="1668"/>
    </row>
    <row r="91" spans="1:37" ht="25" customHeight="1">
      <c r="A91" s="1650" t="s">
        <v>866</v>
      </c>
      <c r="B91" s="1651"/>
      <c r="C91" s="1651"/>
      <c r="D91" s="1651"/>
      <c r="E91" s="1651"/>
      <c r="F91" s="1651"/>
      <c r="G91" s="1651"/>
      <c r="H91" s="1651"/>
      <c r="I91" s="1651"/>
      <c r="J91" s="1651"/>
      <c r="K91" s="1651"/>
      <c r="L91" s="1651"/>
      <c r="M91" s="1651"/>
      <c r="N91" s="1651"/>
      <c r="O91" s="1651"/>
      <c r="P91" s="1651"/>
      <c r="Q91" s="1651"/>
      <c r="R91" s="1651"/>
      <c r="S91" s="1651"/>
      <c r="T91" s="1651"/>
      <c r="U91" s="1651"/>
      <c r="V91" s="1651"/>
      <c r="W91" s="1651"/>
      <c r="X91" s="1651"/>
      <c r="Y91" s="1651"/>
      <c r="Z91" s="1651"/>
      <c r="AA91" s="1651"/>
      <c r="AB91" s="1651"/>
      <c r="AC91" s="1651"/>
      <c r="AD91" s="1651"/>
      <c r="AE91" s="1652"/>
      <c r="AF91" s="1653" t="s">
        <v>83</v>
      </c>
      <c r="AG91" s="1654"/>
      <c r="AH91" s="1654"/>
      <c r="AI91" s="1654"/>
      <c r="AJ91" s="1654"/>
      <c r="AK91" s="1655"/>
    </row>
    <row r="92" spans="1:37" ht="15" customHeight="1"/>
    <row r="93" spans="1:37" ht="25" customHeight="1">
      <c r="A93" s="1656" t="s">
        <v>86</v>
      </c>
      <c r="B93" s="1657"/>
      <c r="C93" s="1657"/>
      <c r="D93" s="1657"/>
      <c r="E93" s="1658"/>
      <c r="F93" s="1672" t="s">
        <v>873</v>
      </c>
      <c r="G93" s="1673"/>
      <c r="H93" s="1673"/>
      <c r="I93" s="1674"/>
      <c r="J93" s="1669" t="s">
        <v>864</v>
      </c>
      <c r="K93" s="1670"/>
      <c r="L93" s="1670"/>
      <c r="M93" s="1671"/>
      <c r="N93" s="1672"/>
      <c r="O93" s="1673"/>
      <c r="P93" s="1673"/>
      <c r="Q93" s="1673"/>
      <c r="R93" s="1673"/>
      <c r="S93" s="1673"/>
      <c r="T93" s="1673"/>
      <c r="U93" s="1673"/>
      <c r="V93" s="1673"/>
      <c r="W93" s="1673"/>
      <c r="X93" s="1673"/>
      <c r="Y93" s="1673"/>
      <c r="Z93" s="1673"/>
      <c r="AA93" s="1673"/>
      <c r="AB93" s="1673"/>
      <c r="AC93" s="1673"/>
      <c r="AD93" s="1673"/>
      <c r="AE93" s="1673"/>
      <c r="AF93" s="1673"/>
      <c r="AG93" s="1673"/>
      <c r="AH93" s="1673"/>
      <c r="AI93" s="1673"/>
      <c r="AJ93" s="1673"/>
      <c r="AK93" s="1674"/>
    </row>
    <row r="94" spans="1:37" ht="25" customHeight="1">
      <c r="A94" s="1669" t="s">
        <v>21</v>
      </c>
      <c r="B94" s="1670"/>
      <c r="C94" s="1670"/>
      <c r="D94" s="1670"/>
      <c r="E94" s="1670"/>
      <c r="F94" s="1670"/>
      <c r="G94" s="1670"/>
      <c r="H94" s="1670"/>
      <c r="I94" s="1671"/>
      <c r="J94" s="1675"/>
      <c r="K94" s="1676"/>
      <c r="L94" s="1676"/>
      <c r="M94" s="1676"/>
      <c r="N94" s="1676"/>
      <c r="O94" s="1676"/>
      <c r="P94" s="1676"/>
      <c r="Q94" s="1676"/>
      <c r="R94" s="1676"/>
      <c r="S94" s="1676"/>
      <c r="T94" s="1677" t="s">
        <v>79</v>
      </c>
      <c r="U94" s="1678"/>
      <c r="V94" s="1678"/>
      <c r="W94" s="1678"/>
      <c r="X94" s="1678"/>
      <c r="Y94" s="1678"/>
      <c r="Z94" s="1678"/>
      <c r="AA94" s="1678"/>
      <c r="AB94" s="1679"/>
      <c r="AC94" s="1680"/>
      <c r="AD94" s="1680"/>
      <c r="AE94" s="1680"/>
      <c r="AF94" s="1680"/>
      <c r="AG94" s="1680"/>
      <c r="AH94" s="1680"/>
      <c r="AI94" s="1680"/>
      <c r="AJ94" s="1680"/>
      <c r="AK94" s="1681"/>
    </row>
    <row r="95" spans="1:37" ht="25" customHeight="1">
      <c r="A95" s="1669" t="s">
        <v>23</v>
      </c>
      <c r="B95" s="1670"/>
      <c r="C95" s="1670"/>
      <c r="D95" s="1670"/>
      <c r="E95" s="1670"/>
      <c r="F95" s="1670"/>
      <c r="G95" s="1670"/>
      <c r="H95" s="1670"/>
      <c r="I95" s="1671"/>
      <c r="J95" s="1675"/>
      <c r="K95" s="1676"/>
      <c r="L95" s="1676"/>
      <c r="M95" s="1676"/>
      <c r="N95" s="1676"/>
      <c r="O95" s="1676"/>
      <c r="P95" s="1676"/>
      <c r="Q95" s="1676"/>
      <c r="R95" s="1676"/>
      <c r="S95" s="1676"/>
      <c r="T95" s="1676"/>
      <c r="U95" s="1676"/>
      <c r="V95" s="1676"/>
      <c r="W95" s="1676"/>
      <c r="X95" s="1676"/>
      <c r="Y95" s="1676"/>
      <c r="Z95" s="1676"/>
      <c r="AA95" s="1676"/>
      <c r="AB95" s="1676"/>
      <c r="AC95" s="1676"/>
      <c r="AD95" s="1676"/>
      <c r="AE95" s="1676"/>
      <c r="AF95" s="1676"/>
      <c r="AG95" s="1676"/>
      <c r="AH95" s="1676"/>
      <c r="AI95" s="1676"/>
      <c r="AJ95" s="1676"/>
      <c r="AK95" s="1682"/>
    </row>
    <row r="96" spans="1:37" ht="25" customHeight="1">
      <c r="A96" s="1656" t="s">
        <v>24</v>
      </c>
      <c r="B96" s="1657"/>
      <c r="C96" s="1657"/>
      <c r="D96" s="1657"/>
      <c r="E96" s="1657"/>
      <c r="F96" s="1657"/>
      <c r="G96" s="1657"/>
      <c r="H96" s="1657"/>
      <c r="I96" s="1658"/>
      <c r="J96" s="1675"/>
      <c r="K96" s="1676"/>
      <c r="L96" s="1676"/>
      <c r="M96" s="1676"/>
      <c r="N96" s="1676"/>
      <c r="O96" s="1676"/>
      <c r="P96" s="1676"/>
      <c r="Q96" s="1676"/>
      <c r="R96" s="1676"/>
      <c r="S96" s="1676"/>
      <c r="T96" s="1677" t="s">
        <v>80</v>
      </c>
      <c r="U96" s="1678"/>
      <c r="V96" s="1678"/>
      <c r="W96" s="1678"/>
      <c r="X96" s="1678"/>
      <c r="Y96" s="1678"/>
      <c r="Z96" s="1678"/>
      <c r="AA96" s="1678"/>
      <c r="AB96" s="1679"/>
      <c r="AC96" s="1660"/>
      <c r="AD96" s="1660"/>
      <c r="AE96" s="1660"/>
      <c r="AF96" s="1660"/>
      <c r="AG96" s="1660"/>
      <c r="AH96" s="1660"/>
      <c r="AI96" s="1660"/>
      <c r="AJ96" s="1660"/>
      <c r="AK96" s="1661"/>
    </row>
    <row r="97" spans="1:37" ht="40" customHeight="1">
      <c r="A97" s="1684" t="s">
        <v>865</v>
      </c>
      <c r="B97" s="1685"/>
      <c r="C97" s="1685"/>
      <c r="D97" s="1685"/>
      <c r="E97" s="1685"/>
      <c r="F97" s="1685"/>
      <c r="G97" s="1685"/>
      <c r="H97" s="1685"/>
      <c r="I97" s="1686"/>
      <c r="J97" s="1688"/>
      <c r="K97" s="1689"/>
      <c r="L97" s="1689"/>
      <c r="M97" s="1689"/>
      <c r="N97" s="1689"/>
      <c r="O97" s="1689"/>
      <c r="P97" s="1689"/>
      <c r="Q97" s="1689"/>
      <c r="R97" s="1689"/>
      <c r="S97" s="1689"/>
      <c r="T97" s="1689"/>
      <c r="U97" s="1689"/>
      <c r="V97" s="1689"/>
      <c r="W97" s="1689"/>
      <c r="X97" s="1689"/>
      <c r="Y97" s="1689"/>
      <c r="Z97" s="1689"/>
      <c r="AA97" s="1689"/>
      <c r="AB97" s="1689"/>
      <c r="AC97" s="1689"/>
      <c r="AD97" s="1689"/>
      <c r="AE97" s="1689"/>
      <c r="AF97" s="1689"/>
      <c r="AG97" s="1689"/>
      <c r="AH97" s="1689"/>
      <c r="AI97" s="1689"/>
      <c r="AJ97" s="1689"/>
      <c r="AK97" s="1690"/>
    </row>
    <row r="98" spans="1:37" ht="25" customHeight="1">
      <c r="A98" s="1656" t="s">
        <v>161</v>
      </c>
      <c r="B98" s="1657"/>
      <c r="C98" s="1657"/>
      <c r="D98" s="1657"/>
      <c r="E98" s="1657"/>
      <c r="F98" s="1657"/>
      <c r="G98" s="1657"/>
      <c r="H98" s="1657"/>
      <c r="I98" s="1658"/>
      <c r="J98" s="1691" t="s">
        <v>90</v>
      </c>
      <c r="K98" s="1692"/>
      <c r="L98" s="1692"/>
      <c r="M98" s="1692"/>
      <c r="N98" s="702"/>
      <c r="O98" s="1657" t="s">
        <v>909</v>
      </c>
      <c r="P98" s="1657"/>
      <c r="Q98" s="1683"/>
      <c r="R98" s="1683"/>
      <c r="S98" s="1687" t="s">
        <v>28</v>
      </c>
      <c r="T98" s="1687"/>
      <c r="U98" s="1657" t="s">
        <v>29</v>
      </c>
      <c r="V98" s="1657"/>
      <c r="W98" s="1657"/>
      <c r="X98" s="1657"/>
      <c r="Y98" s="1657" t="s">
        <v>90</v>
      </c>
      <c r="Z98" s="1657"/>
      <c r="AA98" s="1683"/>
      <c r="AB98" s="1683"/>
      <c r="AC98" s="1657" t="s">
        <v>27</v>
      </c>
      <c r="AD98" s="1657"/>
      <c r="AE98" s="1683"/>
      <c r="AF98" s="1683"/>
      <c r="AG98" s="1687" t="s">
        <v>28</v>
      </c>
      <c r="AH98" s="1687"/>
      <c r="AI98" s="1687"/>
      <c r="AJ98" s="1687"/>
      <c r="AK98" s="1693"/>
    </row>
    <row r="99" spans="1:37" ht="40" customHeight="1">
      <c r="A99" s="1656" t="s">
        <v>614</v>
      </c>
      <c r="B99" s="1657"/>
      <c r="C99" s="1657"/>
      <c r="D99" s="1657"/>
      <c r="E99" s="1657"/>
      <c r="F99" s="1657"/>
      <c r="G99" s="1657"/>
      <c r="H99" s="1657"/>
      <c r="I99" s="1658"/>
      <c r="J99" s="1659"/>
      <c r="K99" s="1660"/>
      <c r="L99" s="1660"/>
      <c r="M99" s="1660"/>
      <c r="N99" s="1660"/>
      <c r="O99" s="1660"/>
      <c r="P99" s="1660"/>
      <c r="Q99" s="1660"/>
      <c r="R99" s="1660"/>
      <c r="S99" s="1660"/>
      <c r="T99" s="1660"/>
      <c r="U99" s="1660"/>
      <c r="V99" s="1660"/>
      <c r="W99" s="1660"/>
      <c r="X99" s="1660"/>
      <c r="Y99" s="1660"/>
      <c r="Z99" s="1660"/>
      <c r="AA99" s="1660"/>
      <c r="AB99" s="1660"/>
      <c r="AC99" s="1660"/>
      <c r="AD99" s="1660"/>
      <c r="AE99" s="1660"/>
      <c r="AF99" s="1660"/>
      <c r="AG99" s="1660"/>
      <c r="AH99" s="1660"/>
      <c r="AI99" s="1660"/>
      <c r="AJ99" s="1660"/>
      <c r="AK99" s="1661"/>
    </row>
    <row r="100" spans="1:37" ht="40" customHeight="1">
      <c r="A100" s="1656" t="s">
        <v>68</v>
      </c>
      <c r="B100" s="1657"/>
      <c r="C100" s="1657"/>
      <c r="D100" s="1657"/>
      <c r="E100" s="1657"/>
      <c r="F100" s="1657"/>
      <c r="G100" s="1657"/>
      <c r="H100" s="1657"/>
      <c r="I100" s="1658"/>
      <c r="J100" s="1659"/>
      <c r="K100" s="1660"/>
      <c r="L100" s="1660"/>
      <c r="M100" s="1660"/>
      <c r="N100" s="1660"/>
      <c r="O100" s="1660"/>
      <c r="P100" s="1660"/>
      <c r="Q100" s="1660"/>
      <c r="R100" s="1660"/>
      <c r="S100" s="1660"/>
      <c r="T100" s="1660"/>
      <c r="U100" s="1660"/>
      <c r="V100" s="1660"/>
      <c r="W100" s="1660"/>
      <c r="X100" s="1660"/>
      <c r="Y100" s="1660"/>
      <c r="Z100" s="1660"/>
      <c r="AA100" s="1660"/>
      <c r="AB100" s="1660"/>
      <c r="AC100" s="1660"/>
      <c r="AD100" s="1660"/>
      <c r="AE100" s="1660"/>
      <c r="AF100" s="1660"/>
      <c r="AG100" s="1660"/>
      <c r="AH100" s="1660"/>
      <c r="AI100" s="1660"/>
      <c r="AJ100" s="1660"/>
      <c r="AK100" s="1661"/>
    </row>
    <row r="101" spans="1:37" ht="40" customHeight="1">
      <c r="A101" s="1656" t="s">
        <v>31</v>
      </c>
      <c r="B101" s="1657"/>
      <c r="C101" s="1657"/>
      <c r="D101" s="1657"/>
      <c r="E101" s="1657"/>
      <c r="F101" s="1657"/>
      <c r="G101" s="1657"/>
      <c r="H101" s="1657"/>
      <c r="I101" s="1658"/>
      <c r="J101" s="1659"/>
      <c r="K101" s="1660"/>
      <c r="L101" s="1660"/>
      <c r="M101" s="1660"/>
      <c r="N101" s="1660"/>
      <c r="O101" s="1660"/>
      <c r="P101" s="1660"/>
      <c r="Q101" s="1660"/>
      <c r="R101" s="1660"/>
      <c r="S101" s="1660"/>
      <c r="T101" s="1660"/>
      <c r="U101" s="1660"/>
      <c r="V101" s="1660"/>
      <c r="W101" s="1660"/>
      <c r="X101" s="1660"/>
      <c r="Y101" s="1660"/>
      <c r="Z101" s="1660"/>
      <c r="AA101" s="1660"/>
      <c r="AB101" s="1660"/>
      <c r="AC101" s="1660"/>
      <c r="AD101" s="1660"/>
      <c r="AE101" s="1660"/>
      <c r="AF101" s="1660"/>
      <c r="AG101" s="1660"/>
      <c r="AH101" s="1660"/>
      <c r="AI101" s="1660"/>
      <c r="AJ101" s="1660"/>
      <c r="AK101" s="1661"/>
    </row>
    <row r="102" spans="1:37" ht="25" customHeight="1">
      <c r="A102" s="1662" t="s">
        <v>162</v>
      </c>
      <c r="B102" s="1663"/>
      <c r="C102" s="1663"/>
      <c r="D102" s="1663"/>
      <c r="E102" s="1663"/>
      <c r="F102" s="1663"/>
      <c r="G102" s="1663"/>
      <c r="H102" s="1663"/>
      <c r="I102" s="1664"/>
      <c r="J102" s="1665"/>
      <c r="K102" s="1666"/>
      <c r="L102" s="1666"/>
      <c r="M102" s="1666"/>
      <c r="N102" s="1666"/>
      <c r="O102" s="1666"/>
      <c r="P102" s="1666"/>
      <c r="Q102" s="1666"/>
      <c r="R102" s="1666"/>
      <c r="S102" s="1666"/>
      <c r="T102" s="1666"/>
      <c r="U102" s="1666"/>
      <c r="V102" s="1666"/>
      <c r="W102" s="1666"/>
      <c r="X102" s="1666"/>
      <c r="Y102" s="1666"/>
      <c r="Z102" s="1666"/>
      <c r="AA102" s="1667" t="s">
        <v>71</v>
      </c>
      <c r="AB102" s="1667"/>
      <c r="AC102" s="1667"/>
      <c r="AD102" s="1667"/>
      <c r="AE102" s="1667"/>
      <c r="AF102" s="1667"/>
      <c r="AG102" s="1667"/>
      <c r="AH102" s="1667"/>
      <c r="AI102" s="1667"/>
      <c r="AJ102" s="1667"/>
      <c r="AK102" s="1668"/>
    </row>
    <row r="103" spans="1:37" ht="25" customHeight="1">
      <c r="A103" s="1650" t="s">
        <v>866</v>
      </c>
      <c r="B103" s="1651"/>
      <c r="C103" s="1651"/>
      <c r="D103" s="1651"/>
      <c r="E103" s="1651"/>
      <c r="F103" s="1651"/>
      <c r="G103" s="1651"/>
      <c r="H103" s="1651"/>
      <c r="I103" s="1651"/>
      <c r="J103" s="1651"/>
      <c r="K103" s="1651"/>
      <c r="L103" s="1651"/>
      <c r="M103" s="1651"/>
      <c r="N103" s="1651"/>
      <c r="O103" s="1651"/>
      <c r="P103" s="1651"/>
      <c r="Q103" s="1651"/>
      <c r="R103" s="1651"/>
      <c r="S103" s="1651"/>
      <c r="T103" s="1651"/>
      <c r="U103" s="1651"/>
      <c r="V103" s="1651"/>
      <c r="W103" s="1651"/>
      <c r="X103" s="1651"/>
      <c r="Y103" s="1651"/>
      <c r="Z103" s="1651"/>
      <c r="AA103" s="1651"/>
      <c r="AB103" s="1651"/>
      <c r="AC103" s="1651"/>
      <c r="AD103" s="1651"/>
      <c r="AE103" s="1652"/>
      <c r="AF103" s="1653" t="s">
        <v>83</v>
      </c>
      <c r="AG103" s="1654"/>
      <c r="AH103" s="1654"/>
      <c r="AI103" s="1654"/>
      <c r="AJ103" s="1654"/>
      <c r="AK103" s="1655"/>
    </row>
  </sheetData>
  <sheetProtection algorithmName="SHA-512" hashValue="Cu67Cbc5W+9I9XyRkI72J3M17JJ7j91KVMjmwnDnmqEVClSKeDqrothnMAxnXqI2aQCZya+q6XNx62FdGpiSgQ==" saltValue="ebQd6KcJPAIqLVMR9SAABw==" spinCount="100000" sheet="1" objects="1" scenarios="1" selectLockedCells="1" selectUnlockedCells="1"/>
  <mergeCells count="312">
    <mergeCell ref="A103:AE103"/>
    <mergeCell ref="AF103:AK103"/>
    <mergeCell ref="A99:I99"/>
    <mergeCell ref="J99:AK99"/>
    <mergeCell ref="A100:I100"/>
    <mergeCell ref="J100:AK100"/>
    <mergeCell ref="A101:I101"/>
    <mergeCell ref="J101:AK101"/>
    <mergeCell ref="A102:I102"/>
    <mergeCell ref="J102:Z102"/>
    <mergeCell ref="AA102:AK102"/>
    <mergeCell ref="A95:I95"/>
    <mergeCell ref="J95:AK95"/>
    <mergeCell ref="A96:I96"/>
    <mergeCell ref="J96:S96"/>
    <mergeCell ref="T96:AB96"/>
    <mergeCell ref="AC96:AK96"/>
    <mergeCell ref="A97:I97"/>
    <mergeCell ref="J97:AK97"/>
    <mergeCell ref="A98:I98"/>
    <mergeCell ref="J98:M98"/>
    <mergeCell ref="O98:P98"/>
    <mergeCell ref="Q98:R98"/>
    <mergeCell ref="S98:T98"/>
    <mergeCell ref="U98:X98"/>
    <mergeCell ref="Y98:Z98"/>
    <mergeCell ref="AA98:AB98"/>
    <mergeCell ref="AC98:AD98"/>
    <mergeCell ref="AE98:AF98"/>
    <mergeCell ref="AG98:AK98"/>
    <mergeCell ref="A91:AE91"/>
    <mergeCell ref="AF91:AK91"/>
    <mergeCell ref="A93:E93"/>
    <mergeCell ref="F93:I93"/>
    <mergeCell ref="J93:M93"/>
    <mergeCell ref="N93:AK93"/>
    <mergeCell ref="A94:I94"/>
    <mergeCell ref="J94:S94"/>
    <mergeCell ref="T94:AB94"/>
    <mergeCell ref="AC94:AK94"/>
    <mergeCell ref="A87:I87"/>
    <mergeCell ref="J87:AK87"/>
    <mergeCell ref="A88:I88"/>
    <mergeCell ref="J88:AK88"/>
    <mergeCell ref="A89:I89"/>
    <mergeCell ref="J89:AK89"/>
    <mergeCell ref="A90:I90"/>
    <mergeCell ref="J90:Z90"/>
    <mergeCell ref="AA90:AK90"/>
    <mergeCell ref="A83:I83"/>
    <mergeCell ref="J83:AK83"/>
    <mergeCell ref="A84:I84"/>
    <mergeCell ref="J84:S84"/>
    <mergeCell ref="T84:AB84"/>
    <mergeCell ref="AC84:AK84"/>
    <mergeCell ref="A85:I85"/>
    <mergeCell ref="J85:AK85"/>
    <mergeCell ref="A86:I86"/>
    <mergeCell ref="J86:M86"/>
    <mergeCell ref="O86:P86"/>
    <mergeCell ref="Q86:R86"/>
    <mergeCell ref="S86:T86"/>
    <mergeCell ref="U86:X86"/>
    <mergeCell ref="Y86:Z86"/>
    <mergeCell ref="AA86:AB86"/>
    <mergeCell ref="AC86:AD86"/>
    <mergeCell ref="AE86:AF86"/>
    <mergeCell ref="AG86:AK86"/>
    <mergeCell ref="AH79:AK79"/>
    <mergeCell ref="B80:AK80"/>
    <mergeCell ref="A81:E81"/>
    <mergeCell ref="F81:I81"/>
    <mergeCell ref="J81:M81"/>
    <mergeCell ref="N81:AK81"/>
    <mergeCell ref="A82:I82"/>
    <mergeCell ref="J82:S82"/>
    <mergeCell ref="T82:AB82"/>
    <mergeCell ref="AC82:AK82"/>
    <mergeCell ref="A71:I71"/>
    <mergeCell ref="J71:AK71"/>
    <mergeCell ref="A72:I72"/>
    <mergeCell ref="J72:M72"/>
    <mergeCell ref="O72:P72"/>
    <mergeCell ref="Q72:R72"/>
    <mergeCell ref="S72:T72"/>
    <mergeCell ref="U72:X72"/>
    <mergeCell ref="Y72:Z72"/>
    <mergeCell ref="AA72:AB72"/>
    <mergeCell ref="AC72:AD72"/>
    <mergeCell ref="AE72:AF72"/>
    <mergeCell ref="AG72:AK72"/>
    <mergeCell ref="J45:AK45"/>
    <mergeCell ref="J46:M46"/>
    <mergeCell ref="U46:X46"/>
    <mergeCell ref="Y46:Z46"/>
    <mergeCell ref="AG46:AK46"/>
    <mergeCell ref="J47:AK47"/>
    <mergeCell ref="J50:Z50"/>
    <mergeCell ref="AA50:AK50"/>
    <mergeCell ref="A51:AE51"/>
    <mergeCell ref="AF51:AK51"/>
    <mergeCell ref="J48:AK48"/>
    <mergeCell ref="A49:I49"/>
    <mergeCell ref="J49:AK49"/>
    <mergeCell ref="AC46:AD46"/>
    <mergeCell ref="AE46:AF46"/>
    <mergeCell ref="A47:I47"/>
    <mergeCell ref="A45:I45"/>
    <mergeCell ref="A46:I46"/>
    <mergeCell ref="O46:P46"/>
    <mergeCell ref="Q46:R46"/>
    <mergeCell ref="S46:T46"/>
    <mergeCell ref="AA46:AB46"/>
    <mergeCell ref="A48:I48"/>
    <mergeCell ref="A50:I50"/>
    <mergeCell ref="Q34:R34"/>
    <mergeCell ref="S34:T34"/>
    <mergeCell ref="U34:X34"/>
    <mergeCell ref="Y34:Z34"/>
    <mergeCell ref="AA34:AB34"/>
    <mergeCell ref="AC34:AD34"/>
    <mergeCell ref="AE34:AF34"/>
    <mergeCell ref="AG34:AK34"/>
    <mergeCell ref="A39:AE39"/>
    <mergeCell ref="AF39:AK39"/>
    <mergeCell ref="A34:I34"/>
    <mergeCell ref="A35:I35"/>
    <mergeCell ref="J35:AK35"/>
    <mergeCell ref="J34:M34"/>
    <mergeCell ref="O34:P34"/>
    <mergeCell ref="A36:I36"/>
    <mergeCell ref="J36:AK36"/>
    <mergeCell ref="A37:I37"/>
    <mergeCell ref="J37:AK37"/>
    <mergeCell ref="A38:I38"/>
    <mergeCell ref="J38:Z38"/>
    <mergeCell ref="AA38:AK38"/>
    <mergeCell ref="A33:I33"/>
    <mergeCell ref="J30:S30"/>
    <mergeCell ref="T30:AB30"/>
    <mergeCell ref="AC30:AK30"/>
    <mergeCell ref="J31:AK31"/>
    <mergeCell ref="J32:S32"/>
    <mergeCell ref="T32:AB32"/>
    <mergeCell ref="AC32:AK32"/>
    <mergeCell ref="J33:AK33"/>
    <mergeCell ref="A32:I32"/>
    <mergeCell ref="A30:I30"/>
    <mergeCell ref="A31:I31"/>
    <mergeCell ref="A11:I11"/>
    <mergeCell ref="J11:AK11"/>
    <mergeCell ref="A3:E3"/>
    <mergeCell ref="F3:I3"/>
    <mergeCell ref="N3:AK3"/>
    <mergeCell ref="J3:M3"/>
    <mergeCell ref="J8:M8"/>
    <mergeCell ref="A7:I7"/>
    <mergeCell ref="J7:AK7"/>
    <mergeCell ref="A8:I8"/>
    <mergeCell ref="O8:P8"/>
    <mergeCell ref="Q8:R8"/>
    <mergeCell ref="S8:T8"/>
    <mergeCell ref="U8:X8"/>
    <mergeCell ref="Y8:Z8"/>
    <mergeCell ref="AA8:AB8"/>
    <mergeCell ref="AC8:AD8"/>
    <mergeCell ref="AE8:AF8"/>
    <mergeCell ref="AG8:AK8"/>
    <mergeCell ref="A4:I4"/>
    <mergeCell ref="AH1:AK1"/>
    <mergeCell ref="B2:AK2"/>
    <mergeCell ref="A12:I12"/>
    <mergeCell ref="J12:Z12"/>
    <mergeCell ref="AF13:AK13"/>
    <mergeCell ref="AA12:AK12"/>
    <mergeCell ref="A13:AE13"/>
    <mergeCell ref="A15:E15"/>
    <mergeCell ref="F15:I15"/>
    <mergeCell ref="J15:M15"/>
    <mergeCell ref="N15:AK15"/>
    <mergeCell ref="J4:S4"/>
    <mergeCell ref="T4:AB4"/>
    <mergeCell ref="AC4:AK4"/>
    <mergeCell ref="A5:I5"/>
    <mergeCell ref="J5:AK5"/>
    <mergeCell ref="A6:I6"/>
    <mergeCell ref="J6:S6"/>
    <mergeCell ref="T6:AB6"/>
    <mergeCell ref="AC6:AK6"/>
    <mergeCell ref="A9:I9"/>
    <mergeCell ref="J9:AK9"/>
    <mergeCell ref="A10:I10"/>
    <mergeCell ref="J10:AK10"/>
    <mergeCell ref="J16:S16"/>
    <mergeCell ref="T16:AB16"/>
    <mergeCell ref="AC16:AK16"/>
    <mergeCell ref="A18:I18"/>
    <mergeCell ref="A16:I16"/>
    <mergeCell ref="A17:I17"/>
    <mergeCell ref="J17:AK17"/>
    <mergeCell ref="J18:S18"/>
    <mergeCell ref="T18:AB18"/>
    <mergeCell ref="AC18:AK18"/>
    <mergeCell ref="A19:I19"/>
    <mergeCell ref="J19:AK19"/>
    <mergeCell ref="A20:I20"/>
    <mergeCell ref="J20:M20"/>
    <mergeCell ref="O20:P20"/>
    <mergeCell ref="Q20:R20"/>
    <mergeCell ref="S20:T20"/>
    <mergeCell ref="U20:X20"/>
    <mergeCell ref="Y20:Z20"/>
    <mergeCell ref="AA20:AB20"/>
    <mergeCell ref="AC20:AD20"/>
    <mergeCell ref="AE20:AF20"/>
    <mergeCell ref="AG20:AK20"/>
    <mergeCell ref="A21:I21"/>
    <mergeCell ref="J21:AK21"/>
    <mergeCell ref="A23:I23"/>
    <mergeCell ref="A24:I24"/>
    <mergeCell ref="A29:E29"/>
    <mergeCell ref="F29:I29"/>
    <mergeCell ref="J29:M29"/>
    <mergeCell ref="AH27:AK27"/>
    <mergeCell ref="B28:AK28"/>
    <mergeCell ref="N29:AK29"/>
    <mergeCell ref="A22:I22"/>
    <mergeCell ref="J22:AK22"/>
    <mergeCell ref="J23:AK23"/>
    <mergeCell ref="J24:Z24"/>
    <mergeCell ref="AA24:AK24"/>
    <mergeCell ref="A25:AE25"/>
    <mergeCell ref="AF25:AK25"/>
    <mergeCell ref="A43:I43"/>
    <mergeCell ref="A44:I44"/>
    <mergeCell ref="J43:AK43"/>
    <mergeCell ref="J44:S44"/>
    <mergeCell ref="T44:AB44"/>
    <mergeCell ref="AC44:AK44"/>
    <mergeCell ref="A41:E41"/>
    <mergeCell ref="F41:I41"/>
    <mergeCell ref="J41:M41"/>
    <mergeCell ref="N41:AK41"/>
    <mergeCell ref="A42:I42"/>
    <mergeCell ref="J42:S42"/>
    <mergeCell ref="T42:AB42"/>
    <mergeCell ref="AC42:AK42"/>
    <mergeCell ref="AH53:AK53"/>
    <mergeCell ref="B54:AK54"/>
    <mergeCell ref="A55:E55"/>
    <mergeCell ref="F55:I55"/>
    <mergeCell ref="J55:M55"/>
    <mergeCell ref="N55:AK55"/>
    <mergeCell ref="A56:I56"/>
    <mergeCell ref="J56:S56"/>
    <mergeCell ref="T56:AB56"/>
    <mergeCell ref="AC56:AK56"/>
    <mergeCell ref="A57:I57"/>
    <mergeCell ref="J57:AK57"/>
    <mergeCell ref="A58:I58"/>
    <mergeCell ref="J58:S58"/>
    <mergeCell ref="T58:AB58"/>
    <mergeCell ref="AC58:AK58"/>
    <mergeCell ref="AC60:AD60"/>
    <mergeCell ref="AE60:AF60"/>
    <mergeCell ref="A61:I61"/>
    <mergeCell ref="A59:I59"/>
    <mergeCell ref="A60:I60"/>
    <mergeCell ref="O60:P60"/>
    <mergeCell ref="Q60:R60"/>
    <mergeCell ref="S60:T60"/>
    <mergeCell ref="AA60:AB60"/>
    <mergeCell ref="J59:AK59"/>
    <mergeCell ref="J60:M60"/>
    <mergeCell ref="U60:X60"/>
    <mergeCell ref="Y60:Z60"/>
    <mergeCell ref="AG60:AK60"/>
    <mergeCell ref="J61:AK61"/>
    <mergeCell ref="A62:I62"/>
    <mergeCell ref="J62:AK62"/>
    <mergeCell ref="A63:I63"/>
    <mergeCell ref="J63:AK63"/>
    <mergeCell ref="A64:I64"/>
    <mergeCell ref="J64:Z64"/>
    <mergeCell ref="AA64:AK64"/>
    <mergeCell ref="A65:AE65"/>
    <mergeCell ref="AF65:AK65"/>
    <mergeCell ref="A68:I68"/>
    <mergeCell ref="A67:E67"/>
    <mergeCell ref="F67:I67"/>
    <mergeCell ref="J67:M67"/>
    <mergeCell ref="N67:AK67"/>
    <mergeCell ref="J68:S68"/>
    <mergeCell ref="T68:AB68"/>
    <mergeCell ref="AC68:AK68"/>
    <mergeCell ref="A70:I70"/>
    <mergeCell ref="J69:AK69"/>
    <mergeCell ref="J70:S70"/>
    <mergeCell ref="T70:AB70"/>
    <mergeCell ref="AC70:AK70"/>
    <mergeCell ref="A69:I69"/>
    <mergeCell ref="A77:AE77"/>
    <mergeCell ref="AF77:AK77"/>
    <mergeCell ref="A73:I73"/>
    <mergeCell ref="J73:AK73"/>
    <mergeCell ref="A74:I74"/>
    <mergeCell ref="A75:I75"/>
    <mergeCell ref="J74:AK74"/>
    <mergeCell ref="J75:AK75"/>
    <mergeCell ref="A76:I76"/>
    <mergeCell ref="J76:Z76"/>
    <mergeCell ref="AA76:AK76"/>
  </mergeCells>
  <phoneticPr fontId="1"/>
  <dataValidations count="9">
    <dataValidation imeMode="halfAlpha" allowBlank="1" showInputMessage="1" showErrorMessage="1" sqref="AC4 AC16 AC30 AC42 AC56 AC68 AC82 AC94" xr:uid="{7C405EB5-19D4-4AA0-A110-38D0B9DC59B2}"/>
    <dataValidation type="whole" imeMode="disabled" operator="greaterThanOrEqual" allowBlank="1" showInputMessage="1" showErrorMessage="1" error="数字のみで整数を入力してください" promptTitle="数字のみで整数を入力してください" prompt="シート3-（7）の当該経費における_x000a_「助成事業に要する経費」欄の金額を入力してください" sqref="J12:Z12 J24:Z24 J38:Z38 J50:Z50 J64:Z64 J76:Z76 J90:Z90 J102:Z102" xr:uid="{91323276-43AF-4D40-B789-3AD30F35DB34}">
      <formula1>0</formula1>
    </dataValidation>
    <dataValidation type="list" allowBlank="1" showErrorMessage="1" sqref="AF13 AF25 AF39 AF51 AF65 AF77 AF91 AF103" xr:uid="{A970BA20-B0C4-45AF-B0AE-6939E4796E51}">
      <formula1>"選択してください,関連あり,関連なし"</formula1>
    </dataValidation>
    <dataValidation imeMode="halfAlpha" allowBlank="1" showInputMessage="1" showErrorMessage="1" promptTitle="契約期間" prompt="令和８年12月１日～事業終了予定日の期間を記入" sqref="AA8:AB8 N8 AA20:AB20 N20 AA34:AB34 N34 AA46:AB46 N46 AA60:AB60 N60 AA72:AB72 N72 AA86:AB86 N86 AA98:AB98 N98" xr:uid="{954A8A38-A4F8-4EB3-B8A4-C4FE95EDA3DB}"/>
    <dataValidation allowBlank="1" showErrorMessage="1" promptTitle="番号を記入してください" prompt="前ページの資金支出明細番号と対応させて記入してください_x000a_" sqref="F3:I3 F15:I15 F29:I29 F41:I41 F55:I55 F67:I67 F81:I81 F93:I93" xr:uid="{C5B54DF3-8350-429A-A653-331C631433F3}"/>
    <dataValidation allowBlank="1" showInputMessage="1" showErrorMessage="1" promptTitle="依頼内容を記入してください" prompt="依頼内容を明確に記載し、 合わせて納品される成果物も含め具体的に記入してください_x000a_" sqref="J9:AK9 J21:AK21 J35:AK35 J47:AK47 J61:AK61 J73:AK73 J87:AK87 J99:AK99" xr:uid="{7E13D3E3-2CEB-4FAE-8956-41938A90D037}"/>
    <dataValidation allowBlank="1" showInputMessage="1" showErrorMessage="1" promptTitle="納品予定物を記入してください" prompt="納品物の具体的な内容、媒体を記入してください_x000a_" sqref="J10:AK10 J22:AK22 J36:AK36 J48:AK48 J62:AK62 J74:AK74 J88:AK88 J100:AK100" xr:uid="{B997049B-2127-419F-9BDE-0BF9CEB51C12}"/>
    <dataValidation allowBlank="1" showInputMessage="1" showErrorMessage="1" prompt="依頼先の選定理由を具体的に記入してください_x000a_" sqref="J11:AK11 J23:AK23 J37:AK37 J49:AK49 J63:AK63 J75:AK75 J89:AK89 J101:AK101" xr:uid="{BB2DA39D-47ED-4602-BF46-928401A4BFD4}"/>
    <dataValidation imeMode="halfAlpha" allowBlank="1" showErrorMessage="1" promptTitle="委託時期は事業終了予定日より前です" prompt="　本事業の終了予定日より後に契約、納品、支払を行った分は助成対象外となります" sqref="Q8:R8 AE8:AF8 Q20:R20 AE20:AF20 Q34:R34 AE34:AF34 Q46:R46 AE46:AF46 Q60:R60 AE60:AF60 Q72:R72 AE72:AF72 Q86:R86 AE86:AF86 Q98:R98 AE98:AF98" xr:uid="{A3C41B34-820B-4392-B920-E65602A6CAF3}"/>
  </dataValidations>
  <printOptions horizontalCentered="1"/>
  <pageMargins left="0.31496062992125984" right="0.31496062992125984" top="0.17" bottom="0.59" header="0.17" footer="0.31496062992125984"/>
  <pageSetup paperSize="9" scale="89" fitToHeight="0" orientation="portrait" r:id="rId1"/>
  <headerFooter>
    <oddFooter>&amp;A</oddFooter>
  </headerFooter>
  <rowBreaks count="3" manualBreakCount="3">
    <brk id="26" max="36" man="1"/>
    <brk id="52" max="36" man="1"/>
    <brk id="78" max="36"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32143-3FD8-4714-85A2-FADC680A21E1}">
  <sheetPr>
    <tabColor rgb="FF00B0F0"/>
    <pageSetUpPr fitToPage="1"/>
  </sheetPr>
  <dimension ref="A1:AB11"/>
  <sheetViews>
    <sheetView showGridLines="0" view="pageBreakPreview" zoomScale="80" zoomScaleNormal="100" zoomScaleSheetLayoutView="80" workbookViewId="0">
      <selection activeCell="A6" sqref="A6"/>
    </sheetView>
  </sheetViews>
  <sheetFormatPr defaultColWidth="9" defaultRowHeight="13"/>
  <cols>
    <col min="1" max="2" width="5" style="670" customWidth="1"/>
    <col min="3" max="3" width="11.36328125" style="670" customWidth="1"/>
    <col min="4" max="4" width="9" style="670" customWidth="1"/>
    <col min="5" max="5" width="10" style="670" customWidth="1"/>
    <col min="6" max="6" width="6.81640625" style="670" customWidth="1"/>
    <col min="7" max="7" width="3.6328125" style="670" customWidth="1"/>
    <col min="8" max="10" width="10.6328125" style="670" customWidth="1"/>
    <col min="11" max="11" width="12" style="670" customWidth="1"/>
    <col min="12" max="12" width="2.453125" style="670" customWidth="1"/>
    <col min="13" max="22" width="9" style="670"/>
    <col min="23" max="24" width="9" style="671"/>
    <col min="25" max="27" width="9.6328125" style="671" bestFit="1" customWidth="1"/>
    <col min="28" max="28" width="9" style="688"/>
    <col min="29" max="16384" width="9" style="670"/>
  </cols>
  <sheetData>
    <row r="1" spans="1:12" ht="12.75" customHeight="1"/>
    <row r="2" spans="1:12" ht="12.75" customHeight="1"/>
    <row r="3" spans="1:12">
      <c r="A3" s="672" t="s">
        <v>898</v>
      </c>
      <c r="B3" s="672"/>
      <c r="C3" s="673"/>
      <c r="D3" s="673"/>
      <c r="E3" s="673"/>
      <c r="F3" s="673"/>
      <c r="G3" s="673"/>
      <c r="H3" s="673"/>
      <c r="I3" s="673"/>
      <c r="J3" s="673"/>
      <c r="K3" s="673"/>
      <c r="L3" s="674"/>
    </row>
    <row r="4" spans="1:12">
      <c r="A4" s="675"/>
      <c r="B4" s="675"/>
      <c r="C4" s="675"/>
      <c r="D4" s="675"/>
      <c r="E4" s="675"/>
      <c r="F4" s="675"/>
      <c r="G4" s="675"/>
      <c r="H4" s="675"/>
      <c r="I4" s="675"/>
      <c r="J4" s="675"/>
      <c r="K4" s="676" t="s">
        <v>12</v>
      </c>
      <c r="L4" s="677"/>
    </row>
    <row r="5" spans="1:12" ht="48">
      <c r="A5" s="678" t="s">
        <v>913</v>
      </c>
      <c r="B5" s="1696" t="s">
        <v>316</v>
      </c>
      <c r="C5" s="1697"/>
      <c r="D5" s="1696" t="s">
        <v>143</v>
      </c>
      <c r="E5" s="1697"/>
      <c r="F5" s="679" t="s">
        <v>310</v>
      </c>
      <c r="G5" s="680" t="s">
        <v>48</v>
      </c>
      <c r="H5" s="681" t="s">
        <v>311</v>
      </c>
      <c r="I5" s="679" t="s">
        <v>34</v>
      </c>
      <c r="J5" s="679" t="s">
        <v>312</v>
      </c>
      <c r="K5" s="682" t="s">
        <v>317</v>
      </c>
      <c r="L5" s="691"/>
    </row>
    <row r="6" spans="1:12" ht="28.4" customHeight="1">
      <c r="A6" s="77">
        <v>1</v>
      </c>
      <c r="B6" s="1700" t="s">
        <v>910</v>
      </c>
      <c r="C6" s="1701"/>
      <c r="D6" s="1702" t="s">
        <v>911</v>
      </c>
      <c r="E6" s="1703"/>
      <c r="F6" s="703">
        <v>1</v>
      </c>
      <c r="G6" s="704" t="s">
        <v>779</v>
      </c>
      <c r="H6" s="703">
        <v>50000</v>
      </c>
      <c r="I6" s="684">
        <f>ROUNDDOWN((F6*H6)*1.1,0)</f>
        <v>55000</v>
      </c>
      <c r="J6" s="687"/>
      <c r="K6" s="78"/>
      <c r="L6" s="692" t="str">
        <f>IF(OR(AND($B6="",$D6="",$F6="",$G6="",$H6=""),AND($B6&lt;&gt;"",$D6&lt;&gt;"",$F6&lt;&gt;"",$G6&lt;&gt;"",$H6&lt;&gt;"")),"","←全ての項目を入力してください。")</f>
        <v/>
      </c>
    </row>
    <row r="7" spans="1:12" ht="28.4" customHeight="1">
      <c r="A7" s="77">
        <v>2</v>
      </c>
      <c r="B7" s="1698"/>
      <c r="C7" s="1699"/>
      <c r="D7" s="1639"/>
      <c r="E7" s="1640"/>
      <c r="F7" s="683"/>
      <c r="G7" s="689"/>
      <c r="H7" s="683"/>
      <c r="I7" s="684">
        <f t="shared" ref="I7:I10" si="0">ROUNDDOWN((F7*H7)*1.1,0)</f>
        <v>0</v>
      </c>
      <c r="J7" s="687"/>
      <c r="K7" s="78"/>
      <c r="L7" s="692" t="str">
        <f>IF(OR(AND($B7="",$D7="",$F7="",$G7="",$H7=""),AND($B7&lt;&gt;"",$D7&lt;&gt;"",$F7&lt;&gt;"",$G7&lt;&gt;"",$H7&lt;&gt;"")),"","←全ての項目を入力してください。")</f>
        <v/>
      </c>
    </row>
    <row r="8" spans="1:12" ht="28.4" customHeight="1">
      <c r="A8" s="77">
        <v>3</v>
      </c>
      <c r="B8" s="1698"/>
      <c r="C8" s="1699"/>
      <c r="D8" s="1639"/>
      <c r="E8" s="1640"/>
      <c r="F8" s="683"/>
      <c r="G8" s="689"/>
      <c r="H8" s="683"/>
      <c r="I8" s="684">
        <f t="shared" si="0"/>
        <v>0</v>
      </c>
      <c r="J8" s="687"/>
      <c r="K8" s="78"/>
      <c r="L8" s="692" t="str">
        <f>IF(OR(AND($B8="",$D8="",$F8="",$G8="",$H8=""),AND($B8&lt;&gt;"",$D8&lt;&gt;"",$F8&lt;&gt;"",$G8&lt;&gt;"",$H8&lt;&gt;"")),"","←全ての項目を入力してください。")</f>
        <v/>
      </c>
    </row>
    <row r="9" spans="1:12" ht="28.4" customHeight="1">
      <c r="A9" s="77">
        <v>4</v>
      </c>
      <c r="B9" s="1698"/>
      <c r="C9" s="1699"/>
      <c r="D9" s="1639"/>
      <c r="E9" s="1640"/>
      <c r="F9" s="683"/>
      <c r="G9" s="689"/>
      <c r="H9" s="683"/>
      <c r="I9" s="684">
        <f t="shared" si="0"/>
        <v>0</v>
      </c>
      <c r="J9" s="687"/>
      <c r="K9" s="78"/>
      <c r="L9" s="692" t="str">
        <f>IF(OR(AND($B9="",$D9="",$F9="",$G9="",$H9=""),AND($B9&lt;&gt;"",$D9&lt;&gt;"",$F9&lt;&gt;"",$G9&lt;&gt;"",$H9&lt;&gt;"")),"","←全ての項目を入力してください。")</f>
        <v/>
      </c>
    </row>
    <row r="10" spans="1:12" ht="28.4" customHeight="1">
      <c r="A10" s="77">
        <v>5</v>
      </c>
      <c r="B10" s="1698"/>
      <c r="C10" s="1699"/>
      <c r="D10" s="1639"/>
      <c r="E10" s="1640"/>
      <c r="F10" s="683"/>
      <c r="G10" s="689"/>
      <c r="H10" s="683"/>
      <c r="I10" s="684">
        <f t="shared" si="0"/>
        <v>0</v>
      </c>
      <c r="J10" s="687"/>
      <c r="K10" s="78"/>
      <c r="L10" s="692" t="str">
        <f>IF(OR(AND($B10="",$D10="",$F10="",$G10="",$H10=""),AND($B10&lt;&gt;"",$D10&lt;&gt;"",$F10&lt;&gt;"",$G10&lt;&gt;"",$H10&lt;&gt;"")),"","←全ての項目を入力してください。")</f>
        <v/>
      </c>
    </row>
    <row r="11" spans="1:12" ht="25.4" customHeight="1">
      <c r="A11" s="685"/>
      <c r="B11" s="690"/>
      <c r="C11" s="693"/>
      <c r="D11" s="693"/>
      <c r="E11" s="693"/>
      <c r="F11" s="693"/>
      <c r="G11" s="693"/>
      <c r="H11" s="694" t="s">
        <v>148</v>
      </c>
      <c r="I11" s="686">
        <f>SUM(I6:I10)</f>
        <v>55000</v>
      </c>
      <c r="J11" s="686"/>
      <c r="K11" s="687"/>
      <c r="L11" s="695"/>
    </row>
  </sheetData>
  <sheetProtection algorithmName="SHA-512" hashValue="nAshzt/wUtyAAqFVoiiFYtDMWBqGzZ7+lYdMd88h81DQ3tdGuRW7UkAWKl38huqV03Q0nzh76cGuAUE/waZm2A==" saltValue="lYwTeSzIb99LBOLMERQ06w==" spinCount="100000" sheet="1" objects="1" scenarios="1" selectLockedCells="1" selectUnlockedCells="1"/>
  <mergeCells count="12">
    <mergeCell ref="B5:C5"/>
    <mergeCell ref="D5:E5"/>
    <mergeCell ref="B9:C9"/>
    <mergeCell ref="D9:E9"/>
    <mergeCell ref="B10:C10"/>
    <mergeCell ref="D10:E10"/>
    <mergeCell ref="B6:C6"/>
    <mergeCell ref="D6:E6"/>
    <mergeCell ref="B7:C7"/>
    <mergeCell ref="D7:E7"/>
    <mergeCell ref="B8:C8"/>
    <mergeCell ref="D8:E8"/>
  </mergeCells>
  <phoneticPr fontId="1"/>
  <conditionalFormatting sqref="B6:D10 F6:H10">
    <cfRule type="expression" dxfId="9" priority="3">
      <formula>AND(OR($B6&lt;&gt;"",$D6&lt;&gt;"",$F6&lt;&gt;"",$G6&lt;&gt;"",$H6&lt;&gt;""),B6="")</formula>
    </cfRule>
  </conditionalFormatting>
  <dataValidations count="3">
    <dataValidation type="custom" imeMode="halfAlpha" allowBlank="1" showInputMessage="1" showErrorMessage="1" prompt="自動計算されます。" sqref="I6:I10" xr:uid="{C1BA0A28-59CC-4062-BF87-A49E61B2699B}">
      <formula1>ISERROR(FIND(CHAR(10),I6))</formula1>
    </dataValidation>
    <dataValidation type="custom" allowBlank="1" showInputMessage="1" showErrorMessage="1" sqref="L6:L10" xr:uid="{989A7DF5-6785-4EE9-A0A8-AD1087166767}">
      <formula1>ISERROR(FIND(CHAR(10),L6))</formula1>
    </dataValidation>
    <dataValidation imeMode="halfAlpha" allowBlank="1" showInputMessage="1" showErrorMessage="1" sqref="F6:F10 I11:J11" xr:uid="{4765323A-E6C0-4FF2-A85B-84E240C88248}"/>
  </dataValidations>
  <pageMargins left="0.625" right="0.48958333333333331" top="0.75" bottom="0.75" header="0.3" footer="0.3"/>
  <pageSetup paperSize="9" scale="98" orientation="portrait"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53"/>
  <sheetViews>
    <sheetView showGridLines="0" view="pageBreakPreview" zoomScale="80" zoomScaleNormal="100" zoomScaleSheetLayoutView="80" workbookViewId="0">
      <selection activeCell="K9" sqref="K9"/>
    </sheetView>
  </sheetViews>
  <sheetFormatPr defaultColWidth="8.81640625" defaultRowHeight="13"/>
  <cols>
    <col min="1" max="1" width="4.1796875" style="52" customWidth="1"/>
    <col min="2" max="2" width="10" style="52" customWidth="1"/>
    <col min="3" max="3" width="20.6328125" style="52" customWidth="1"/>
    <col min="4" max="4" width="23.6328125" style="52" customWidth="1"/>
    <col min="5" max="5" width="24.6328125" style="52" customWidth="1"/>
    <col min="6" max="6" width="15.81640625" style="52" customWidth="1"/>
    <col min="7" max="8" width="10.6328125" style="52" customWidth="1"/>
    <col min="9" max="9" width="3.1796875" style="52" customWidth="1"/>
    <col min="10" max="10" width="9" style="52" customWidth="1"/>
    <col min="11" max="12" width="8.81640625" style="52"/>
    <col min="13" max="13" width="11.1796875" style="52" customWidth="1"/>
    <col min="14" max="14" width="9.453125" style="52" customWidth="1"/>
    <col min="15" max="15" width="6.1796875" style="52" customWidth="1"/>
    <col min="16" max="16384" width="8.81640625" style="52"/>
  </cols>
  <sheetData>
    <row r="1" spans="1:8" ht="40.4" customHeight="1">
      <c r="A1" s="873" t="s">
        <v>658</v>
      </c>
      <c r="B1" s="873"/>
      <c r="C1" s="873"/>
      <c r="D1" s="873"/>
      <c r="E1" s="873"/>
      <c r="F1" s="873"/>
      <c r="G1" s="873"/>
      <c r="H1" s="873"/>
    </row>
    <row r="2" spans="1:8" ht="30" customHeight="1">
      <c r="A2" s="874" t="s">
        <v>191</v>
      </c>
      <c r="B2" s="874"/>
      <c r="C2" s="874"/>
      <c r="D2" s="874"/>
      <c r="E2" s="874"/>
      <c r="F2" s="874"/>
      <c r="G2" s="874"/>
      <c r="H2" s="874"/>
    </row>
    <row r="3" spans="1:8" ht="25.4" customHeight="1">
      <c r="A3" s="870" t="s">
        <v>683</v>
      </c>
      <c r="B3" s="870"/>
      <c r="C3" s="870"/>
      <c r="D3" s="870"/>
      <c r="E3" s="870"/>
      <c r="F3" s="870"/>
      <c r="G3" s="870"/>
      <c r="H3" s="870"/>
    </row>
    <row r="4" spans="1:8" ht="30" customHeight="1">
      <c r="A4" s="283" t="s">
        <v>2</v>
      </c>
      <c r="B4" s="285" t="s">
        <v>95</v>
      </c>
      <c r="C4" s="286" t="s">
        <v>50</v>
      </c>
      <c r="D4" s="286" t="s">
        <v>96</v>
      </c>
      <c r="E4" s="286" t="s">
        <v>51</v>
      </c>
      <c r="F4" s="286" t="s">
        <v>45</v>
      </c>
      <c r="G4" s="287" t="s">
        <v>106</v>
      </c>
      <c r="H4" s="287" t="s">
        <v>107</v>
      </c>
    </row>
    <row r="5" spans="1:8" ht="30" customHeight="1">
      <c r="A5" s="80">
        <v>1</v>
      </c>
      <c r="B5" s="594" t="s">
        <v>567</v>
      </c>
      <c r="C5" s="592" t="s">
        <v>729</v>
      </c>
      <c r="D5" s="592" t="s">
        <v>730</v>
      </c>
      <c r="E5" s="592" t="s">
        <v>731</v>
      </c>
      <c r="F5" s="593">
        <v>1000000</v>
      </c>
      <c r="G5" s="595" t="s">
        <v>569</v>
      </c>
      <c r="H5" s="595" t="s">
        <v>569</v>
      </c>
    </row>
    <row r="6" spans="1:8" ht="30" customHeight="1">
      <c r="A6" s="80">
        <v>2</v>
      </c>
      <c r="B6" s="594" t="s">
        <v>568</v>
      </c>
      <c r="C6" s="592" t="s">
        <v>733</v>
      </c>
      <c r="D6" s="592" t="s">
        <v>734</v>
      </c>
      <c r="E6" s="592" t="s">
        <v>735</v>
      </c>
      <c r="F6" s="593">
        <v>5000000</v>
      </c>
      <c r="G6" s="595" t="s">
        <v>569</v>
      </c>
      <c r="H6" s="595" t="s">
        <v>569</v>
      </c>
    </row>
    <row r="7" spans="1:8" ht="30" customHeight="1">
      <c r="A7" s="80">
        <v>3</v>
      </c>
      <c r="B7" s="594" t="s">
        <v>732</v>
      </c>
      <c r="C7" s="592" t="s">
        <v>736</v>
      </c>
      <c r="D7" s="592" t="s">
        <v>737</v>
      </c>
      <c r="E7" s="592" t="s">
        <v>738</v>
      </c>
      <c r="F7" s="593">
        <v>2000000</v>
      </c>
      <c r="G7" s="595" t="s">
        <v>569</v>
      </c>
      <c r="H7" s="595" t="s">
        <v>569</v>
      </c>
    </row>
    <row r="8" spans="1:8" ht="30" customHeight="1">
      <c r="A8" s="80">
        <v>4</v>
      </c>
      <c r="B8" s="594" t="s">
        <v>739</v>
      </c>
      <c r="C8" s="223"/>
      <c r="D8" s="223"/>
      <c r="E8" s="223"/>
      <c r="F8" s="224"/>
      <c r="G8" s="595" t="s">
        <v>83</v>
      </c>
      <c r="H8" s="595" t="s">
        <v>83</v>
      </c>
    </row>
    <row r="9" spans="1:8" ht="30" customHeight="1">
      <c r="A9" s="871" t="s">
        <v>120</v>
      </c>
      <c r="B9" s="871"/>
      <c r="C9" s="871"/>
      <c r="D9" s="871"/>
      <c r="E9" s="871"/>
      <c r="F9" s="871"/>
      <c r="G9" s="871"/>
      <c r="H9" s="871"/>
    </row>
    <row r="10" spans="1:8" s="53" customFormat="1" ht="25.4" customHeight="1">
      <c r="A10" s="56"/>
      <c r="B10" s="623"/>
      <c r="C10" s="624"/>
      <c r="D10" s="624"/>
      <c r="E10" s="624"/>
      <c r="F10" s="625"/>
      <c r="G10" s="626"/>
      <c r="H10" s="626"/>
    </row>
    <row r="11" spans="1:8" ht="25.4" customHeight="1">
      <c r="A11" s="869" t="s">
        <v>97</v>
      </c>
      <c r="B11" s="869"/>
      <c r="C11" s="869"/>
      <c r="D11" s="869"/>
      <c r="E11" s="869"/>
      <c r="F11" s="869"/>
      <c r="G11" s="869"/>
      <c r="H11" s="869"/>
    </row>
    <row r="12" spans="1:8" ht="25" customHeight="1">
      <c r="A12" s="870" t="s">
        <v>684</v>
      </c>
      <c r="B12" s="870"/>
      <c r="C12" s="870"/>
      <c r="D12" s="870"/>
      <c r="E12" s="870"/>
      <c r="F12" s="870"/>
      <c r="G12" s="870"/>
      <c r="H12" s="870"/>
    </row>
    <row r="13" spans="1:8" ht="30" customHeight="1">
      <c r="A13" s="283" t="s">
        <v>2</v>
      </c>
      <c r="B13" s="285" t="s">
        <v>95</v>
      </c>
      <c r="C13" s="286" t="s">
        <v>50</v>
      </c>
      <c r="D13" s="286" t="s">
        <v>96</v>
      </c>
      <c r="E13" s="286" t="s">
        <v>51</v>
      </c>
      <c r="F13" s="286" t="s">
        <v>45</v>
      </c>
      <c r="G13" s="287" t="s">
        <v>106</v>
      </c>
      <c r="H13" s="287" t="s">
        <v>107</v>
      </c>
    </row>
    <row r="14" spans="1:8" ht="30" customHeight="1">
      <c r="A14" s="80">
        <v>1</v>
      </c>
      <c r="B14" s="594" t="s">
        <v>567</v>
      </c>
      <c r="C14" s="592" t="s">
        <v>740</v>
      </c>
      <c r="D14" s="592" t="s">
        <v>734</v>
      </c>
      <c r="E14" s="592" t="s">
        <v>741</v>
      </c>
      <c r="F14" s="593">
        <v>5000000</v>
      </c>
      <c r="G14" s="595" t="s">
        <v>569</v>
      </c>
      <c r="H14" s="595" t="s">
        <v>569</v>
      </c>
    </row>
    <row r="15" spans="1:8" ht="30" customHeight="1">
      <c r="A15" s="80">
        <v>2</v>
      </c>
      <c r="B15" s="594" t="s">
        <v>568</v>
      </c>
      <c r="C15" s="592" t="s">
        <v>729</v>
      </c>
      <c r="D15" s="592" t="s">
        <v>730</v>
      </c>
      <c r="E15" s="592" t="s">
        <v>731</v>
      </c>
      <c r="F15" s="593">
        <v>1000000</v>
      </c>
      <c r="G15" s="595" t="s">
        <v>569</v>
      </c>
      <c r="H15" s="595" t="s">
        <v>569</v>
      </c>
    </row>
    <row r="16" spans="1:8" ht="30" customHeight="1">
      <c r="A16" s="80">
        <v>3</v>
      </c>
      <c r="B16" s="227" t="s">
        <v>739</v>
      </c>
      <c r="C16" s="223"/>
      <c r="D16" s="223"/>
      <c r="E16" s="223"/>
      <c r="F16" s="224"/>
      <c r="G16" s="595" t="s">
        <v>83</v>
      </c>
      <c r="H16" s="595" t="s">
        <v>83</v>
      </c>
    </row>
    <row r="17" spans="1:8" ht="30" customHeight="1">
      <c r="A17" s="80">
        <v>4</v>
      </c>
      <c r="B17" s="227" t="s">
        <v>739</v>
      </c>
      <c r="C17" s="223"/>
      <c r="D17" s="223"/>
      <c r="E17" s="223"/>
      <c r="F17" s="224"/>
      <c r="G17" s="595" t="s">
        <v>83</v>
      </c>
      <c r="H17" s="595" t="s">
        <v>83</v>
      </c>
    </row>
    <row r="18" spans="1:8" ht="30" customHeight="1">
      <c r="A18" s="871" t="s">
        <v>120</v>
      </c>
      <c r="B18" s="871"/>
      <c r="C18" s="871"/>
      <c r="D18" s="871"/>
      <c r="E18" s="871"/>
      <c r="F18" s="871"/>
      <c r="G18" s="871"/>
      <c r="H18" s="871"/>
    </row>
    <row r="19" spans="1:8" ht="30" customHeight="1">
      <c r="B19" s="872"/>
      <c r="C19" s="872"/>
      <c r="D19" s="872"/>
      <c r="E19" s="872"/>
      <c r="F19" s="872"/>
      <c r="G19" s="872"/>
      <c r="H19" s="872"/>
    </row>
    <row r="20" spans="1:8" ht="30" customHeight="1">
      <c r="B20" s="54"/>
      <c r="C20" s="54"/>
      <c r="D20" s="54"/>
      <c r="E20" s="54"/>
    </row>
    <row r="21" spans="1:8" ht="30" customHeight="1"/>
    <row r="22" spans="1:8" ht="16.399999999999999" customHeight="1"/>
    <row r="23" spans="1:8" ht="10.4" customHeight="1"/>
    <row r="24" spans="1:8" ht="30" customHeight="1"/>
    <row r="25" spans="1:8" ht="33.75" customHeight="1"/>
    <row r="26" spans="1:8" ht="30" customHeight="1"/>
    <row r="27" spans="1:8" ht="30.65" customHeight="1"/>
    <row r="28" spans="1:8" ht="30.65" customHeight="1"/>
    <row r="29" spans="1:8" ht="30.65" customHeight="1"/>
    <row r="30" spans="1:8" ht="30.65" customHeight="1"/>
    <row r="31" spans="1:8" ht="16.399999999999999" customHeight="1"/>
    <row r="32" spans="1:8" ht="20.149999999999999" customHeight="1"/>
    <row r="33" ht="12" customHeight="1"/>
    <row r="34" ht="12" customHeight="1"/>
    <row r="35" ht="12" customHeight="1"/>
    <row r="36" ht="12" customHeight="1"/>
    <row r="37" ht="12" customHeight="1"/>
    <row r="38"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sheetData>
  <sheetProtection algorithmName="SHA-512" hashValue="htfhZrlNhmUb9c2EN1tUfrN5ztzyzUEaappFKsHlOKM+LZu7gKs2wyERR5WvIINfSzO2npyshx7YKqX74/AT9g==" saltValue="X5QfBvbT9RljoOJpqLlwtQ==" spinCount="100000" sheet="1" objects="1" scenarios="1" selectLockedCells="1" selectUnlockedCells="1"/>
  <mergeCells count="8">
    <mergeCell ref="A11:H11"/>
    <mergeCell ref="A12:H12"/>
    <mergeCell ref="A18:H18"/>
    <mergeCell ref="B19:H19"/>
    <mergeCell ref="A1:H1"/>
    <mergeCell ref="A2:H2"/>
    <mergeCell ref="A3:H3"/>
    <mergeCell ref="A9:H9"/>
  </mergeCells>
  <phoneticPr fontId="1"/>
  <dataValidations count="5">
    <dataValidation showDropDown="1" showInputMessage="1" showErrorMessage="1" sqref="B10" xr:uid="{00000000-0002-0000-0200-000000000000}"/>
    <dataValidation imeMode="halfAlpha" allowBlank="1" showInputMessage="1" showErrorMessage="1" sqref="F5:F8 F10 F14:F17" xr:uid="{00000000-0002-0000-0200-000001000000}"/>
    <dataValidation type="list" allowBlank="1" showInputMessage="1" showErrorMessage="1" prompt="本助成事業の申請との内容の重複の有無を選択してください。" sqref="H5:H8 H14:H17" xr:uid="{00000000-0002-0000-0200-000002000000}">
      <formula1>"選択してください,有,無"</formula1>
    </dataValidation>
    <dataValidation type="list" allowBlank="1" showInputMessage="1" showErrorMessage="1" prompt="本助成事業との経費の重複の有無を選択してください。" sqref="G5:G8 G14:G17" xr:uid="{00000000-0002-0000-0200-000003000000}">
      <formula1>"選択してください,有,無"</formula1>
    </dataValidation>
    <dataValidation type="list" showInputMessage="1" showErrorMessage="1" sqref="B5:B8 B14:B17" xr:uid="{00000000-0002-0000-0200-000005000000}">
      <formula1>"　,R3,R4,R5,R6,R7,R8"</formula1>
    </dataValidation>
  </dataValidations>
  <printOptions horizontalCentered="1"/>
  <pageMargins left="0.31496062992125984" right="0.31496062992125984" top="0.74803149606299213" bottom="0.74803149606299213" header="0.31496062992125984" footer="0.31496062992125984"/>
  <pageSetup paperSize="9" scale="79" fitToWidth="0" fitToHeight="0" orientation="portrait" r:id="rId1"/>
  <headerFooter>
    <oddFooter>&amp;A</oddFooter>
  </headerFooter>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K63"/>
  <sheetViews>
    <sheetView view="pageBreakPreview" zoomScale="80" zoomScaleNormal="100" zoomScaleSheetLayoutView="80" workbookViewId="0">
      <selection activeCell="N13" sqref="N13"/>
    </sheetView>
  </sheetViews>
  <sheetFormatPr defaultColWidth="9" defaultRowHeight="11"/>
  <cols>
    <col min="1" max="5" width="10.6328125" style="81" customWidth="1"/>
    <col min="6" max="6" width="2.81640625" style="81" customWidth="1"/>
    <col min="7" max="11" width="10.6328125" style="81" customWidth="1"/>
    <col min="12" max="12" width="9" style="81" customWidth="1"/>
    <col min="13" max="16384" width="9" style="81"/>
  </cols>
  <sheetData>
    <row r="1" spans="1:11" ht="22.5" customHeight="1">
      <c r="A1" s="239" t="s">
        <v>117</v>
      </c>
      <c r="B1" s="85"/>
      <c r="C1" s="85"/>
      <c r="D1" s="85"/>
      <c r="E1" s="85"/>
      <c r="F1" s="85"/>
      <c r="G1" s="85"/>
      <c r="H1" s="85"/>
      <c r="I1" s="85"/>
      <c r="J1" s="85"/>
      <c r="K1" s="85"/>
    </row>
    <row r="2" spans="1:11" ht="39" customHeight="1">
      <c r="A2" s="875" t="s">
        <v>119</v>
      </c>
      <c r="B2" s="875"/>
      <c r="C2" s="875"/>
      <c r="D2" s="875"/>
      <c r="E2" s="875"/>
      <c r="F2" s="875"/>
      <c r="G2" s="875"/>
      <c r="H2" s="875"/>
      <c r="I2" s="875"/>
      <c r="J2" s="875"/>
      <c r="K2" s="875"/>
    </row>
    <row r="3" spans="1:11" ht="16.399999999999999" customHeight="1">
      <c r="A3" s="86"/>
      <c r="B3" s="86"/>
      <c r="C3" s="86"/>
      <c r="D3" s="86"/>
      <c r="E3" s="86"/>
      <c r="F3" s="203"/>
      <c r="G3" s="86"/>
      <c r="H3" s="86"/>
      <c r="I3" s="876" t="s">
        <v>682</v>
      </c>
      <c r="J3" s="876"/>
      <c r="K3" s="876"/>
    </row>
    <row r="4" spans="1:11" ht="20.149999999999999" customHeight="1">
      <c r="A4" s="288" t="s">
        <v>2</v>
      </c>
      <c r="B4" s="877">
        <v>1</v>
      </c>
      <c r="C4" s="878"/>
      <c r="D4" s="878"/>
      <c r="E4" s="879"/>
      <c r="F4" s="204"/>
      <c r="G4" s="288" t="s">
        <v>2</v>
      </c>
      <c r="H4" s="877">
        <v>2</v>
      </c>
      <c r="I4" s="878"/>
      <c r="J4" s="878"/>
      <c r="K4" s="879"/>
    </row>
    <row r="5" spans="1:11" ht="50.15" customHeight="1">
      <c r="A5" s="289" t="s">
        <v>115</v>
      </c>
      <c r="B5" s="880" t="str">
        <f>'1-2助成金利用状況'!D14</f>
        <v>ものづくり・商業・サービス生産性向上促進補助金</v>
      </c>
      <c r="C5" s="881"/>
      <c r="D5" s="881"/>
      <c r="E5" s="882"/>
      <c r="F5" s="82"/>
      <c r="G5" s="289" t="s">
        <v>115</v>
      </c>
      <c r="H5" s="880" t="str">
        <f>'1-2助成金利用状況'!D15</f>
        <v>展示会出展助成事業</v>
      </c>
      <c r="I5" s="881"/>
      <c r="J5" s="881"/>
      <c r="K5" s="882"/>
    </row>
    <row r="6" spans="1:11" ht="50.15" customHeight="1">
      <c r="A6" s="289" t="s">
        <v>108</v>
      </c>
      <c r="B6" s="880" t="str">
        <f>'1-2助成金利用状況'!E14</f>
        <v>○○による△△アプリの開発</v>
      </c>
      <c r="C6" s="881"/>
      <c r="D6" s="881"/>
      <c r="E6" s="882"/>
      <c r="F6" s="205"/>
      <c r="G6" s="289" t="s">
        <v>108</v>
      </c>
      <c r="H6" s="880" t="str">
        <f>'1-2助成金利用状況'!E15</f>
        <v>□□製品の販路拡大</v>
      </c>
      <c r="I6" s="881"/>
      <c r="J6" s="881"/>
      <c r="K6" s="882"/>
    </row>
    <row r="7" spans="1:11" ht="50.15" customHeight="1">
      <c r="A7" s="289" t="s">
        <v>109</v>
      </c>
      <c r="B7" s="886" t="s">
        <v>570</v>
      </c>
      <c r="C7" s="887"/>
      <c r="D7" s="887"/>
      <c r="E7" s="888"/>
      <c r="F7" s="205"/>
      <c r="G7" s="289" t="s">
        <v>109</v>
      </c>
      <c r="H7" s="886" t="s">
        <v>816</v>
      </c>
      <c r="I7" s="887"/>
      <c r="J7" s="887"/>
      <c r="K7" s="888"/>
    </row>
    <row r="8" spans="1:11" ht="50.15" customHeight="1">
      <c r="A8" s="289" t="s">
        <v>110</v>
      </c>
      <c r="B8" s="883" t="s">
        <v>742</v>
      </c>
      <c r="C8" s="884"/>
      <c r="D8" s="884"/>
      <c r="E8" s="885"/>
      <c r="F8" s="206"/>
      <c r="G8" s="289" t="s">
        <v>110</v>
      </c>
      <c r="H8" s="883" t="s">
        <v>823</v>
      </c>
      <c r="I8" s="884"/>
      <c r="J8" s="884"/>
      <c r="K8" s="885"/>
    </row>
    <row r="9" spans="1:11" ht="50.15" customHeight="1">
      <c r="A9" s="408" t="s">
        <v>383</v>
      </c>
      <c r="B9" s="883" t="s">
        <v>827</v>
      </c>
      <c r="C9" s="884"/>
      <c r="D9" s="884"/>
      <c r="E9" s="885"/>
      <c r="F9" s="206"/>
      <c r="G9" s="408" t="s">
        <v>383</v>
      </c>
      <c r="H9" s="889" t="s">
        <v>826</v>
      </c>
      <c r="I9" s="890"/>
      <c r="J9" s="890"/>
      <c r="K9" s="890"/>
    </row>
    <row r="10" spans="1:11" ht="50.15" customHeight="1">
      <c r="A10" s="289" t="s">
        <v>111</v>
      </c>
      <c r="B10" s="883" t="s">
        <v>745</v>
      </c>
      <c r="C10" s="884"/>
      <c r="D10" s="884"/>
      <c r="E10" s="885"/>
      <c r="F10" s="205"/>
      <c r="G10" s="289" t="s">
        <v>111</v>
      </c>
      <c r="H10" s="883" t="s">
        <v>745</v>
      </c>
      <c r="I10" s="884"/>
      <c r="J10" s="884"/>
      <c r="K10" s="885"/>
    </row>
    <row r="11" spans="1:11" ht="50.15" customHeight="1">
      <c r="A11" s="289" t="s">
        <v>112</v>
      </c>
      <c r="B11" s="883" t="s">
        <v>744</v>
      </c>
      <c r="C11" s="884"/>
      <c r="D11" s="884"/>
      <c r="E11" s="885"/>
      <c r="F11" s="206"/>
      <c r="G11" s="289" t="s">
        <v>112</v>
      </c>
      <c r="H11" s="883" t="s">
        <v>824</v>
      </c>
      <c r="I11" s="884"/>
      <c r="J11" s="884"/>
      <c r="K11" s="885"/>
    </row>
    <row r="12" spans="1:11" ht="50.15" customHeight="1">
      <c r="A12" s="289" t="s">
        <v>113</v>
      </c>
      <c r="B12" s="883" t="s">
        <v>743</v>
      </c>
      <c r="C12" s="884"/>
      <c r="D12" s="884"/>
      <c r="E12" s="885"/>
      <c r="F12" s="205"/>
      <c r="G12" s="289" t="s">
        <v>113</v>
      </c>
      <c r="H12" s="883" t="s">
        <v>825</v>
      </c>
      <c r="I12" s="884"/>
      <c r="J12" s="884"/>
      <c r="K12" s="885"/>
    </row>
    <row r="13" spans="1:11" ht="21" customHeight="1">
      <c r="A13" s="87"/>
      <c r="B13" s="88"/>
      <c r="C13" s="88"/>
      <c r="D13" s="88"/>
      <c r="E13" s="88"/>
      <c r="F13" s="89"/>
      <c r="G13" s="90"/>
      <c r="H13" s="90"/>
      <c r="I13" s="90"/>
      <c r="J13" s="90"/>
      <c r="K13" s="90"/>
    </row>
    <row r="14" spans="1:11" ht="20.149999999999999" customHeight="1">
      <c r="A14" s="288" t="s">
        <v>2</v>
      </c>
      <c r="B14" s="877">
        <v>3</v>
      </c>
      <c r="C14" s="878"/>
      <c r="D14" s="878"/>
      <c r="E14" s="879"/>
      <c r="F14" s="91"/>
      <c r="G14" s="288" t="s">
        <v>2</v>
      </c>
      <c r="H14" s="877">
        <v>4</v>
      </c>
      <c r="I14" s="878"/>
      <c r="J14" s="878"/>
      <c r="K14" s="879"/>
    </row>
    <row r="15" spans="1:11" ht="50.15" customHeight="1">
      <c r="A15" s="289" t="s">
        <v>115</v>
      </c>
      <c r="B15" s="880">
        <f>'1-2助成金利用状況'!D16</f>
        <v>0</v>
      </c>
      <c r="C15" s="881"/>
      <c r="D15" s="881"/>
      <c r="E15" s="882"/>
      <c r="F15" s="92"/>
      <c r="G15" s="289" t="s">
        <v>115</v>
      </c>
      <c r="H15" s="905">
        <f>'1-2助成金利用状況'!D17</f>
        <v>0</v>
      </c>
      <c r="I15" s="906"/>
      <c r="J15" s="906"/>
      <c r="K15" s="907"/>
    </row>
    <row r="16" spans="1:11" ht="50.15" customHeight="1">
      <c r="A16" s="289" t="s">
        <v>108</v>
      </c>
      <c r="B16" s="880">
        <f>'1-2助成金利用状況'!E16</f>
        <v>0</v>
      </c>
      <c r="C16" s="881"/>
      <c r="D16" s="881"/>
      <c r="E16" s="882"/>
      <c r="F16" s="92"/>
      <c r="G16" s="289" t="s">
        <v>108</v>
      </c>
      <c r="H16" s="905">
        <f>'1-2助成金利用状況'!E17</f>
        <v>0</v>
      </c>
      <c r="I16" s="908"/>
      <c r="J16" s="908"/>
      <c r="K16" s="909"/>
    </row>
    <row r="17" spans="1:11" ht="50.15" customHeight="1">
      <c r="A17" s="289" t="s">
        <v>109</v>
      </c>
      <c r="B17" s="899"/>
      <c r="C17" s="900"/>
      <c r="D17" s="900"/>
      <c r="E17" s="901"/>
      <c r="F17" s="92"/>
      <c r="G17" s="289" t="s">
        <v>109</v>
      </c>
      <c r="H17" s="902"/>
      <c r="I17" s="903"/>
      <c r="J17" s="903"/>
      <c r="K17" s="904"/>
    </row>
    <row r="18" spans="1:11" ht="50.15" customHeight="1">
      <c r="A18" s="289" t="s">
        <v>110</v>
      </c>
      <c r="B18" s="891"/>
      <c r="C18" s="892"/>
      <c r="D18" s="892"/>
      <c r="E18" s="893"/>
      <c r="F18" s="93"/>
      <c r="G18" s="289" t="s">
        <v>110</v>
      </c>
      <c r="H18" s="894"/>
      <c r="I18" s="895"/>
      <c r="J18" s="895"/>
      <c r="K18" s="896"/>
    </row>
    <row r="19" spans="1:11" ht="50.15" customHeight="1">
      <c r="A19" s="408" t="s">
        <v>383</v>
      </c>
      <c r="B19" s="891"/>
      <c r="C19" s="892"/>
      <c r="D19" s="892"/>
      <c r="E19" s="893"/>
      <c r="F19" s="206"/>
      <c r="G19" s="408" t="s">
        <v>383</v>
      </c>
      <c r="H19" s="891"/>
      <c r="I19" s="892"/>
      <c r="J19" s="892"/>
      <c r="K19" s="893"/>
    </row>
    <row r="20" spans="1:11" ht="50.15" customHeight="1">
      <c r="A20" s="289" t="s">
        <v>111</v>
      </c>
      <c r="B20" s="891"/>
      <c r="C20" s="892"/>
      <c r="D20" s="892"/>
      <c r="E20" s="893"/>
      <c r="F20" s="92"/>
      <c r="G20" s="289" t="s">
        <v>111</v>
      </c>
      <c r="H20" s="894"/>
      <c r="I20" s="895"/>
      <c r="J20" s="895"/>
      <c r="K20" s="896"/>
    </row>
    <row r="21" spans="1:11" ht="50.15" customHeight="1">
      <c r="A21" s="289" t="s">
        <v>112</v>
      </c>
      <c r="B21" s="891"/>
      <c r="C21" s="892"/>
      <c r="D21" s="892"/>
      <c r="E21" s="893"/>
      <c r="F21" s="93"/>
      <c r="G21" s="289" t="s">
        <v>112</v>
      </c>
      <c r="H21" s="894"/>
      <c r="I21" s="895"/>
      <c r="J21" s="895"/>
      <c r="K21" s="896"/>
    </row>
    <row r="22" spans="1:11" ht="50.15" customHeight="1">
      <c r="A22" s="289" t="s">
        <v>113</v>
      </c>
      <c r="B22" s="891"/>
      <c r="C22" s="892"/>
      <c r="D22" s="892"/>
      <c r="E22" s="893"/>
      <c r="F22" s="94"/>
      <c r="G22" s="289" t="s">
        <v>113</v>
      </c>
      <c r="H22" s="894"/>
      <c r="I22" s="895"/>
      <c r="J22" s="895"/>
      <c r="K22" s="896"/>
    </row>
    <row r="23" spans="1:11" ht="34.5" customHeight="1">
      <c r="A23" s="897"/>
      <c r="B23" s="897"/>
      <c r="C23" s="897"/>
      <c r="D23" s="897"/>
      <c r="E23" s="897"/>
      <c r="F23" s="898"/>
      <c r="G23" s="897"/>
      <c r="H23" s="897"/>
      <c r="I23" s="897"/>
      <c r="J23" s="897"/>
      <c r="K23" s="897"/>
    </row>
    <row r="24" spans="1:11">
      <c r="A24" s="83"/>
      <c r="B24" s="83"/>
      <c r="C24" s="83"/>
      <c r="D24" s="83"/>
      <c r="E24" s="83"/>
      <c r="F24" s="83"/>
      <c r="G24" s="83"/>
      <c r="H24" s="83"/>
      <c r="I24" s="83"/>
      <c r="J24" s="83"/>
      <c r="K24" s="83"/>
    </row>
    <row r="25" spans="1:11">
      <c r="A25" s="83"/>
      <c r="B25" s="83"/>
      <c r="C25" s="83"/>
      <c r="D25" s="83"/>
      <c r="E25" s="83"/>
      <c r="F25" s="83"/>
      <c r="G25" s="83"/>
      <c r="H25" s="83"/>
      <c r="I25" s="83"/>
      <c r="J25" s="83"/>
      <c r="K25" s="83"/>
    </row>
    <row r="26" spans="1:11">
      <c r="A26" s="83"/>
      <c r="B26" s="83"/>
      <c r="C26" s="83"/>
      <c r="D26" s="83"/>
      <c r="E26" s="83"/>
      <c r="F26" s="83"/>
      <c r="G26" s="83"/>
      <c r="H26" s="83"/>
      <c r="I26" s="83"/>
      <c r="J26" s="83"/>
      <c r="K26" s="83"/>
    </row>
    <row r="27" spans="1:11">
      <c r="A27" s="83"/>
      <c r="B27" s="83"/>
      <c r="C27" s="83"/>
      <c r="D27" s="83"/>
      <c r="E27" s="83"/>
      <c r="F27" s="83"/>
      <c r="G27" s="83"/>
      <c r="H27" s="83"/>
      <c r="I27" s="83"/>
      <c r="J27" s="83"/>
      <c r="K27" s="83"/>
    </row>
    <row r="28" spans="1:11">
      <c r="A28" s="83"/>
      <c r="B28" s="83"/>
      <c r="C28" s="83"/>
      <c r="D28" s="83"/>
      <c r="E28" s="83"/>
      <c r="F28" s="83"/>
      <c r="G28" s="83"/>
      <c r="H28" s="83"/>
      <c r="I28" s="83"/>
      <c r="J28" s="83"/>
      <c r="K28" s="83"/>
    </row>
    <row r="29" spans="1:11">
      <c r="A29" s="83"/>
      <c r="B29" s="83"/>
      <c r="C29" s="83"/>
      <c r="D29" s="83"/>
      <c r="E29" s="83"/>
      <c r="F29" s="83"/>
      <c r="G29" s="83"/>
      <c r="H29" s="83"/>
      <c r="I29" s="83"/>
      <c r="J29" s="83"/>
      <c r="K29" s="83"/>
    </row>
    <row r="30" spans="1:11" ht="12" customHeight="1">
      <c r="A30" s="83"/>
      <c r="B30" s="83"/>
      <c r="C30" s="83"/>
      <c r="D30" s="83"/>
      <c r="E30" s="83"/>
      <c r="F30" s="83"/>
      <c r="G30" s="83"/>
      <c r="H30" s="83"/>
      <c r="I30" s="83"/>
      <c r="J30" s="83"/>
      <c r="K30" s="83"/>
    </row>
    <row r="31" spans="1:11" ht="12" customHeight="1">
      <c r="A31" s="83"/>
      <c r="B31" s="83"/>
      <c r="C31" s="83"/>
      <c r="D31" s="83"/>
      <c r="E31" s="83"/>
      <c r="F31" s="83"/>
      <c r="G31" s="83"/>
      <c r="H31" s="83"/>
      <c r="I31" s="83"/>
      <c r="J31" s="83"/>
      <c r="K31" s="83"/>
    </row>
    <row r="32" spans="1:11" ht="12" customHeight="1">
      <c r="A32" s="83"/>
      <c r="B32" s="83"/>
      <c r="C32" s="83"/>
    </row>
    <row r="33" spans="1:3" ht="12" customHeight="1">
      <c r="A33" s="83"/>
      <c r="B33" s="83"/>
      <c r="C33" s="83"/>
    </row>
    <row r="34" spans="1:3" ht="12" customHeight="1">
      <c r="A34" s="83"/>
      <c r="B34" s="83"/>
      <c r="C34" s="83"/>
    </row>
    <row r="35" spans="1:3" ht="12" customHeight="1">
      <c r="A35" s="83"/>
      <c r="B35" s="83"/>
      <c r="C35" s="83"/>
    </row>
    <row r="36" spans="1:3" ht="12" customHeight="1">
      <c r="A36" s="83"/>
      <c r="B36" s="83"/>
      <c r="C36" s="83"/>
    </row>
    <row r="37" spans="1:3" ht="12" customHeight="1">
      <c r="A37" s="83"/>
      <c r="B37" s="83"/>
      <c r="C37" s="83"/>
    </row>
    <row r="38" spans="1:3" ht="12" customHeight="1">
      <c r="A38" s="83"/>
      <c r="B38" s="83"/>
      <c r="C38" s="83"/>
    </row>
    <row r="39" spans="1:3" ht="12" customHeight="1">
      <c r="A39" s="83"/>
      <c r="B39" s="83"/>
      <c r="C39" s="83"/>
    </row>
    <row r="40" spans="1:3" ht="12" customHeight="1">
      <c r="A40" s="83"/>
      <c r="B40" s="83"/>
      <c r="C40" s="83"/>
    </row>
    <row r="41" spans="1:3" ht="12" customHeight="1">
      <c r="A41" s="83"/>
      <c r="B41" s="83"/>
      <c r="C41" s="83"/>
    </row>
    <row r="42" spans="1:3" ht="12" customHeight="1">
      <c r="A42" s="83"/>
      <c r="B42" s="83"/>
      <c r="C42" s="83"/>
    </row>
    <row r="43" spans="1:3" ht="12" customHeight="1">
      <c r="B43" s="83"/>
      <c r="C43" s="83"/>
    </row>
    <row r="44" spans="1:3" ht="12" customHeight="1">
      <c r="B44" s="83"/>
      <c r="C44" s="83"/>
    </row>
    <row r="45" spans="1:3" ht="12" customHeight="1">
      <c r="B45" s="83"/>
      <c r="C45" s="83"/>
    </row>
    <row r="46" spans="1:3" ht="12" customHeight="1">
      <c r="B46" s="83"/>
      <c r="C46" s="83"/>
    </row>
    <row r="47" spans="1:3" ht="12" customHeight="1">
      <c r="B47" s="83"/>
      <c r="C47" s="83"/>
    </row>
    <row r="48" spans="1: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sheetData>
  <sheetProtection algorithmName="SHA-512" hashValue="f/7YM4bio8xiFczyHa/2o7rFoKCGruuksT1DKr6Sv3qeWGmzYU0+1N+8sdgavfM8PkP0UGN+eEME7yXNtW2MXA==" saltValue="VE69y9TWrs2CKX1vvTKa+A==" spinCount="100000" sheet="1" objects="1" scenarios="1" selectLockedCells="1" selectUnlockedCells="1"/>
  <mergeCells count="39">
    <mergeCell ref="B14:E14"/>
    <mergeCell ref="H14:K14"/>
    <mergeCell ref="B15:E15"/>
    <mergeCell ref="H15:K15"/>
    <mergeCell ref="B16:E16"/>
    <mergeCell ref="H16:K16"/>
    <mergeCell ref="B22:E22"/>
    <mergeCell ref="H22:K22"/>
    <mergeCell ref="A23:K23"/>
    <mergeCell ref="B17:E17"/>
    <mergeCell ref="H17:K17"/>
    <mergeCell ref="B18:E18"/>
    <mergeCell ref="H18:K18"/>
    <mergeCell ref="B20:E20"/>
    <mergeCell ref="H20:K20"/>
    <mergeCell ref="B19:E19"/>
    <mergeCell ref="H19:K19"/>
    <mergeCell ref="B21:E21"/>
    <mergeCell ref="H21:K21"/>
    <mergeCell ref="B12:E12"/>
    <mergeCell ref="H12:K12"/>
    <mergeCell ref="B6:E6"/>
    <mergeCell ref="H6:K6"/>
    <mergeCell ref="B7:E7"/>
    <mergeCell ref="H7:K7"/>
    <mergeCell ref="B8:E8"/>
    <mergeCell ref="H8:K8"/>
    <mergeCell ref="B9:E9"/>
    <mergeCell ref="H9:K9"/>
    <mergeCell ref="B10:E10"/>
    <mergeCell ref="H10:K10"/>
    <mergeCell ref="B11:E11"/>
    <mergeCell ref="H11:K11"/>
    <mergeCell ref="A2:K2"/>
    <mergeCell ref="I3:K3"/>
    <mergeCell ref="B4:E4"/>
    <mergeCell ref="H4:K4"/>
    <mergeCell ref="B5:E5"/>
    <mergeCell ref="H5:K5"/>
  </mergeCells>
  <phoneticPr fontId="1"/>
  <conditionalFormatting sqref="B7:E7">
    <cfRule type="expression" dxfId="121" priority="1">
      <formula>$H$7&lt;&gt;"選択してください"</formula>
    </cfRule>
  </conditionalFormatting>
  <conditionalFormatting sqref="B17:E17">
    <cfRule type="expression" dxfId="120" priority="5">
      <formula>$B$17&lt;&gt;"選択してください"</formula>
    </cfRule>
  </conditionalFormatting>
  <conditionalFormatting sqref="H7:K7">
    <cfRule type="expression" dxfId="119" priority="6">
      <formula>$H$7&lt;&gt;"選択してください"</formula>
    </cfRule>
  </conditionalFormatting>
  <conditionalFormatting sqref="H17:K17">
    <cfRule type="expression" dxfId="118" priority="4">
      <formula>$H$17&lt;&gt;"選択してください"</formula>
    </cfRule>
  </conditionalFormatting>
  <dataValidations count="3">
    <dataValidation type="list" imeMode="halfAlpha" allowBlank="1" showInputMessage="1" showErrorMessage="1" sqref="B17:E17 H7:K7 H17:K17 B7:E7" xr:uid="{00000000-0002-0000-0300-000000000000}">
      <formula1>"選択してください,実施中,申請中,申請予定"</formula1>
    </dataValidation>
    <dataValidation imeMode="hiragana" allowBlank="1" showInputMessage="1" showErrorMessage="1" sqref="G13:H13" xr:uid="{00000000-0002-0000-0300-000001000000}"/>
    <dataValidation imeMode="halfAlpha" allowBlank="1" showInputMessage="1" showErrorMessage="1" sqref="C24:C40 B13 B5:B6 H15:H16 H5:H6 B15:B16" xr:uid="{00000000-0002-0000-0300-000002000000}"/>
  </dataValidations>
  <printOptions horizontalCentered="1"/>
  <pageMargins left="0.59055118110236227" right="0.59055118110236227" top="0.39370078740157483" bottom="0.78740157480314965" header="0.31496062992125984" footer="0.39370078740157483"/>
  <pageSetup paperSize="9" scale="84" orientation="portrait" r:id="rId1"/>
  <headerFooter>
    <oddFooter>&amp;L
&amp;C&amp;"ＭＳ Ｐゴシック,標準"&amp;10&amp;A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X26"/>
  <sheetViews>
    <sheetView view="pageBreakPreview" zoomScale="80" zoomScaleNormal="100" zoomScaleSheetLayoutView="80" workbookViewId="0">
      <selection activeCell="J3" sqref="J3"/>
    </sheetView>
  </sheetViews>
  <sheetFormatPr defaultColWidth="8.81640625" defaultRowHeight="13"/>
  <cols>
    <col min="1" max="1" width="4.1796875" style="11" customWidth="1"/>
    <col min="2" max="2" width="18.81640625" style="11" customWidth="1"/>
    <col min="3" max="4" width="9.36328125" style="11" customWidth="1"/>
    <col min="5" max="5" width="18.81640625" style="11" customWidth="1"/>
    <col min="6" max="6" width="12.453125" style="11" customWidth="1"/>
    <col min="7" max="7" width="11.6328125" style="11" bestFit="1" customWidth="1"/>
    <col min="8" max="11" width="8.81640625" style="11"/>
    <col min="12" max="12" width="11.1796875" style="11" customWidth="1"/>
    <col min="13" max="13" width="9.453125" style="11" customWidth="1"/>
    <col min="14" max="14" width="6.1796875" style="11" customWidth="1"/>
    <col min="15" max="16384" width="8.81640625" style="11"/>
  </cols>
  <sheetData>
    <row r="1" spans="1:24" ht="14.25" customHeight="1">
      <c r="A1" s="95" t="s">
        <v>192</v>
      </c>
      <c r="B1" s="96"/>
      <c r="C1" s="96"/>
      <c r="D1" s="96"/>
      <c r="E1" s="96"/>
      <c r="F1" s="96"/>
      <c r="G1" s="96"/>
    </row>
    <row r="2" spans="1:24" ht="60" customHeight="1">
      <c r="A2" s="916" t="s">
        <v>326</v>
      </c>
      <c r="B2" s="916"/>
      <c r="C2" s="916"/>
      <c r="D2" s="916"/>
      <c r="E2" s="916"/>
      <c r="F2" s="916"/>
      <c r="G2" s="916"/>
    </row>
    <row r="3" spans="1:24" ht="22.5" customHeight="1">
      <c r="A3" s="917" t="s">
        <v>681</v>
      </c>
      <c r="B3" s="917"/>
      <c r="C3" s="917"/>
      <c r="D3" s="917"/>
      <c r="E3" s="917"/>
      <c r="F3" s="917"/>
      <c r="G3" s="917"/>
    </row>
    <row r="4" spans="1:24" ht="25.4" customHeight="1">
      <c r="A4" s="290" t="s">
        <v>2</v>
      </c>
      <c r="B4" s="290" t="s">
        <v>193</v>
      </c>
      <c r="C4" s="290" t="s">
        <v>98</v>
      </c>
      <c r="D4" s="290" t="s">
        <v>99</v>
      </c>
      <c r="E4" s="290" t="s">
        <v>194</v>
      </c>
      <c r="F4" s="290" t="s">
        <v>100</v>
      </c>
      <c r="G4" s="290" t="s">
        <v>101</v>
      </c>
      <c r="H4" s="2"/>
      <c r="I4" s="2"/>
      <c r="J4" s="2"/>
      <c r="K4" s="2"/>
      <c r="L4" s="2"/>
      <c r="M4" s="2"/>
      <c r="N4" s="2"/>
      <c r="O4" s="2"/>
      <c r="P4" s="2"/>
      <c r="Q4" s="2"/>
      <c r="R4" s="2"/>
      <c r="S4" s="2"/>
      <c r="T4" s="2"/>
      <c r="U4" s="2"/>
      <c r="V4" s="2"/>
      <c r="W4" s="2"/>
      <c r="X4" s="2"/>
    </row>
    <row r="5" spans="1:24" ht="25.4" customHeight="1">
      <c r="A5" s="290">
        <f>ROW()-ROW('1-4役員株主名簿'!$A$4)</f>
        <v>1</v>
      </c>
      <c r="B5" s="599" t="s">
        <v>715</v>
      </c>
      <c r="C5" s="601" t="s">
        <v>572</v>
      </c>
      <c r="D5" s="601" t="s">
        <v>572</v>
      </c>
      <c r="E5" s="599" t="s">
        <v>707</v>
      </c>
      <c r="F5" s="600">
        <v>2500</v>
      </c>
      <c r="G5" s="51">
        <f>IFERROR('1-4役員株主名簿'!$F5/$F$17,"")</f>
        <v>0.33333333333333331</v>
      </c>
      <c r="H5" s="2"/>
      <c r="I5" s="2"/>
      <c r="J5" s="2"/>
      <c r="K5" s="2"/>
      <c r="L5" s="2"/>
      <c r="M5" s="2"/>
      <c r="N5" s="2"/>
      <c r="O5" s="2"/>
      <c r="P5" s="2"/>
      <c r="Q5" s="2"/>
      <c r="R5" s="2"/>
      <c r="S5" s="2"/>
      <c r="T5" s="2"/>
      <c r="U5" s="2"/>
      <c r="V5" s="2"/>
      <c r="W5" s="2"/>
      <c r="X5" s="2"/>
    </row>
    <row r="6" spans="1:24" ht="25.4" customHeight="1">
      <c r="A6" s="290">
        <f>ROW()-ROW('1-4役員株主名簿'!$A$4)</f>
        <v>2</v>
      </c>
      <c r="B6" s="599" t="s">
        <v>749</v>
      </c>
      <c r="C6" s="601" t="s">
        <v>572</v>
      </c>
      <c r="D6" s="601" t="s">
        <v>572</v>
      </c>
      <c r="E6" s="599" t="s">
        <v>747</v>
      </c>
      <c r="F6" s="600">
        <v>1500</v>
      </c>
      <c r="G6" s="51">
        <f>IFERROR('1-4役員株主名簿'!$F6/$F$17,"")</f>
        <v>0.2</v>
      </c>
      <c r="H6" s="2"/>
      <c r="I6" s="2"/>
      <c r="J6" s="2"/>
      <c r="K6" s="2"/>
      <c r="L6" s="2"/>
      <c r="M6" s="2"/>
      <c r="N6" s="2"/>
      <c r="O6" s="2"/>
      <c r="P6" s="2"/>
      <c r="Q6" s="2"/>
      <c r="R6" s="2"/>
      <c r="S6" s="2"/>
      <c r="T6" s="2"/>
      <c r="U6" s="2"/>
      <c r="V6" s="2"/>
      <c r="W6" s="2"/>
      <c r="X6" s="2"/>
    </row>
    <row r="7" spans="1:24" ht="25.4" customHeight="1">
      <c r="A7" s="290">
        <f>ROW()-ROW('1-4役員株主名簿'!$A$4)</f>
        <v>3</v>
      </c>
      <c r="B7" s="599" t="s">
        <v>750</v>
      </c>
      <c r="C7" s="601" t="s">
        <v>572</v>
      </c>
      <c r="D7" s="277"/>
      <c r="E7" s="599" t="s">
        <v>748</v>
      </c>
      <c r="F7" s="600">
        <v>1000</v>
      </c>
      <c r="G7" s="51">
        <f>IFERROR('1-4役員株主名簿'!$F7/$F$17,"")</f>
        <v>0.13333333333333333</v>
      </c>
      <c r="I7" s="2"/>
      <c r="J7" s="2"/>
      <c r="K7" s="2"/>
      <c r="L7" s="2"/>
      <c r="M7" s="2"/>
      <c r="N7" s="2"/>
      <c r="O7" s="2"/>
      <c r="P7" s="2"/>
      <c r="Q7" s="2"/>
      <c r="R7" s="2"/>
      <c r="S7" s="2"/>
      <c r="T7" s="2"/>
      <c r="U7" s="2"/>
      <c r="V7" s="2"/>
      <c r="W7" s="2"/>
      <c r="X7" s="2"/>
    </row>
    <row r="8" spans="1:24" ht="25.4" customHeight="1">
      <c r="A8" s="290">
        <f>ROW()-ROW('1-4役員株主名簿'!$A$4)</f>
        <v>4</v>
      </c>
      <c r="B8" s="599" t="s">
        <v>751</v>
      </c>
      <c r="C8" s="277"/>
      <c r="D8" s="601" t="s">
        <v>572</v>
      </c>
      <c r="E8" s="599" t="s">
        <v>573</v>
      </c>
      <c r="F8" s="600">
        <v>500</v>
      </c>
      <c r="G8" s="51">
        <f>IFERROR('1-4役員株主名簿'!$F8/$F$17,"")</f>
        <v>6.6666666666666666E-2</v>
      </c>
    </row>
    <row r="9" spans="1:24" ht="25.4" customHeight="1">
      <c r="A9" s="290">
        <f>ROW()-ROW('1-4役員株主名簿'!$A$4)</f>
        <v>5</v>
      </c>
      <c r="B9" s="599" t="s">
        <v>746</v>
      </c>
      <c r="C9" s="276"/>
      <c r="D9" s="601" t="s">
        <v>572</v>
      </c>
      <c r="E9" s="275"/>
      <c r="F9" s="600">
        <v>1000</v>
      </c>
      <c r="G9" s="51">
        <f>IFERROR('1-4役員株主名簿'!$F9/$F$17,"")</f>
        <v>0.13333333333333333</v>
      </c>
    </row>
    <row r="10" spans="1:24" ht="25.4" customHeight="1">
      <c r="A10" s="290">
        <f>ROW()-ROW('1-4役員株主名簿'!$A$4)</f>
        <v>6</v>
      </c>
      <c r="B10" s="599"/>
      <c r="C10" s="276"/>
      <c r="D10" s="601"/>
      <c r="E10" s="275"/>
      <c r="F10" s="600"/>
      <c r="G10" s="51">
        <f>IFERROR('1-4役員株主名簿'!$F10/$F$17,"")</f>
        <v>0</v>
      </c>
    </row>
    <row r="11" spans="1:24" ht="25.4" customHeight="1">
      <c r="A11" s="290">
        <f>ROW()-ROW('1-4役員株主名簿'!$A$4)</f>
        <v>7</v>
      </c>
      <c r="B11" s="275"/>
      <c r="C11" s="277"/>
      <c r="D11" s="277"/>
      <c r="E11" s="275"/>
      <c r="F11" s="278"/>
      <c r="G11" s="51">
        <f>IFERROR('1-4役員株主名簿'!$F11/$F$17,"")</f>
        <v>0</v>
      </c>
    </row>
    <row r="12" spans="1:24" ht="25.4" customHeight="1">
      <c r="A12" s="290">
        <f>ROW()-ROW('1-4役員株主名簿'!$A$4)</f>
        <v>8</v>
      </c>
      <c r="B12" s="275"/>
      <c r="C12" s="277"/>
      <c r="D12" s="277"/>
      <c r="E12" s="275"/>
      <c r="F12" s="278"/>
      <c r="G12" s="51">
        <f>IFERROR('1-4役員株主名簿'!$F12/$F$17,"")</f>
        <v>0</v>
      </c>
    </row>
    <row r="13" spans="1:24" ht="25.4" customHeight="1">
      <c r="A13" s="290">
        <f>ROW()-ROW('1-4役員株主名簿'!$A$4)</f>
        <v>9</v>
      </c>
      <c r="B13" s="275"/>
      <c r="C13" s="277"/>
      <c r="D13" s="277"/>
      <c r="E13" s="275"/>
      <c r="F13" s="278"/>
      <c r="G13" s="51">
        <f>IFERROR('1-4役員株主名簿'!$F13/$F$17,"")</f>
        <v>0</v>
      </c>
    </row>
    <row r="14" spans="1:24" ht="25.4" customHeight="1">
      <c r="A14" s="290">
        <f>ROW()-ROW('1-4役員株主名簿'!$A$4)</f>
        <v>10</v>
      </c>
      <c r="B14" s="275"/>
      <c r="C14" s="277"/>
      <c r="D14" s="277"/>
      <c r="E14" s="275"/>
      <c r="F14" s="278"/>
      <c r="G14" s="51">
        <f>IFERROR('1-4役員株主名簿'!$F14/$F$17,"")</f>
        <v>0</v>
      </c>
    </row>
    <row r="15" spans="1:24" ht="25.4" customHeight="1">
      <c r="A15" s="290">
        <f>ROW()-ROW('1-4役員株主名簿'!$A$4)</f>
        <v>11</v>
      </c>
      <c r="B15" s="275"/>
      <c r="C15" s="277"/>
      <c r="D15" s="277"/>
      <c r="E15" s="275"/>
      <c r="F15" s="278"/>
      <c r="G15" s="51">
        <f>IFERROR('1-4役員株主名簿'!$F15/$F$17,"")</f>
        <v>0</v>
      </c>
    </row>
    <row r="16" spans="1:24" ht="25.4" customHeight="1" thickBot="1">
      <c r="A16" s="292" t="s">
        <v>102</v>
      </c>
      <c r="B16" s="279" t="s">
        <v>3</v>
      </c>
      <c r="C16" s="293"/>
      <c r="D16" s="293"/>
      <c r="E16" s="293"/>
      <c r="F16" s="604">
        <v>1000</v>
      </c>
      <c r="G16" s="25">
        <f>IFERROR('1-4役員株主名簿'!$F16/$F$17,"")</f>
        <v>0.13333333333333333</v>
      </c>
    </row>
    <row r="17" spans="1:9" ht="25.4" customHeight="1" thickTop="1">
      <c r="A17" s="918" t="s">
        <v>103</v>
      </c>
      <c r="B17" s="918"/>
      <c r="C17" s="918"/>
      <c r="D17" s="918"/>
      <c r="E17" s="918"/>
      <c r="F17" s="22">
        <f>IF(SUM('1-4役員株主名簿'!$F$5:$F$16)=0,"",SUM('1-4役員株主名簿'!$F$5:$F$16))</f>
        <v>7500</v>
      </c>
      <c r="G17" s="21">
        <f>IF(SUM('1-4役員株主名簿'!$G$5:$G$16)=0,"",SUM('1-4役員株主名簿'!$G$5:$G$16))</f>
        <v>0.99999999999999989</v>
      </c>
    </row>
    <row r="18" spans="1:9" ht="22.5" customHeight="1">
      <c r="A18" s="919" t="s">
        <v>104</v>
      </c>
      <c r="B18" s="920"/>
      <c r="C18" s="920"/>
      <c r="D18" s="920"/>
      <c r="E18" s="920"/>
      <c r="F18" s="920"/>
      <c r="G18" s="921"/>
    </row>
    <row r="19" spans="1:9" ht="44.9" customHeight="1">
      <c r="A19" s="922"/>
      <c r="B19" s="923"/>
      <c r="C19" s="923"/>
      <c r="D19" s="923"/>
      <c r="E19" s="923"/>
      <c r="F19" s="923"/>
      <c r="G19" s="924"/>
    </row>
    <row r="20" spans="1:9" ht="45" customHeight="1">
      <c r="A20" s="925"/>
      <c r="B20" s="926"/>
      <c r="C20" s="926"/>
      <c r="D20" s="926"/>
      <c r="E20" s="926"/>
      <c r="F20" s="926"/>
      <c r="G20" s="927"/>
    </row>
    <row r="21" spans="1:9" ht="45" customHeight="1">
      <c r="A21" s="928" t="s">
        <v>329</v>
      </c>
      <c r="B21" s="928"/>
      <c r="C21" s="928"/>
      <c r="D21" s="928"/>
      <c r="E21" s="928"/>
      <c r="F21" s="928"/>
      <c r="G21" s="928"/>
    </row>
    <row r="22" spans="1:9" ht="22.5" customHeight="1">
      <c r="A22" s="291" t="s">
        <v>2</v>
      </c>
      <c r="B22" s="291" t="s">
        <v>193</v>
      </c>
      <c r="C22" s="910" t="s">
        <v>195</v>
      </c>
      <c r="D22" s="911"/>
      <c r="E22" s="291" t="s">
        <v>196</v>
      </c>
      <c r="F22" s="291" t="s">
        <v>197</v>
      </c>
      <c r="G22" s="291" t="s">
        <v>198</v>
      </c>
      <c r="I22" s="20"/>
    </row>
    <row r="23" spans="1:9" ht="22.5" customHeight="1">
      <c r="A23" s="291">
        <v>1</v>
      </c>
      <c r="B23" s="596" t="s">
        <v>715</v>
      </c>
      <c r="C23" s="912" t="s">
        <v>752</v>
      </c>
      <c r="D23" s="913"/>
      <c r="E23" s="597">
        <v>500000000</v>
      </c>
      <c r="F23" s="598" t="s">
        <v>753</v>
      </c>
      <c r="G23" s="596" t="s">
        <v>754</v>
      </c>
    </row>
    <row r="24" spans="1:9" ht="22.5" customHeight="1">
      <c r="A24" s="291">
        <v>2</v>
      </c>
      <c r="B24" s="280"/>
      <c r="C24" s="914"/>
      <c r="D24" s="915"/>
      <c r="E24" s="281"/>
      <c r="F24" s="282"/>
      <c r="G24" s="280"/>
    </row>
    <row r="25" spans="1:9" ht="22.5" customHeight="1">
      <c r="A25" s="291">
        <v>3</v>
      </c>
      <c r="B25" s="280"/>
      <c r="C25" s="914"/>
      <c r="D25" s="915"/>
      <c r="E25" s="281"/>
      <c r="F25" s="282"/>
      <c r="G25" s="280"/>
    </row>
    <row r="26" spans="1:9">
      <c r="A26" s="467" t="s">
        <v>199</v>
      </c>
      <c r="B26" s="468"/>
      <c r="C26" s="469"/>
      <c r="D26" s="469"/>
      <c r="E26" s="469"/>
      <c r="F26" s="469"/>
      <c r="G26" s="470"/>
    </row>
  </sheetData>
  <sheetProtection algorithmName="SHA-512" hashValue="SjaR8X0jJ23yR3N4n9JMSMZyGSVGCaxipNk9gUsrgmMg/kqiQzsk8IbWu12Cna/o9qjiRTgbZgDtPg7Y6EanCw==" saltValue="h4ERw06YSBXxoNS4/IIrGQ==" spinCount="100000" sheet="1" objects="1" scenarios="1" selectLockedCells="1" selectUnlockedCells="1"/>
  <mergeCells count="10">
    <mergeCell ref="C22:D22"/>
    <mergeCell ref="C23:D23"/>
    <mergeCell ref="C24:D24"/>
    <mergeCell ref="C25:D25"/>
    <mergeCell ref="A2:G2"/>
    <mergeCell ref="A3:G3"/>
    <mergeCell ref="A17:E17"/>
    <mergeCell ref="A18:G18"/>
    <mergeCell ref="A19:G20"/>
    <mergeCell ref="A21:G21"/>
  </mergeCells>
  <phoneticPr fontId="1"/>
  <conditionalFormatting sqref="C5:D15">
    <cfRule type="containsText" dxfId="117" priority="2" operator="containsText" text="○">
      <formula>NOT(ISERROR(SEARCH("○",C5)))</formula>
    </cfRule>
  </conditionalFormatting>
  <dataValidations xWindow="188" yWindow="622" count="5">
    <dataValidation imeMode="hiragana" allowBlank="1" showInputMessage="1" showErrorMessage="1" prompt="No.1～5に全役員及び持ち株比率が70％を超えるまで全ての株主を持ち株比率が多い順に記載してください。残りの持ち株数は、その他の株主に含めて記載してください。" sqref="B5:B15" xr:uid="{00000000-0002-0000-0400-000000000000}"/>
    <dataValidation imeMode="halfAlpha" allowBlank="1" showInputMessage="1" showErrorMessage="1" sqref="E23:F25 A5:A16 A23:A25 F5:G16" xr:uid="{00000000-0002-0000-0400-000001000000}"/>
    <dataValidation imeMode="hiragana" allowBlank="1" showInputMessage="1" showErrorMessage="1" sqref="E5:E15" xr:uid="{00000000-0002-0000-0400-000002000000}"/>
    <dataValidation type="list" imeMode="hiragana" allowBlank="1" showInputMessage="1" showErrorMessage="1" sqref="D5:D15" xr:uid="{00000000-0002-0000-0400-000003000000}">
      <formula1>"○"</formula1>
    </dataValidation>
    <dataValidation type="list" imeMode="hiragana" allowBlank="1" showInputMessage="1" showErrorMessage="1" prompt="監査役が設置されている場合は、監査役も役員として記入してください" sqref="C5:C15" xr:uid="{00000000-0002-0000-0400-000004000000}">
      <formula1>"○"</formula1>
    </dataValidation>
  </dataValidations>
  <printOptions horizontalCentered="1"/>
  <pageMargins left="0.31496062992125984" right="0.31496062992125984" top="0.74803149606299213" bottom="0.74803149606299213" header="0.31496062992125984" footer="0.31496062992125984"/>
  <pageSetup paperSize="9" scale="99" fitToWidth="0" fitToHeight="0" orientation="portrait" r:id="rId1"/>
  <headerFooter>
    <oddFoote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92D050"/>
  </sheetPr>
  <dimension ref="A1:AE74"/>
  <sheetViews>
    <sheetView showGridLines="0" view="pageBreakPreview" zoomScale="80" zoomScaleNormal="100" zoomScaleSheetLayoutView="80" workbookViewId="0">
      <selection activeCell="X17" sqref="X17"/>
    </sheetView>
  </sheetViews>
  <sheetFormatPr defaultColWidth="8.81640625" defaultRowHeight="13"/>
  <cols>
    <col min="1" max="20" width="5" style="11" customWidth="1"/>
    <col min="21" max="21" width="3.1796875" style="11" customWidth="1"/>
    <col min="22" max="31" width="8.81640625" style="11" customWidth="1"/>
    <col min="32" max="16384" width="8.81640625" style="11"/>
  </cols>
  <sheetData>
    <row r="1" spans="1:28" ht="42.9" customHeight="1">
      <c r="A1" s="957" t="s">
        <v>1</v>
      </c>
      <c r="B1" s="957"/>
      <c r="C1" s="957"/>
      <c r="D1" s="957"/>
      <c r="E1" s="957"/>
      <c r="F1" s="957"/>
      <c r="G1" s="957"/>
      <c r="H1" s="957"/>
      <c r="I1" s="957"/>
      <c r="J1" s="957"/>
      <c r="K1" s="957"/>
      <c r="L1" s="957"/>
      <c r="M1" s="957"/>
      <c r="N1" s="957"/>
      <c r="O1" s="957"/>
      <c r="P1" s="957"/>
      <c r="Q1" s="957"/>
      <c r="R1" s="957"/>
      <c r="S1" s="957"/>
      <c r="T1" s="957"/>
    </row>
    <row r="2" spans="1:28" ht="40.25" customHeight="1">
      <c r="A2" s="209" t="s">
        <v>330</v>
      </c>
      <c r="B2" s="416"/>
      <c r="C2" s="416"/>
      <c r="D2" s="416"/>
      <c r="E2" s="416"/>
      <c r="F2" s="416"/>
      <c r="G2" s="416"/>
      <c r="H2" s="416"/>
      <c r="I2" s="416"/>
      <c r="J2" s="416"/>
      <c r="K2" s="416"/>
      <c r="L2" s="416"/>
      <c r="M2" s="416"/>
      <c r="N2" s="416"/>
      <c r="O2" s="416"/>
      <c r="P2" s="416"/>
      <c r="Q2" s="416"/>
      <c r="R2" s="416"/>
      <c r="S2" s="416"/>
      <c r="T2" s="416"/>
    </row>
    <row r="3" spans="1:28" ht="31.25" customHeight="1">
      <c r="A3" s="12" t="s">
        <v>137</v>
      </c>
      <c r="V3" s="39"/>
    </row>
    <row r="4" spans="1:28" ht="11.25" customHeight="1">
      <c r="A4" s="958" t="s">
        <v>61</v>
      </c>
      <c r="B4" s="959"/>
      <c r="C4" s="959"/>
      <c r="D4" s="963" t="s">
        <v>627</v>
      </c>
      <c r="E4" s="964"/>
      <c r="F4" s="964"/>
      <c r="G4" s="964"/>
      <c r="H4" s="964"/>
      <c r="I4" s="964"/>
      <c r="J4" s="964"/>
      <c r="K4" s="964"/>
      <c r="L4" s="964"/>
      <c r="M4" s="964"/>
      <c r="N4" s="964"/>
      <c r="O4" s="964"/>
      <c r="P4" s="964"/>
      <c r="Q4" s="964"/>
      <c r="R4" s="964"/>
      <c r="S4" s="969" t="s">
        <v>642</v>
      </c>
      <c r="T4" s="970"/>
      <c r="V4" s="39" t="s">
        <v>133</v>
      </c>
    </row>
    <row r="5" spans="1:28" ht="12" customHeight="1">
      <c r="A5" s="959"/>
      <c r="B5" s="959"/>
      <c r="C5" s="959"/>
      <c r="D5" s="965"/>
      <c r="E5" s="966"/>
      <c r="F5" s="966"/>
      <c r="G5" s="966"/>
      <c r="H5" s="966"/>
      <c r="I5" s="966"/>
      <c r="J5" s="966"/>
      <c r="K5" s="966"/>
      <c r="L5" s="966"/>
      <c r="M5" s="966"/>
      <c r="N5" s="966"/>
      <c r="O5" s="966"/>
      <c r="P5" s="966"/>
      <c r="Q5" s="966"/>
      <c r="R5" s="966"/>
      <c r="S5" s="971"/>
      <c r="T5" s="972"/>
      <c r="V5" s="960">
        <f>LEN(D4)</f>
        <v>17</v>
      </c>
      <c r="W5" s="962" t="s">
        <v>337</v>
      </c>
    </row>
    <row r="6" spans="1:28" ht="12" customHeight="1">
      <c r="A6" s="959"/>
      <c r="B6" s="959"/>
      <c r="C6" s="959"/>
      <c r="D6" s="967"/>
      <c r="E6" s="968"/>
      <c r="F6" s="968"/>
      <c r="G6" s="968"/>
      <c r="H6" s="968"/>
      <c r="I6" s="968"/>
      <c r="J6" s="968"/>
      <c r="K6" s="968"/>
      <c r="L6" s="968"/>
      <c r="M6" s="968"/>
      <c r="N6" s="968"/>
      <c r="O6" s="968"/>
      <c r="P6" s="968"/>
      <c r="Q6" s="968"/>
      <c r="R6" s="968"/>
      <c r="S6" s="973"/>
      <c r="T6" s="974"/>
      <c r="V6" s="961"/>
      <c r="W6" s="962"/>
    </row>
    <row r="7" spans="1:28" s="381" customFormat="1" ht="27" customHeight="1">
      <c r="A7" s="942" t="s">
        <v>643</v>
      </c>
      <c r="B7" s="943"/>
      <c r="C7" s="943"/>
      <c r="D7" s="943"/>
      <c r="E7" s="943"/>
      <c r="F7" s="943"/>
      <c r="G7" s="943"/>
      <c r="H7" s="943"/>
      <c r="I7" s="943"/>
      <c r="J7" s="943"/>
      <c r="K7" s="943"/>
      <c r="L7" s="943"/>
      <c r="M7" s="943"/>
      <c r="N7" s="943"/>
      <c r="O7" s="943"/>
      <c r="P7" s="943"/>
      <c r="Q7" s="943"/>
      <c r="R7" s="943"/>
      <c r="S7" s="943"/>
      <c r="T7" s="944"/>
      <c r="V7" s="382"/>
      <c r="W7" s="382"/>
      <c r="X7" s="382"/>
      <c r="Y7" s="382"/>
      <c r="Z7" s="382"/>
      <c r="AA7" s="382"/>
      <c r="AB7" s="382"/>
    </row>
    <row r="8" spans="1:28" s="381" customFormat="1" ht="27" customHeight="1">
      <c r="A8" s="945"/>
      <c r="B8" s="946"/>
      <c r="C8" s="946"/>
      <c r="D8" s="946"/>
      <c r="E8" s="946"/>
      <c r="F8" s="946"/>
      <c r="G8" s="946"/>
      <c r="H8" s="946"/>
      <c r="I8" s="946"/>
      <c r="J8" s="946"/>
      <c r="K8" s="946"/>
      <c r="L8" s="946"/>
      <c r="M8" s="946"/>
      <c r="N8" s="946"/>
      <c r="O8" s="946"/>
      <c r="P8" s="946"/>
      <c r="Q8" s="946"/>
      <c r="R8" s="946"/>
      <c r="S8" s="946"/>
      <c r="T8" s="947"/>
    </row>
    <row r="9" spans="1:28" s="381" customFormat="1" ht="15" customHeight="1">
      <c r="A9" s="948" t="s">
        <v>617</v>
      </c>
      <c r="B9" s="949"/>
      <c r="C9" s="949"/>
      <c r="D9" s="949"/>
      <c r="E9" s="949"/>
      <c r="F9" s="949"/>
      <c r="G9" s="949"/>
      <c r="H9" s="949"/>
      <c r="I9" s="949"/>
      <c r="J9" s="949"/>
      <c r="K9" s="949"/>
      <c r="L9" s="949"/>
      <c r="M9" s="949"/>
      <c r="N9" s="949"/>
      <c r="O9" s="949"/>
      <c r="P9" s="949"/>
      <c r="Q9" s="949"/>
      <c r="R9" s="949"/>
      <c r="S9" s="949"/>
      <c r="T9" s="950"/>
      <c r="U9" s="386"/>
      <c r="V9" s="383"/>
    </row>
    <row r="10" spans="1:28" s="381" customFormat="1" ht="15" customHeight="1">
      <c r="A10" s="951"/>
      <c r="B10" s="952"/>
      <c r="C10" s="952"/>
      <c r="D10" s="952"/>
      <c r="E10" s="952"/>
      <c r="F10" s="952"/>
      <c r="G10" s="952"/>
      <c r="H10" s="952"/>
      <c r="I10" s="952"/>
      <c r="J10" s="952"/>
      <c r="K10" s="952"/>
      <c r="L10" s="952"/>
      <c r="M10" s="952"/>
      <c r="N10" s="952"/>
      <c r="O10" s="952"/>
      <c r="P10" s="952"/>
      <c r="Q10" s="952"/>
      <c r="R10" s="952"/>
      <c r="S10" s="952"/>
      <c r="T10" s="953"/>
      <c r="U10" s="386"/>
    </row>
    <row r="11" spans="1:28" s="381" customFormat="1" ht="15" customHeight="1">
      <c r="A11" s="951"/>
      <c r="B11" s="952"/>
      <c r="C11" s="952"/>
      <c r="D11" s="952"/>
      <c r="E11" s="952"/>
      <c r="F11" s="952"/>
      <c r="G11" s="952"/>
      <c r="H11" s="952"/>
      <c r="I11" s="952"/>
      <c r="J11" s="952"/>
      <c r="K11" s="952"/>
      <c r="L11" s="952"/>
      <c r="M11" s="952"/>
      <c r="N11" s="952"/>
      <c r="O11" s="952"/>
      <c r="P11" s="952"/>
      <c r="Q11" s="952"/>
      <c r="R11" s="952"/>
      <c r="S11" s="952"/>
      <c r="T11" s="953"/>
      <c r="U11" s="386"/>
    </row>
    <row r="12" spans="1:28" s="381" customFormat="1" ht="15" customHeight="1">
      <c r="A12" s="951"/>
      <c r="B12" s="952"/>
      <c r="C12" s="952"/>
      <c r="D12" s="952"/>
      <c r="E12" s="952"/>
      <c r="F12" s="952"/>
      <c r="G12" s="952"/>
      <c r="H12" s="952"/>
      <c r="I12" s="952"/>
      <c r="J12" s="952"/>
      <c r="K12" s="952"/>
      <c r="L12" s="952"/>
      <c r="M12" s="952"/>
      <c r="N12" s="952"/>
      <c r="O12" s="952"/>
      <c r="P12" s="952"/>
      <c r="Q12" s="952"/>
      <c r="R12" s="952"/>
      <c r="S12" s="952"/>
      <c r="T12" s="953"/>
      <c r="U12" s="386"/>
    </row>
    <row r="13" spans="1:28" s="381" customFormat="1" ht="15" customHeight="1">
      <c r="A13" s="951"/>
      <c r="B13" s="952"/>
      <c r="C13" s="952"/>
      <c r="D13" s="952"/>
      <c r="E13" s="952"/>
      <c r="F13" s="952"/>
      <c r="G13" s="952"/>
      <c r="H13" s="952"/>
      <c r="I13" s="952"/>
      <c r="J13" s="952"/>
      <c r="K13" s="952"/>
      <c r="L13" s="952"/>
      <c r="M13" s="952"/>
      <c r="N13" s="952"/>
      <c r="O13" s="952"/>
      <c r="P13" s="952"/>
      <c r="Q13" s="952"/>
      <c r="R13" s="952"/>
      <c r="S13" s="952"/>
      <c r="T13" s="953"/>
    </row>
    <row r="14" spans="1:28" s="381" customFormat="1" ht="15" customHeight="1">
      <c r="A14" s="951"/>
      <c r="B14" s="952"/>
      <c r="C14" s="952"/>
      <c r="D14" s="952"/>
      <c r="E14" s="952"/>
      <c r="F14" s="952"/>
      <c r="G14" s="952"/>
      <c r="H14" s="952"/>
      <c r="I14" s="952"/>
      <c r="J14" s="952"/>
      <c r="K14" s="952"/>
      <c r="L14" s="952"/>
      <c r="M14" s="952"/>
      <c r="N14" s="952"/>
      <c r="O14" s="952"/>
      <c r="P14" s="952"/>
      <c r="Q14" s="952"/>
      <c r="R14" s="952"/>
      <c r="S14" s="952"/>
      <c r="T14" s="953"/>
    </row>
    <row r="15" spans="1:28" s="381" customFormat="1" ht="15" customHeight="1">
      <c r="A15" s="951"/>
      <c r="B15" s="952"/>
      <c r="C15" s="952"/>
      <c r="D15" s="952"/>
      <c r="E15" s="952"/>
      <c r="F15" s="952"/>
      <c r="G15" s="952"/>
      <c r="H15" s="952"/>
      <c r="I15" s="952"/>
      <c r="J15" s="952"/>
      <c r="K15" s="952"/>
      <c r="L15" s="952"/>
      <c r="M15" s="952"/>
      <c r="N15" s="952"/>
      <c r="O15" s="952"/>
      <c r="P15" s="952"/>
      <c r="Q15" s="952"/>
      <c r="R15" s="952"/>
      <c r="S15" s="952"/>
      <c r="T15" s="953"/>
    </row>
    <row r="16" spans="1:28" s="381" customFormat="1" ht="15" customHeight="1">
      <c r="A16" s="951"/>
      <c r="B16" s="952"/>
      <c r="C16" s="952"/>
      <c r="D16" s="952"/>
      <c r="E16" s="952"/>
      <c r="F16" s="952"/>
      <c r="G16" s="952"/>
      <c r="H16" s="952"/>
      <c r="I16" s="952"/>
      <c r="J16" s="952"/>
      <c r="K16" s="952"/>
      <c r="L16" s="952"/>
      <c r="M16" s="952"/>
      <c r="N16" s="952"/>
      <c r="O16" s="952"/>
      <c r="P16" s="952"/>
      <c r="Q16" s="952"/>
      <c r="R16" s="952"/>
      <c r="S16" s="952"/>
      <c r="T16" s="953"/>
      <c r="V16" s="382"/>
      <c r="W16" s="382"/>
      <c r="X16" s="382"/>
      <c r="Y16" s="382"/>
      <c r="Z16" s="382"/>
      <c r="AA16" s="382"/>
      <c r="AB16" s="382"/>
    </row>
    <row r="17" spans="1:25" s="381" customFormat="1" ht="42.9" customHeight="1">
      <c r="A17" s="951"/>
      <c r="B17" s="952"/>
      <c r="C17" s="952"/>
      <c r="D17" s="952"/>
      <c r="E17" s="952"/>
      <c r="F17" s="952"/>
      <c r="G17" s="952"/>
      <c r="H17" s="952"/>
      <c r="I17" s="952"/>
      <c r="J17" s="952"/>
      <c r="K17" s="952"/>
      <c r="L17" s="952"/>
      <c r="M17" s="952"/>
      <c r="N17" s="952"/>
      <c r="O17" s="952"/>
      <c r="P17" s="952"/>
      <c r="Q17" s="952"/>
      <c r="R17" s="952"/>
      <c r="S17" s="952"/>
      <c r="T17" s="953"/>
    </row>
    <row r="18" spans="1:25" s="381" customFormat="1" ht="15" customHeight="1">
      <c r="A18" s="951"/>
      <c r="B18" s="952"/>
      <c r="C18" s="952"/>
      <c r="D18" s="952"/>
      <c r="E18" s="952"/>
      <c r="F18" s="952"/>
      <c r="G18" s="952"/>
      <c r="H18" s="952"/>
      <c r="I18" s="952"/>
      <c r="J18" s="952"/>
      <c r="K18" s="952"/>
      <c r="L18" s="952"/>
      <c r="M18" s="952"/>
      <c r="N18" s="952"/>
      <c r="O18" s="952"/>
      <c r="P18" s="952"/>
      <c r="Q18" s="952"/>
      <c r="R18" s="952"/>
      <c r="S18" s="952"/>
      <c r="T18" s="953"/>
      <c r="U18" s="386"/>
      <c r="V18" s="383" t="s">
        <v>133</v>
      </c>
    </row>
    <row r="19" spans="1:25" s="381" customFormat="1" ht="15" customHeight="1">
      <c r="A19" s="951"/>
      <c r="B19" s="952"/>
      <c r="C19" s="952"/>
      <c r="D19" s="952"/>
      <c r="E19" s="952"/>
      <c r="F19" s="952"/>
      <c r="G19" s="952"/>
      <c r="H19" s="952"/>
      <c r="I19" s="952"/>
      <c r="J19" s="952"/>
      <c r="K19" s="952"/>
      <c r="L19" s="952"/>
      <c r="M19" s="952"/>
      <c r="N19" s="952"/>
      <c r="O19" s="952"/>
      <c r="P19" s="952"/>
      <c r="Q19" s="952"/>
      <c r="R19" s="952"/>
      <c r="S19" s="952"/>
      <c r="T19" s="953"/>
      <c r="U19" s="386"/>
      <c r="V19" s="384">
        <f>LEN(A9)</f>
        <v>329</v>
      </c>
      <c r="W19" s="381" t="s">
        <v>134</v>
      </c>
    </row>
    <row r="20" spans="1:25" s="381" customFormat="1" ht="15" customHeight="1">
      <c r="A20" s="951"/>
      <c r="B20" s="952"/>
      <c r="C20" s="952"/>
      <c r="D20" s="952"/>
      <c r="E20" s="952"/>
      <c r="F20" s="952"/>
      <c r="G20" s="952"/>
      <c r="H20" s="952"/>
      <c r="I20" s="952"/>
      <c r="J20" s="952"/>
      <c r="K20" s="952"/>
      <c r="L20" s="952"/>
      <c r="M20" s="952"/>
      <c r="N20" s="952"/>
      <c r="O20" s="952"/>
      <c r="P20" s="952"/>
      <c r="Q20" s="952"/>
      <c r="R20" s="952"/>
      <c r="S20" s="952"/>
      <c r="T20" s="953"/>
      <c r="U20" s="386"/>
    </row>
    <row r="21" spans="1:25" s="381" customFormat="1" ht="15" customHeight="1">
      <c r="A21" s="951"/>
      <c r="B21" s="952"/>
      <c r="C21" s="952"/>
      <c r="D21" s="952"/>
      <c r="E21" s="952"/>
      <c r="F21" s="952"/>
      <c r="G21" s="952"/>
      <c r="H21" s="952"/>
      <c r="I21" s="952"/>
      <c r="J21" s="952"/>
      <c r="K21" s="952"/>
      <c r="L21" s="952"/>
      <c r="M21" s="952"/>
      <c r="N21" s="952"/>
      <c r="O21" s="952"/>
      <c r="P21" s="952"/>
      <c r="Q21" s="952"/>
      <c r="R21" s="952"/>
      <c r="S21" s="952"/>
      <c r="T21" s="953"/>
      <c r="U21" s="386"/>
    </row>
    <row r="22" spans="1:25" s="381" customFormat="1" ht="15" customHeight="1">
      <c r="A22" s="951"/>
      <c r="B22" s="952"/>
      <c r="C22" s="952"/>
      <c r="D22" s="952"/>
      <c r="E22" s="952"/>
      <c r="F22" s="952"/>
      <c r="G22" s="952"/>
      <c r="H22" s="952"/>
      <c r="I22" s="952"/>
      <c r="J22" s="952"/>
      <c r="K22" s="952"/>
      <c r="L22" s="952"/>
      <c r="M22" s="952"/>
      <c r="N22" s="952"/>
      <c r="O22" s="952"/>
      <c r="P22" s="952"/>
      <c r="Q22" s="952"/>
      <c r="R22" s="952"/>
      <c r="S22" s="952"/>
      <c r="T22" s="953"/>
      <c r="U22" s="386"/>
    </row>
    <row r="23" spans="1:25" s="381" customFormat="1" ht="15" customHeight="1">
      <c r="A23" s="951"/>
      <c r="B23" s="952"/>
      <c r="C23" s="952"/>
      <c r="D23" s="952"/>
      <c r="E23" s="952"/>
      <c r="F23" s="952"/>
      <c r="G23" s="952"/>
      <c r="H23" s="952"/>
      <c r="I23" s="952"/>
      <c r="J23" s="952"/>
      <c r="K23" s="952"/>
      <c r="L23" s="952"/>
      <c r="M23" s="952"/>
      <c r="N23" s="952"/>
      <c r="O23" s="952"/>
      <c r="P23" s="952"/>
      <c r="Q23" s="952"/>
      <c r="R23" s="952"/>
      <c r="S23" s="952"/>
      <c r="T23" s="953"/>
      <c r="U23" s="386"/>
      <c r="Y23" s="387"/>
    </row>
    <row r="24" spans="1:25" s="381" customFormat="1" ht="15" customHeight="1">
      <c r="A24" s="951"/>
      <c r="B24" s="952"/>
      <c r="C24" s="952"/>
      <c r="D24" s="952"/>
      <c r="E24" s="952"/>
      <c r="F24" s="952"/>
      <c r="G24" s="952"/>
      <c r="H24" s="952"/>
      <c r="I24" s="952"/>
      <c r="J24" s="952"/>
      <c r="K24" s="952"/>
      <c r="L24" s="952"/>
      <c r="M24" s="952"/>
      <c r="N24" s="952"/>
      <c r="O24" s="952"/>
      <c r="P24" s="952"/>
      <c r="Q24" s="952"/>
      <c r="R24" s="952"/>
      <c r="S24" s="952"/>
      <c r="T24" s="953"/>
      <c r="U24" s="386"/>
      <c r="Y24" s="387"/>
    </row>
    <row r="25" spans="1:25" s="381" customFormat="1" ht="15" customHeight="1">
      <c r="A25" s="954"/>
      <c r="B25" s="955"/>
      <c r="C25" s="955"/>
      <c r="D25" s="955"/>
      <c r="E25" s="955"/>
      <c r="F25" s="955"/>
      <c r="G25" s="955"/>
      <c r="H25" s="955"/>
      <c r="I25" s="955"/>
      <c r="J25" s="955"/>
      <c r="K25" s="955"/>
      <c r="L25" s="955"/>
      <c r="M25" s="955"/>
      <c r="N25" s="955"/>
      <c r="O25" s="955"/>
      <c r="P25" s="955"/>
      <c r="Q25" s="955"/>
      <c r="R25" s="955"/>
      <c r="S25" s="955"/>
      <c r="T25" s="956"/>
      <c r="U25" s="386"/>
      <c r="Y25" s="387"/>
    </row>
    <row r="26" spans="1:25" s="381" customFormat="1" ht="64.5" customHeight="1">
      <c r="A26" s="930" t="s">
        <v>644</v>
      </c>
      <c r="B26" s="931"/>
      <c r="C26" s="931"/>
      <c r="D26" s="931"/>
      <c r="E26" s="931"/>
      <c r="F26" s="931"/>
      <c r="G26" s="931"/>
      <c r="H26" s="931"/>
      <c r="I26" s="931"/>
      <c r="J26" s="931"/>
      <c r="K26" s="931"/>
      <c r="L26" s="931"/>
      <c r="M26" s="931"/>
      <c r="N26" s="931"/>
      <c r="O26" s="931"/>
      <c r="P26" s="931"/>
      <c r="Q26" s="931"/>
      <c r="R26" s="931"/>
      <c r="S26" s="931"/>
      <c r="T26" s="932"/>
      <c r="U26" s="386"/>
      <c r="Y26" s="387"/>
    </row>
    <row r="27" spans="1:25" s="381" customFormat="1" ht="15" customHeight="1">
      <c r="A27" s="933" t="s">
        <v>620</v>
      </c>
      <c r="B27" s="934"/>
      <c r="C27" s="934"/>
      <c r="D27" s="934"/>
      <c r="E27" s="934"/>
      <c r="F27" s="934"/>
      <c r="G27" s="934"/>
      <c r="H27" s="934"/>
      <c r="I27" s="934"/>
      <c r="J27" s="934"/>
      <c r="K27" s="934"/>
      <c r="L27" s="934"/>
      <c r="M27" s="934"/>
      <c r="N27" s="934"/>
      <c r="O27" s="934"/>
      <c r="P27" s="934"/>
      <c r="Q27" s="934"/>
      <c r="R27" s="934"/>
      <c r="S27" s="934"/>
      <c r="T27" s="935"/>
      <c r="U27" s="386"/>
    </row>
    <row r="28" spans="1:25" s="381" customFormat="1" ht="15" customHeight="1">
      <c r="A28" s="936"/>
      <c r="B28" s="937"/>
      <c r="C28" s="937"/>
      <c r="D28" s="937"/>
      <c r="E28" s="937"/>
      <c r="F28" s="937"/>
      <c r="G28" s="937"/>
      <c r="H28" s="937"/>
      <c r="I28" s="937"/>
      <c r="J28" s="937"/>
      <c r="K28" s="937"/>
      <c r="L28" s="937"/>
      <c r="M28" s="937"/>
      <c r="N28" s="937"/>
      <c r="O28" s="937"/>
      <c r="P28" s="937"/>
      <c r="Q28" s="937"/>
      <c r="R28" s="937"/>
      <c r="S28" s="937"/>
      <c r="T28" s="938"/>
      <c r="U28" s="386"/>
    </row>
    <row r="29" spans="1:25" s="381" customFormat="1" ht="14.25" customHeight="1">
      <c r="A29" s="936"/>
      <c r="B29" s="937"/>
      <c r="C29" s="937"/>
      <c r="D29" s="937"/>
      <c r="E29" s="937"/>
      <c r="F29" s="937"/>
      <c r="G29" s="937"/>
      <c r="H29" s="937"/>
      <c r="I29" s="937"/>
      <c r="J29" s="937"/>
      <c r="K29" s="937"/>
      <c r="L29" s="937"/>
      <c r="M29" s="937"/>
      <c r="N29" s="937"/>
      <c r="O29" s="937"/>
      <c r="P29" s="937"/>
      <c r="Q29" s="937"/>
      <c r="R29" s="937"/>
      <c r="S29" s="937"/>
      <c r="T29" s="938"/>
    </row>
    <row r="30" spans="1:25" s="381" customFormat="1" ht="15" customHeight="1">
      <c r="A30" s="936"/>
      <c r="B30" s="937"/>
      <c r="C30" s="937"/>
      <c r="D30" s="937"/>
      <c r="E30" s="937"/>
      <c r="F30" s="937"/>
      <c r="G30" s="937"/>
      <c r="H30" s="937"/>
      <c r="I30" s="937"/>
      <c r="J30" s="937"/>
      <c r="K30" s="937"/>
      <c r="L30" s="937"/>
      <c r="M30" s="937"/>
      <c r="N30" s="937"/>
      <c r="O30" s="937"/>
      <c r="P30" s="937"/>
      <c r="Q30" s="937"/>
      <c r="R30" s="937"/>
      <c r="S30" s="937"/>
      <c r="T30" s="938"/>
    </row>
    <row r="31" spans="1:25" s="381" customFormat="1" ht="15" customHeight="1">
      <c r="A31" s="936"/>
      <c r="B31" s="937"/>
      <c r="C31" s="937"/>
      <c r="D31" s="937"/>
      <c r="E31" s="937"/>
      <c r="F31" s="937"/>
      <c r="G31" s="937"/>
      <c r="H31" s="937"/>
      <c r="I31" s="937"/>
      <c r="J31" s="937"/>
      <c r="K31" s="937"/>
      <c r="L31" s="937"/>
      <c r="M31" s="937"/>
      <c r="N31" s="937"/>
      <c r="O31" s="937"/>
      <c r="P31" s="937"/>
      <c r="Q31" s="937"/>
      <c r="R31" s="937"/>
      <c r="S31" s="937"/>
      <c r="T31" s="938"/>
    </row>
    <row r="32" spans="1:25" s="381" customFormat="1" ht="15" customHeight="1">
      <c r="A32" s="936"/>
      <c r="B32" s="937"/>
      <c r="C32" s="937"/>
      <c r="D32" s="937"/>
      <c r="E32" s="937"/>
      <c r="F32" s="937"/>
      <c r="G32" s="937"/>
      <c r="H32" s="937"/>
      <c r="I32" s="937"/>
      <c r="J32" s="937"/>
      <c r="K32" s="937"/>
      <c r="L32" s="937"/>
      <c r="M32" s="937"/>
      <c r="N32" s="937"/>
      <c r="O32" s="937"/>
      <c r="P32" s="937"/>
      <c r="Q32" s="937"/>
      <c r="R32" s="937"/>
      <c r="S32" s="937"/>
      <c r="T32" s="938"/>
    </row>
    <row r="33" spans="1:23" s="381" customFormat="1" ht="15" customHeight="1">
      <c r="A33" s="936"/>
      <c r="B33" s="937"/>
      <c r="C33" s="937"/>
      <c r="D33" s="937"/>
      <c r="E33" s="937"/>
      <c r="F33" s="937"/>
      <c r="G33" s="937"/>
      <c r="H33" s="937"/>
      <c r="I33" s="937"/>
      <c r="J33" s="937"/>
      <c r="K33" s="937"/>
      <c r="L33" s="937"/>
      <c r="M33" s="937"/>
      <c r="N33" s="937"/>
      <c r="O33" s="937"/>
      <c r="P33" s="937"/>
      <c r="Q33" s="937"/>
      <c r="R33" s="937"/>
      <c r="S33" s="937"/>
      <c r="T33" s="938"/>
    </row>
    <row r="34" spans="1:23" s="381" customFormat="1" ht="15" customHeight="1">
      <c r="A34" s="936"/>
      <c r="B34" s="937"/>
      <c r="C34" s="937"/>
      <c r="D34" s="937"/>
      <c r="E34" s="937"/>
      <c r="F34" s="937"/>
      <c r="G34" s="937"/>
      <c r="H34" s="937"/>
      <c r="I34" s="937"/>
      <c r="J34" s="937"/>
      <c r="K34" s="937"/>
      <c r="L34" s="937"/>
      <c r="M34" s="937"/>
      <c r="N34" s="937"/>
      <c r="O34" s="937"/>
      <c r="P34" s="937"/>
      <c r="Q34" s="937"/>
      <c r="R34" s="937"/>
      <c r="S34" s="937"/>
      <c r="T34" s="938"/>
    </row>
    <row r="35" spans="1:23" s="381" customFormat="1">
      <c r="A35" s="936"/>
      <c r="B35" s="937"/>
      <c r="C35" s="937"/>
      <c r="D35" s="937"/>
      <c r="E35" s="937"/>
      <c r="F35" s="937"/>
      <c r="G35" s="937"/>
      <c r="H35" s="937"/>
      <c r="I35" s="937"/>
      <c r="J35" s="937"/>
      <c r="K35" s="937"/>
      <c r="L35" s="937"/>
      <c r="M35" s="937"/>
      <c r="N35" s="937"/>
      <c r="O35" s="937"/>
      <c r="P35" s="937"/>
      <c r="Q35" s="937"/>
      <c r="R35" s="937"/>
      <c r="S35" s="937"/>
      <c r="T35" s="938"/>
    </row>
    <row r="36" spans="1:23" s="381" customFormat="1" ht="15" customHeight="1">
      <c r="A36" s="936"/>
      <c r="B36" s="937"/>
      <c r="C36" s="937"/>
      <c r="D36" s="937"/>
      <c r="E36" s="937"/>
      <c r="F36" s="937"/>
      <c r="G36" s="937"/>
      <c r="H36" s="937"/>
      <c r="I36" s="937"/>
      <c r="J36" s="937"/>
      <c r="K36" s="937"/>
      <c r="L36" s="937"/>
      <c r="M36" s="937"/>
      <c r="N36" s="937"/>
      <c r="O36" s="937"/>
      <c r="P36" s="937"/>
      <c r="Q36" s="937"/>
      <c r="R36" s="937"/>
      <c r="S36" s="937"/>
      <c r="T36" s="938"/>
      <c r="V36" s="383" t="s">
        <v>133</v>
      </c>
    </row>
    <row r="37" spans="1:23" s="381" customFormat="1" ht="15" customHeight="1">
      <c r="A37" s="936"/>
      <c r="B37" s="937"/>
      <c r="C37" s="937"/>
      <c r="D37" s="937"/>
      <c r="E37" s="937"/>
      <c r="F37" s="937"/>
      <c r="G37" s="937"/>
      <c r="H37" s="937"/>
      <c r="I37" s="937"/>
      <c r="J37" s="937"/>
      <c r="K37" s="937"/>
      <c r="L37" s="937"/>
      <c r="M37" s="937"/>
      <c r="N37" s="937"/>
      <c r="O37" s="937"/>
      <c r="P37" s="937"/>
      <c r="Q37" s="937"/>
      <c r="R37" s="937"/>
      <c r="S37" s="937"/>
      <c r="T37" s="938"/>
      <c r="V37" s="384">
        <f>LEN(A27)</f>
        <v>378</v>
      </c>
      <c r="W37" s="381" t="s">
        <v>134</v>
      </c>
    </row>
    <row r="38" spans="1:23" s="381" customFormat="1" ht="15" customHeight="1">
      <c r="A38" s="936"/>
      <c r="B38" s="937"/>
      <c r="C38" s="937"/>
      <c r="D38" s="937"/>
      <c r="E38" s="937"/>
      <c r="F38" s="937"/>
      <c r="G38" s="937"/>
      <c r="H38" s="937"/>
      <c r="I38" s="937"/>
      <c r="J38" s="937"/>
      <c r="K38" s="937"/>
      <c r="L38" s="937"/>
      <c r="M38" s="937"/>
      <c r="N38" s="937"/>
      <c r="O38" s="937"/>
      <c r="P38" s="937"/>
      <c r="Q38" s="937"/>
      <c r="R38" s="937"/>
      <c r="S38" s="937"/>
      <c r="T38" s="938"/>
    </row>
    <row r="39" spans="1:23" s="381" customFormat="1" ht="15" customHeight="1">
      <c r="A39" s="936"/>
      <c r="B39" s="937"/>
      <c r="C39" s="937"/>
      <c r="D39" s="937"/>
      <c r="E39" s="937"/>
      <c r="F39" s="937"/>
      <c r="G39" s="937"/>
      <c r="H39" s="937"/>
      <c r="I39" s="937"/>
      <c r="J39" s="937"/>
      <c r="K39" s="937"/>
      <c r="L39" s="937"/>
      <c r="M39" s="937"/>
      <c r="N39" s="937"/>
      <c r="O39" s="937"/>
      <c r="P39" s="937"/>
      <c r="Q39" s="937"/>
      <c r="R39" s="937"/>
      <c r="S39" s="937"/>
      <c r="T39" s="938"/>
    </row>
    <row r="40" spans="1:23" s="381" customFormat="1" ht="15" customHeight="1">
      <c r="A40" s="936"/>
      <c r="B40" s="937"/>
      <c r="C40" s="937"/>
      <c r="D40" s="937"/>
      <c r="E40" s="937"/>
      <c r="F40" s="937"/>
      <c r="G40" s="937"/>
      <c r="H40" s="937"/>
      <c r="I40" s="937"/>
      <c r="J40" s="937"/>
      <c r="K40" s="937"/>
      <c r="L40" s="937"/>
      <c r="M40" s="937"/>
      <c r="N40" s="937"/>
      <c r="O40" s="937"/>
      <c r="P40" s="937"/>
      <c r="Q40" s="937"/>
      <c r="R40" s="937"/>
      <c r="S40" s="937"/>
      <c r="T40" s="938"/>
    </row>
    <row r="41" spans="1:23" s="381" customFormat="1" ht="15" customHeight="1">
      <c r="A41" s="936"/>
      <c r="B41" s="937"/>
      <c r="C41" s="937"/>
      <c r="D41" s="937"/>
      <c r="E41" s="937"/>
      <c r="F41" s="937"/>
      <c r="G41" s="937"/>
      <c r="H41" s="937"/>
      <c r="I41" s="937"/>
      <c r="J41" s="937"/>
      <c r="K41" s="937"/>
      <c r="L41" s="937"/>
      <c r="M41" s="937"/>
      <c r="N41" s="937"/>
      <c r="O41" s="937"/>
      <c r="P41" s="937"/>
      <c r="Q41" s="937"/>
      <c r="R41" s="937"/>
      <c r="S41" s="937"/>
      <c r="T41" s="938"/>
    </row>
    <row r="42" spans="1:23" s="381" customFormat="1" ht="15" customHeight="1">
      <c r="A42" s="939"/>
      <c r="B42" s="940"/>
      <c r="C42" s="940"/>
      <c r="D42" s="940"/>
      <c r="E42" s="940"/>
      <c r="F42" s="940"/>
      <c r="G42" s="940"/>
      <c r="H42" s="940"/>
      <c r="I42" s="940"/>
      <c r="J42" s="940"/>
      <c r="K42" s="940"/>
      <c r="L42" s="940"/>
      <c r="M42" s="940"/>
      <c r="N42" s="940"/>
      <c r="O42" s="940"/>
      <c r="P42" s="940"/>
      <c r="Q42" s="940"/>
      <c r="R42" s="940"/>
      <c r="S42" s="940"/>
      <c r="T42" s="941"/>
    </row>
    <row r="43" spans="1:23" s="381" customFormat="1" ht="43.5" customHeight="1">
      <c r="A43" s="930" t="s">
        <v>640</v>
      </c>
      <c r="B43" s="931"/>
      <c r="C43" s="931"/>
      <c r="D43" s="931"/>
      <c r="E43" s="931"/>
      <c r="F43" s="931"/>
      <c r="G43" s="931"/>
      <c r="H43" s="931"/>
      <c r="I43" s="931"/>
      <c r="J43" s="931"/>
      <c r="K43" s="931"/>
      <c r="L43" s="931"/>
      <c r="M43" s="931"/>
      <c r="N43" s="931"/>
      <c r="O43" s="931"/>
      <c r="P43" s="931"/>
      <c r="Q43" s="931"/>
      <c r="R43" s="931"/>
      <c r="S43" s="931"/>
      <c r="T43" s="932"/>
    </row>
    <row r="44" spans="1:23" s="381" customFormat="1" ht="15" customHeight="1">
      <c r="A44" s="948" t="s">
        <v>615</v>
      </c>
      <c r="B44" s="949"/>
      <c r="C44" s="949"/>
      <c r="D44" s="949"/>
      <c r="E44" s="949"/>
      <c r="F44" s="949"/>
      <c r="G44" s="949"/>
      <c r="H44" s="949"/>
      <c r="I44" s="949"/>
      <c r="J44" s="949"/>
      <c r="K44" s="949"/>
      <c r="L44" s="949"/>
      <c r="M44" s="949"/>
      <c r="N44" s="949"/>
      <c r="O44" s="949"/>
      <c r="P44" s="949"/>
      <c r="Q44" s="949"/>
      <c r="R44" s="949"/>
      <c r="S44" s="949"/>
      <c r="T44" s="950"/>
    </row>
    <row r="45" spans="1:23" s="381" customFormat="1" ht="15" customHeight="1">
      <c r="A45" s="951"/>
      <c r="B45" s="952"/>
      <c r="C45" s="952"/>
      <c r="D45" s="952"/>
      <c r="E45" s="952"/>
      <c r="F45" s="952"/>
      <c r="G45" s="952"/>
      <c r="H45" s="952"/>
      <c r="I45" s="952"/>
      <c r="J45" s="952"/>
      <c r="K45" s="952"/>
      <c r="L45" s="952"/>
      <c r="M45" s="952"/>
      <c r="N45" s="952"/>
      <c r="O45" s="952"/>
      <c r="P45" s="952"/>
      <c r="Q45" s="952"/>
      <c r="R45" s="952"/>
      <c r="S45" s="952"/>
      <c r="T45" s="953"/>
    </row>
    <row r="46" spans="1:23" s="381" customFormat="1" ht="15" customHeight="1">
      <c r="A46" s="951"/>
      <c r="B46" s="952"/>
      <c r="C46" s="952"/>
      <c r="D46" s="952"/>
      <c r="E46" s="952"/>
      <c r="F46" s="952"/>
      <c r="G46" s="952"/>
      <c r="H46" s="952"/>
      <c r="I46" s="952"/>
      <c r="J46" s="952"/>
      <c r="K46" s="952"/>
      <c r="L46" s="952"/>
      <c r="M46" s="952"/>
      <c r="N46" s="952"/>
      <c r="O46" s="952"/>
      <c r="P46" s="952"/>
      <c r="Q46" s="952"/>
      <c r="R46" s="952"/>
      <c r="S46" s="952"/>
      <c r="T46" s="953"/>
    </row>
    <row r="47" spans="1:23" s="381" customFormat="1" ht="15" customHeight="1">
      <c r="A47" s="951"/>
      <c r="B47" s="952"/>
      <c r="C47" s="952"/>
      <c r="D47" s="952"/>
      <c r="E47" s="952"/>
      <c r="F47" s="952"/>
      <c r="G47" s="952"/>
      <c r="H47" s="952"/>
      <c r="I47" s="952"/>
      <c r="J47" s="952"/>
      <c r="K47" s="952"/>
      <c r="L47" s="952"/>
      <c r="M47" s="952"/>
      <c r="N47" s="952"/>
      <c r="O47" s="952"/>
      <c r="P47" s="952"/>
      <c r="Q47" s="952"/>
      <c r="R47" s="952"/>
      <c r="S47" s="952"/>
      <c r="T47" s="953"/>
    </row>
    <row r="48" spans="1:23" s="381" customFormat="1" ht="15" customHeight="1">
      <c r="A48" s="951"/>
      <c r="B48" s="952"/>
      <c r="C48" s="952"/>
      <c r="D48" s="952"/>
      <c r="E48" s="952"/>
      <c r="F48" s="952"/>
      <c r="G48" s="952"/>
      <c r="H48" s="952"/>
      <c r="I48" s="952"/>
      <c r="J48" s="952"/>
      <c r="K48" s="952"/>
      <c r="L48" s="952"/>
      <c r="M48" s="952"/>
      <c r="N48" s="952"/>
      <c r="O48" s="952"/>
      <c r="P48" s="952"/>
      <c r="Q48" s="952"/>
      <c r="R48" s="952"/>
      <c r="S48" s="952"/>
      <c r="T48" s="953"/>
    </row>
    <row r="49" spans="1:23" s="381" customFormat="1" ht="15" customHeight="1">
      <c r="A49" s="951"/>
      <c r="B49" s="952"/>
      <c r="C49" s="952"/>
      <c r="D49" s="952"/>
      <c r="E49" s="952"/>
      <c r="F49" s="952"/>
      <c r="G49" s="952"/>
      <c r="H49" s="952"/>
      <c r="I49" s="952"/>
      <c r="J49" s="952"/>
      <c r="K49" s="952"/>
      <c r="L49" s="952"/>
      <c r="M49" s="952"/>
      <c r="N49" s="952"/>
      <c r="O49" s="952"/>
      <c r="P49" s="952"/>
      <c r="Q49" s="952"/>
      <c r="R49" s="952"/>
      <c r="S49" s="952"/>
      <c r="T49" s="953"/>
    </row>
    <row r="50" spans="1:23" s="381" customFormat="1" ht="15" customHeight="1">
      <c r="A50" s="951"/>
      <c r="B50" s="952"/>
      <c r="C50" s="952"/>
      <c r="D50" s="952"/>
      <c r="E50" s="952"/>
      <c r="F50" s="952"/>
      <c r="G50" s="952"/>
      <c r="H50" s="952"/>
      <c r="I50" s="952"/>
      <c r="J50" s="952"/>
      <c r="K50" s="952"/>
      <c r="L50" s="952"/>
      <c r="M50" s="952"/>
      <c r="N50" s="952"/>
      <c r="O50" s="952"/>
      <c r="P50" s="952"/>
      <c r="Q50" s="952"/>
      <c r="R50" s="952"/>
      <c r="S50" s="952"/>
      <c r="T50" s="953"/>
    </row>
    <row r="51" spans="1:23" s="381" customFormat="1" ht="15" customHeight="1">
      <c r="A51" s="951"/>
      <c r="B51" s="952"/>
      <c r="C51" s="952"/>
      <c r="D51" s="952"/>
      <c r="E51" s="952"/>
      <c r="F51" s="952"/>
      <c r="G51" s="952"/>
      <c r="H51" s="952"/>
      <c r="I51" s="952"/>
      <c r="J51" s="952"/>
      <c r="K51" s="952"/>
      <c r="L51" s="952"/>
      <c r="M51" s="952"/>
      <c r="N51" s="952"/>
      <c r="O51" s="952"/>
      <c r="P51" s="952"/>
      <c r="Q51" s="952"/>
      <c r="R51" s="952"/>
      <c r="S51" s="952"/>
      <c r="T51" s="953"/>
    </row>
    <row r="52" spans="1:23" s="381" customFormat="1">
      <c r="A52" s="951"/>
      <c r="B52" s="952"/>
      <c r="C52" s="952"/>
      <c r="D52" s="952"/>
      <c r="E52" s="952"/>
      <c r="F52" s="952"/>
      <c r="G52" s="952"/>
      <c r="H52" s="952"/>
      <c r="I52" s="952"/>
      <c r="J52" s="952"/>
      <c r="K52" s="952"/>
      <c r="L52" s="952"/>
      <c r="M52" s="952"/>
      <c r="N52" s="952"/>
      <c r="O52" s="952"/>
      <c r="P52" s="952"/>
      <c r="Q52" s="952"/>
      <c r="R52" s="952"/>
      <c r="S52" s="952"/>
      <c r="T52" s="953"/>
    </row>
    <row r="53" spans="1:23" s="381" customFormat="1" ht="15" customHeight="1">
      <c r="A53" s="951"/>
      <c r="B53" s="952"/>
      <c r="C53" s="952"/>
      <c r="D53" s="952"/>
      <c r="E53" s="952"/>
      <c r="F53" s="952"/>
      <c r="G53" s="952"/>
      <c r="H53" s="952"/>
      <c r="I53" s="952"/>
      <c r="J53" s="952"/>
      <c r="K53" s="952"/>
      <c r="L53" s="952"/>
      <c r="M53" s="952"/>
      <c r="N53" s="952"/>
      <c r="O53" s="952"/>
      <c r="P53" s="952"/>
      <c r="Q53" s="952"/>
      <c r="R53" s="952"/>
      <c r="S53" s="952"/>
      <c r="T53" s="953"/>
      <c r="V53" s="383" t="s">
        <v>133</v>
      </c>
    </row>
    <row r="54" spans="1:23" s="381" customFormat="1" ht="15" customHeight="1">
      <c r="A54" s="951"/>
      <c r="B54" s="952"/>
      <c r="C54" s="952"/>
      <c r="D54" s="952"/>
      <c r="E54" s="952"/>
      <c r="F54" s="952"/>
      <c r="G54" s="952"/>
      <c r="H54" s="952"/>
      <c r="I54" s="952"/>
      <c r="J54" s="952"/>
      <c r="K54" s="952"/>
      <c r="L54" s="952"/>
      <c r="M54" s="952"/>
      <c r="N54" s="952"/>
      <c r="O54" s="952"/>
      <c r="P54" s="952"/>
      <c r="Q54" s="952"/>
      <c r="R54" s="952"/>
      <c r="S54" s="952"/>
      <c r="T54" s="953"/>
      <c r="V54" s="384">
        <f>LEN(A44)</f>
        <v>103</v>
      </c>
      <c r="W54" s="381" t="s">
        <v>134</v>
      </c>
    </row>
    <row r="55" spans="1:23" s="381" customFormat="1" ht="15" customHeight="1">
      <c r="A55" s="951"/>
      <c r="B55" s="952"/>
      <c r="C55" s="952"/>
      <c r="D55" s="952"/>
      <c r="E55" s="952"/>
      <c r="F55" s="952"/>
      <c r="G55" s="952"/>
      <c r="H55" s="952"/>
      <c r="I55" s="952"/>
      <c r="J55" s="952"/>
      <c r="K55" s="952"/>
      <c r="L55" s="952"/>
      <c r="M55" s="952"/>
      <c r="N55" s="952"/>
      <c r="O55" s="952"/>
      <c r="P55" s="952"/>
      <c r="Q55" s="952"/>
      <c r="R55" s="952"/>
      <c r="S55" s="952"/>
      <c r="T55" s="953"/>
    </row>
    <row r="56" spans="1:23" s="381" customFormat="1" ht="15" customHeight="1">
      <c r="A56" s="951"/>
      <c r="B56" s="952"/>
      <c r="C56" s="952"/>
      <c r="D56" s="952"/>
      <c r="E56" s="952"/>
      <c r="F56" s="952"/>
      <c r="G56" s="952"/>
      <c r="H56" s="952"/>
      <c r="I56" s="952"/>
      <c r="J56" s="952"/>
      <c r="K56" s="952"/>
      <c r="L56" s="952"/>
      <c r="M56" s="952"/>
      <c r="N56" s="952"/>
      <c r="O56" s="952"/>
      <c r="P56" s="952"/>
      <c r="Q56" s="952"/>
      <c r="R56" s="952"/>
      <c r="S56" s="952"/>
      <c r="T56" s="953"/>
    </row>
    <row r="57" spans="1:23" s="381" customFormat="1" ht="15" customHeight="1">
      <c r="A57" s="954"/>
      <c r="B57" s="955"/>
      <c r="C57" s="955"/>
      <c r="D57" s="955"/>
      <c r="E57" s="955"/>
      <c r="F57" s="955"/>
      <c r="G57" s="955"/>
      <c r="H57" s="955"/>
      <c r="I57" s="955"/>
      <c r="J57" s="955"/>
      <c r="K57" s="955"/>
      <c r="L57" s="955"/>
      <c r="M57" s="955"/>
      <c r="N57" s="955"/>
      <c r="O57" s="955"/>
      <c r="P57" s="955"/>
      <c r="Q57" s="955"/>
      <c r="R57" s="955"/>
      <c r="S57" s="955"/>
      <c r="T57" s="956"/>
    </row>
    <row r="58" spans="1:23" s="381" customFormat="1" ht="15" customHeight="1">
      <c r="A58" s="11"/>
      <c r="B58" s="11"/>
      <c r="C58" s="11"/>
      <c r="D58" s="11"/>
      <c r="E58" s="11"/>
      <c r="F58" s="11"/>
      <c r="G58" s="11"/>
      <c r="H58" s="11"/>
      <c r="I58" s="11"/>
      <c r="J58" s="11"/>
      <c r="K58" s="11"/>
      <c r="L58" s="11"/>
      <c r="M58" s="11"/>
      <c r="N58" s="11"/>
      <c r="O58" s="11"/>
      <c r="P58" s="11"/>
      <c r="Q58" s="11"/>
      <c r="R58" s="11"/>
      <c r="S58" s="11"/>
      <c r="T58" s="11"/>
    </row>
    <row r="59" spans="1:23" s="381" customFormat="1" ht="15" customHeight="1">
      <c r="A59" s="11"/>
      <c r="B59" s="11"/>
      <c r="C59" s="11"/>
      <c r="D59" s="11"/>
      <c r="E59" s="11"/>
      <c r="F59" s="11"/>
      <c r="G59" s="11"/>
      <c r="H59" s="11"/>
      <c r="I59" s="11"/>
      <c r="J59" s="11"/>
      <c r="K59" s="11"/>
      <c r="L59" s="11"/>
      <c r="M59" s="11"/>
      <c r="N59" s="11"/>
      <c r="O59" s="11"/>
      <c r="P59" s="11"/>
      <c r="Q59" s="11"/>
      <c r="R59" s="11"/>
      <c r="S59" s="11"/>
      <c r="T59" s="11"/>
    </row>
    <row r="60" spans="1:23" s="381" customFormat="1" ht="15" customHeight="1">
      <c r="A60" s="11"/>
      <c r="B60" s="11"/>
      <c r="C60" s="11"/>
      <c r="D60" s="11"/>
      <c r="E60" s="11"/>
      <c r="F60" s="11"/>
      <c r="G60" s="11"/>
      <c r="H60" s="11"/>
      <c r="I60" s="11"/>
      <c r="J60" s="11"/>
      <c r="K60" s="11"/>
      <c r="L60" s="11"/>
      <c r="M60" s="11"/>
      <c r="N60" s="11"/>
      <c r="O60" s="11"/>
      <c r="P60" s="11"/>
      <c r="Q60" s="11"/>
      <c r="R60" s="11"/>
      <c r="S60" s="11"/>
      <c r="T60" s="11"/>
    </row>
    <row r="61" spans="1:23" s="381" customFormat="1" ht="15" customHeight="1">
      <c r="A61" s="11"/>
      <c r="B61" s="11"/>
      <c r="C61" s="11"/>
      <c r="D61" s="11"/>
      <c r="E61" s="11"/>
      <c r="F61" s="11"/>
      <c r="G61" s="11"/>
      <c r="H61" s="11"/>
      <c r="I61" s="11"/>
      <c r="J61" s="11"/>
      <c r="K61" s="11"/>
      <c r="L61" s="11"/>
      <c r="M61" s="11"/>
      <c r="N61" s="11"/>
      <c r="O61" s="11"/>
      <c r="P61" s="11"/>
      <c r="Q61" s="11"/>
      <c r="R61" s="11"/>
      <c r="S61" s="11"/>
      <c r="T61" s="11"/>
    </row>
    <row r="62" spans="1:23" s="381" customFormat="1" ht="15" customHeight="1">
      <c r="A62" s="11"/>
      <c r="B62" s="11"/>
      <c r="C62" s="11"/>
      <c r="D62" s="11"/>
      <c r="E62" s="11"/>
      <c r="F62" s="11"/>
      <c r="G62" s="11"/>
      <c r="H62" s="11"/>
      <c r="I62" s="11"/>
      <c r="J62" s="11"/>
      <c r="K62" s="11"/>
      <c r="L62" s="11"/>
      <c r="M62" s="11"/>
      <c r="N62" s="11"/>
      <c r="O62" s="11"/>
      <c r="P62" s="11"/>
      <c r="Q62" s="11"/>
      <c r="R62" s="11"/>
      <c r="S62" s="11"/>
      <c r="T62" s="11"/>
    </row>
    <row r="63" spans="1:23" s="381" customFormat="1" ht="15" customHeight="1">
      <c r="A63" s="11"/>
      <c r="B63" s="11"/>
      <c r="C63" s="11"/>
      <c r="D63" s="11"/>
      <c r="E63" s="11"/>
      <c r="F63" s="11"/>
      <c r="G63" s="11"/>
      <c r="H63" s="11"/>
      <c r="I63" s="11"/>
      <c r="J63" s="11"/>
      <c r="K63" s="11"/>
      <c r="L63" s="11"/>
      <c r="M63" s="11"/>
      <c r="N63" s="11"/>
      <c r="O63" s="11"/>
      <c r="P63" s="11"/>
      <c r="Q63" s="11"/>
      <c r="R63" s="11"/>
      <c r="S63" s="11"/>
      <c r="T63" s="11"/>
    </row>
    <row r="64" spans="1:23" s="381" customFormat="1" ht="15" customHeight="1">
      <c r="A64" s="11"/>
      <c r="B64" s="11"/>
      <c r="C64" s="11"/>
      <c r="D64" s="11"/>
      <c r="E64" s="11"/>
      <c r="F64" s="11"/>
      <c r="G64" s="11"/>
      <c r="H64" s="11"/>
      <c r="I64" s="11"/>
      <c r="J64" s="11"/>
      <c r="K64" s="11"/>
      <c r="L64" s="11"/>
      <c r="M64" s="11"/>
      <c r="N64" s="11"/>
      <c r="O64" s="11"/>
      <c r="P64" s="11"/>
      <c r="Q64" s="11"/>
      <c r="R64" s="11"/>
      <c r="S64" s="11"/>
      <c r="T64" s="11"/>
    </row>
    <row r="65" spans="1:31" s="381" customFormat="1" ht="15" customHeight="1">
      <c r="A65" s="11"/>
      <c r="B65" s="11"/>
      <c r="C65" s="11"/>
      <c r="D65" s="11"/>
      <c r="E65" s="11"/>
      <c r="F65" s="11"/>
      <c r="G65" s="11"/>
      <c r="H65" s="11"/>
      <c r="I65" s="11"/>
      <c r="J65" s="11"/>
      <c r="K65" s="11"/>
      <c r="L65" s="11"/>
      <c r="M65" s="11"/>
      <c r="N65" s="11"/>
      <c r="O65" s="11"/>
      <c r="P65" s="11"/>
      <c r="Q65" s="11"/>
      <c r="R65" s="11"/>
      <c r="S65" s="11"/>
      <c r="T65" s="11"/>
      <c r="W65" s="388"/>
    </row>
    <row r="66" spans="1:31" s="381" customFormat="1" ht="15" customHeight="1">
      <c r="A66" s="11"/>
      <c r="B66" s="11"/>
      <c r="C66" s="11"/>
      <c r="D66" s="11"/>
      <c r="E66" s="11"/>
      <c r="F66" s="11"/>
      <c r="G66" s="11"/>
      <c r="H66" s="11"/>
      <c r="I66" s="11"/>
      <c r="J66" s="11"/>
      <c r="K66" s="11"/>
      <c r="L66" s="11"/>
      <c r="M66" s="11"/>
      <c r="N66" s="11"/>
      <c r="O66" s="11"/>
      <c r="P66" s="11"/>
      <c r="Q66" s="11"/>
      <c r="R66" s="11"/>
      <c r="S66" s="11"/>
      <c r="T66" s="11"/>
      <c r="W66" s="385"/>
    </row>
    <row r="67" spans="1:31" ht="22.5" customHeight="1"/>
    <row r="68" spans="1:31" ht="15" customHeight="1"/>
    <row r="69" spans="1:31" ht="15" customHeight="1"/>
    <row r="70" spans="1:31" ht="15" customHeight="1"/>
    <row r="71" spans="1:31" ht="15" customHeight="1"/>
    <row r="72" spans="1:31" ht="15" customHeight="1">
      <c r="X72" s="33"/>
      <c r="Y72" s="33"/>
      <c r="Z72" s="929"/>
      <c r="AA72" s="929"/>
      <c r="AB72" s="929"/>
      <c r="AC72" s="929"/>
      <c r="AD72" s="14"/>
      <c r="AE72" s="33"/>
    </row>
    <row r="73" spans="1:31" ht="15" customHeight="1">
      <c r="X73" s="415"/>
      <c r="Y73" s="415"/>
      <c r="Z73" s="415"/>
      <c r="AA73" s="415"/>
      <c r="AB73" s="415"/>
      <c r="AC73" s="415"/>
      <c r="AD73" s="34"/>
      <c r="AE73" s="33"/>
    </row>
    <row r="74" spans="1:31" ht="15" customHeight="1">
      <c r="X74" s="14"/>
      <c r="Y74" s="14"/>
      <c r="Z74" s="14"/>
      <c r="AA74" s="14"/>
      <c r="AB74" s="14"/>
      <c r="AC74" s="14"/>
      <c r="AD74" s="14"/>
      <c r="AE74" s="14"/>
    </row>
  </sheetData>
  <sheetProtection algorithmName="SHA-512" hashValue="Sl9Bh57w9F6Zb1AZg/GTDhLmoe/cphiGn4kNXXzIX6fYICNAHjSM2pN4wDOoAc45PQO/5Dhen+KqxFkv2wW2ZQ==" saltValue="CMyKHKSs9MQjskD/1PzzyA==" spinCount="100000" sheet="1" objects="1" scenarios="1" selectLockedCells="1" selectUnlockedCells="1"/>
  <protectedRanges>
    <protectedRange sqref="A9" name="範囲3"/>
  </protectedRanges>
  <mergeCells count="13">
    <mergeCell ref="A1:T1"/>
    <mergeCell ref="A4:C6"/>
    <mergeCell ref="V5:V6"/>
    <mergeCell ref="W5:W6"/>
    <mergeCell ref="A44:T57"/>
    <mergeCell ref="D4:R6"/>
    <mergeCell ref="S4:T6"/>
    <mergeCell ref="Z72:AC72"/>
    <mergeCell ref="A26:T26"/>
    <mergeCell ref="A27:T42"/>
    <mergeCell ref="A43:T43"/>
    <mergeCell ref="A7:T8"/>
    <mergeCell ref="A9:T25"/>
  </mergeCells>
  <phoneticPr fontId="1"/>
  <dataValidations count="2">
    <dataValidation type="textLength" operator="lessThanOrEqual" allowBlank="1" showInputMessage="1" showErrorMessage="1" errorTitle="入力文字数が多すぎます" error="20文字以内で入力してください" prompt="「～の開発」につながるよう、20字以内で記載してください" sqref="D4" xr:uid="{00000000-0002-0000-0500-000000000000}">
      <formula1>20</formula1>
    </dataValidation>
    <dataValidation type="list" allowBlank="1" showInputMessage="1" showErrorMessage="1" sqref="S4:T6" xr:uid="{D4D34DA2-2DCD-43ED-A178-C8390484D62F}">
      <formula1>"の開発,の改良,選択してくだい"</formula1>
    </dataValidation>
  </dataValidations>
  <printOptions horizontalCentered="1"/>
  <pageMargins left="0.31496062992125984" right="0.31496062992125984" top="0.74803149606299213" bottom="0.74803149606299213" header="0.31496062992125984" footer="0.31496062992125984"/>
  <pageSetup paperSize="9" scale="75" orientation="portrait" r:id="rId1"/>
  <headerFooter>
    <oddFoote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F4A3C-3EE0-4846-BCDC-3F088455B1B4}">
  <sheetPr>
    <tabColor rgb="FF92D050"/>
    <pageSetUpPr fitToPage="1"/>
  </sheetPr>
  <dimension ref="A1:Z58"/>
  <sheetViews>
    <sheetView showGridLines="0" view="pageBreakPreview" zoomScale="80" zoomScaleNormal="100" zoomScaleSheetLayoutView="80" workbookViewId="0">
      <selection activeCell="AA24" sqref="AA24"/>
    </sheetView>
  </sheetViews>
  <sheetFormatPr defaultColWidth="8.81640625" defaultRowHeight="13"/>
  <cols>
    <col min="1" max="18" width="5.36328125" style="11" customWidth="1"/>
    <col min="19" max="19" width="5" style="11" customWidth="1"/>
    <col min="20" max="29" width="8.81640625" style="11" customWidth="1"/>
    <col min="30" max="16384" width="8.81640625" style="11"/>
  </cols>
  <sheetData>
    <row r="1" spans="1:26" ht="21.75" customHeight="1">
      <c r="A1" s="26" t="s">
        <v>639</v>
      </c>
      <c r="B1" s="26"/>
      <c r="C1" s="14"/>
      <c r="D1" s="14"/>
      <c r="E1" s="14"/>
      <c r="F1" s="14"/>
      <c r="G1" s="14" t="s">
        <v>135</v>
      </c>
      <c r="H1" s="14"/>
      <c r="I1" s="14"/>
      <c r="J1" s="14"/>
      <c r="K1" s="14"/>
      <c r="L1" s="14"/>
      <c r="M1" s="14"/>
      <c r="N1" s="14"/>
      <c r="O1" s="14"/>
      <c r="P1" s="14"/>
      <c r="Q1" s="14"/>
      <c r="R1" s="14"/>
      <c r="T1" s="27"/>
    </row>
    <row r="2" spans="1:26" ht="21.75" customHeight="1">
      <c r="A2" s="984" t="s">
        <v>626</v>
      </c>
      <c r="B2" s="985"/>
      <c r="C2" s="985"/>
      <c r="D2" s="985"/>
      <c r="E2" s="985"/>
      <c r="F2" s="985"/>
      <c r="G2" s="985"/>
      <c r="H2" s="985"/>
      <c r="I2" s="985"/>
      <c r="J2" s="985"/>
      <c r="K2" s="988" t="s">
        <v>628</v>
      </c>
      <c r="L2" s="988"/>
      <c r="M2" s="988"/>
      <c r="N2" s="988"/>
      <c r="O2" s="988"/>
      <c r="P2" s="988"/>
      <c r="Q2" s="988"/>
      <c r="R2" s="988"/>
      <c r="T2" s="27"/>
    </row>
    <row r="3" spans="1:26" ht="21.75" customHeight="1">
      <c r="A3" s="986"/>
      <c r="B3" s="987"/>
      <c r="C3" s="987"/>
      <c r="D3" s="987"/>
      <c r="E3" s="987"/>
      <c r="F3" s="987"/>
      <c r="G3" s="987"/>
      <c r="H3" s="987"/>
      <c r="I3" s="987"/>
      <c r="J3" s="987"/>
      <c r="K3" s="988"/>
      <c r="L3" s="988"/>
      <c r="M3" s="988"/>
      <c r="N3" s="988"/>
      <c r="O3" s="988"/>
      <c r="P3" s="988"/>
      <c r="Q3" s="988"/>
      <c r="R3" s="988"/>
      <c r="T3" s="27"/>
    </row>
    <row r="4" spans="1:26" s="381" customFormat="1" ht="15" customHeight="1">
      <c r="A4" s="942" t="s">
        <v>645</v>
      </c>
      <c r="B4" s="991"/>
      <c r="C4" s="991"/>
      <c r="D4" s="991"/>
      <c r="E4" s="991"/>
      <c r="F4" s="991"/>
      <c r="G4" s="991"/>
      <c r="H4" s="991"/>
      <c r="I4" s="991"/>
      <c r="J4" s="991"/>
      <c r="K4" s="991"/>
      <c r="L4" s="991"/>
      <c r="M4" s="991"/>
      <c r="N4" s="991"/>
      <c r="O4" s="991"/>
      <c r="P4" s="991"/>
      <c r="Q4" s="991"/>
      <c r="R4" s="992"/>
      <c r="T4" s="382"/>
      <c r="U4" s="382"/>
      <c r="V4" s="382"/>
      <c r="W4" s="382"/>
      <c r="X4" s="382"/>
      <c r="Y4" s="382"/>
      <c r="Z4" s="382"/>
    </row>
    <row r="5" spans="1:26" s="381" customFormat="1" ht="26.65" customHeight="1">
      <c r="A5" s="993"/>
      <c r="B5" s="994"/>
      <c r="C5" s="994"/>
      <c r="D5" s="994"/>
      <c r="E5" s="994"/>
      <c r="F5" s="994"/>
      <c r="G5" s="994"/>
      <c r="H5" s="994"/>
      <c r="I5" s="994"/>
      <c r="J5" s="994"/>
      <c r="K5" s="994"/>
      <c r="L5" s="994"/>
      <c r="M5" s="994"/>
      <c r="N5" s="994"/>
      <c r="O5" s="994"/>
      <c r="P5" s="994"/>
      <c r="Q5" s="994"/>
      <c r="R5" s="995"/>
    </row>
    <row r="6" spans="1:26" s="381" customFormat="1" ht="15" customHeight="1">
      <c r="A6" s="975" t="s">
        <v>828</v>
      </c>
      <c r="B6" s="976"/>
      <c r="C6" s="976"/>
      <c r="D6" s="976"/>
      <c r="E6" s="976"/>
      <c r="F6" s="976"/>
      <c r="G6" s="976"/>
      <c r="H6" s="976"/>
      <c r="I6" s="976"/>
      <c r="J6" s="976"/>
      <c r="K6" s="976"/>
      <c r="L6" s="976"/>
      <c r="M6" s="976"/>
      <c r="N6" s="976"/>
      <c r="O6" s="976"/>
      <c r="P6" s="976"/>
      <c r="Q6" s="976"/>
      <c r="R6" s="977"/>
      <c r="S6" s="386"/>
      <c r="T6" s="383" t="s">
        <v>133</v>
      </c>
    </row>
    <row r="7" spans="1:26" s="381" customFormat="1" ht="15" customHeight="1">
      <c r="A7" s="978"/>
      <c r="B7" s="996"/>
      <c r="C7" s="996"/>
      <c r="D7" s="996"/>
      <c r="E7" s="996"/>
      <c r="F7" s="996"/>
      <c r="G7" s="996"/>
      <c r="H7" s="996"/>
      <c r="I7" s="996"/>
      <c r="J7" s="996"/>
      <c r="K7" s="996"/>
      <c r="L7" s="996"/>
      <c r="M7" s="996"/>
      <c r="N7" s="996"/>
      <c r="O7" s="996"/>
      <c r="P7" s="996"/>
      <c r="Q7" s="996"/>
      <c r="R7" s="980"/>
      <c r="S7" s="386"/>
      <c r="T7" s="384">
        <f>LEN(A6)</f>
        <v>244</v>
      </c>
      <c r="U7" s="381" t="s">
        <v>134</v>
      </c>
    </row>
    <row r="8" spans="1:26" s="381" customFormat="1" ht="15" customHeight="1">
      <c r="A8" s="978"/>
      <c r="B8" s="996"/>
      <c r="C8" s="996"/>
      <c r="D8" s="996"/>
      <c r="E8" s="996"/>
      <c r="F8" s="996"/>
      <c r="G8" s="996"/>
      <c r="H8" s="996"/>
      <c r="I8" s="996"/>
      <c r="J8" s="996"/>
      <c r="K8" s="996"/>
      <c r="L8" s="996"/>
      <c r="M8" s="996"/>
      <c r="N8" s="996"/>
      <c r="O8" s="996"/>
      <c r="P8" s="996"/>
      <c r="Q8" s="996"/>
      <c r="R8" s="980"/>
      <c r="S8" s="386"/>
    </row>
    <row r="9" spans="1:26" s="381" customFormat="1" ht="15" customHeight="1">
      <c r="A9" s="978"/>
      <c r="B9" s="996"/>
      <c r="C9" s="996"/>
      <c r="D9" s="996"/>
      <c r="E9" s="996"/>
      <c r="F9" s="996"/>
      <c r="G9" s="996"/>
      <c r="H9" s="996"/>
      <c r="I9" s="996"/>
      <c r="J9" s="996"/>
      <c r="K9" s="996"/>
      <c r="L9" s="996"/>
      <c r="M9" s="996"/>
      <c r="N9" s="996"/>
      <c r="O9" s="996"/>
      <c r="P9" s="996"/>
      <c r="Q9" s="996"/>
      <c r="R9" s="980"/>
      <c r="S9" s="386"/>
    </row>
    <row r="10" spans="1:26" s="381" customFormat="1" ht="15" customHeight="1">
      <c r="A10" s="978"/>
      <c r="B10" s="996"/>
      <c r="C10" s="996"/>
      <c r="D10" s="996"/>
      <c r="E10" s="996"/>
      <c r="F10" s="996"/>
      <c r="G10" s="996"/>
      <c r="H10" s="996"/>
      <c r="I10" s="996"/>
      <c r="J10" s="996"/>
      <c r="K10" s="996"/>
      <c r="L10" s="996"/>
      <c r="M10" s="996"/>
      <c r="N10" s="996"/>
      <c r="O10" s="996"/>
      <c r="P10" s="996"/>
      <c r="Q10" s="996"/>
      <c r="R10" s="980"/>
    </row>
    <row r="11" spans="1:26" s="381" customFormat="1" ht="15" customHeight="1">
      <c r="A11" s="978"/>
      <c r="B11" s="996"/>
      <c r="C11" s="996"/>
      <c r="D11" s="996"/>
      <c r="E11" s="996"/>
      <c r="F11" s="996"/>
      <c r="G11" s="996"/>
      <c r="H11" s="996"/>
      <c r="I11" s="996"/>
      <c r="J11" s="996"/>
      <c r="K11" s="996"/>
      <c r="L11" s="996"/>
      <c r="M11" s="996"/>
      <c r="N11" s="996"/>
      <c r="O11" s="996"/>
      <c r="P11" s="996"/>
      <c r="Q11" s="996"/>
      <c r="R11" s="980"/>
    </row>
    <row r="12" spans="1:26" s="381" customFormat="1" ht="15" customHeight="1">
      <c r="A12" s="981"/>
      <c r="B12" s="982"/>
      <c r="C12" s="982"/>
      <c r="D12" s="982"/>
      <c r="E12" s="982"/>
      <c r="F12" s="982"/>
      <c r="G12" s="982"/>
      <c r="H12" s="982"/>
      <c r="I12" s="982"/>
      <c r="J12" s="982"/>
      <c r="K12" s="982"/>
      <c r="L12" s="982"/>
      <c r="M12" s="982"/>
      <c r="N12" s="982"/>
      <c r="O12" s="982"/>
      <c r="P12" s="982"/>
      <c r="Q12" s="982"/>
      <c r="R12" s="983"/>
    </row>
    <row r="13" spans="1:26" ht="20.149999999999999" customHeight="1">
      <c r="A13" s="989" t="s">
        <v>399</v>
      </c>
      <c r="B13" s="990"/>
      <c r="C13" s="990"/>
      <c r="D13" s="990"/>
      <c r="E13" s="990"/>
      <c r="F13" s="990"/>
      <c r="G13" s="990"/>
      <c r="H13" s="990"/>
      <c r="I13" s="990"/>
      <c r="J13" s="990"/>
      <c r="K13" s="990"/>
      <c r="L13" s="990"/>
      <c r="M13" s="990"/>
      <c r="N13" s="990"/>
      <c r="O13" s="990"/>
      <c r="P13" s="990"/>
      <c r="Q13" s="990"/>
      <c r="R13" s="990"/>
    </row>
    <row r="14" spans="1:26" ht="20.149999999999999" customHeight="1">
      <c r="A14" s="989"/>
      <c r="B14" s="990"/>
      <c r="C14" s="990"/>
      <c r="D14" s="990"/>
      <c r="E14" s="990"/>
      <c r="F14" s="990"/>
      <c r="G14" s="990"/>
      <c r="H14" s="990"/>
      <c r="I14" s="990"/>
      <c r="J14" s="990"/>
      <c r="K14" s="990"/>
      <c r="L14" s="990"/>
      <c r="M14" s="990"/>
      <c r="N14" s="990"/>
      <c r="O14" s="990"/>
      <c r="P14" s="990"/>
      <c r="Q14" s="990"/>
      <c r="R14" s="990"/>
    </row>
    <row r="15" spans="1:26" ht="20.149999999999999" customHeight="1">
      <c r="A15" s="989"/>
      <c r="B15" s="990"/>
      <c r="C15" s="990"/>
      <c r="D15" s="990"/>
      <c r="E15" s="990"/>
      <c r="F15" s="990"/>
      <c r="G15" s="990"/>
      <c r="H15" s="990"/>
      <c r="I15" s="990"/>
      <c r="J15" s="990"/>
      <c r="K15" s="990"/>
      <c r="L15" s="990"/>
      <c r="M15" s="990"/>
      <c r="N15" s="990"/>
      <c r="O15" s="990"/>
      <c r="P15" s="990"/>
      <c r="Q15" s="990"/>
      <c r="R15" s="990"/>
    </row>
    <row r="16" spans="1:26" ht="20.149999999999999" customHeight="1">
      <c r="A16" s="989"/>
      <c r="B16" s="990"/>
      <c r="C16" s="990"/>
      <c r="D16" s="990"/>
      <c r="E16" s="990"/>
      <c r="F16" s="990"/>
      <c r="G16" s="990"/>
      <c r="H16" s="990"/>
      <c r="I16" s="990"/>
      <c r="J16" s="990"/>
      <c r="K16" s="990"/>
      <c r="L16" s="990"/>
      <c r="M16" s="990"/>
      <c r="N16" s="990"/>
      <c r="O16" s="990"/>
      <c r="P16" s="990"/>
      <c r="Q16" s="990"/>
      <c r="R16" s="990"/>
    </row>
    <row r="17" spans="1:26" ht="20.149999999999999" customHeight="1">
      <c r="A17" s="989"/>
      <c r="B17" s="990"/>
      <c r="C17" s="990"/>
      <c r="D17" s="990"/>
      <c r="E17" s="990"/>
      <c r="F17" s="990"/>
      <c r="G17" s="990"/>
      <c r="H17" s="990"/>
      <c r="I17" s="990"/>
      <c r="J17" s="990"/>
      <c r="K17" s="990"/>
      <c r="L17" s="990"/>
      <c r="M17" s="990"/>
      <c r="N17" s="990"/>
      <c r="O17" s="990"/>
      <c r="P17" s="990"/>
      <c r="Q17" s="990"/>
      <c r="R17" s="990"/>
    </row>
    <row r="18" spans="1:26" ht="20.149999999999999" customHeight="1">
      <c r="A18" s="989"/>
      <c r="B18" s="990"/>
      <c r="C18" s="990"/>
      <c r="D18" s="990"/>
      <c r="E18" s="990"/>
      <c r="F18" s="990"/>
      <c r="G18" s="990"/>
      <c r="H18" s="990"/>
      <c r="I18" s="990"/>
      <c r="J18" s="990"/>
      <c r="K18" s="990"/>
      <c r="L18" s="990"/>
      <c r="M18" s="990"/>
      <c r="N18" s="990"/>
      <c r="O18" s="990"/>
      <c r="P18" s="990"/>
      <c r="Q18" s="990"/>
      <c r="R18" s="990"/>
    </row>
    <row r="19" spans="1:26" ht="20.149999999999999" customHeight="1">
      <c r="A19" s="989"/>
      <c r="B19" s="990"/>
      <c r="C19" s="990"/>
      <c r="D19" s="990"/>
      <c r="E19" s="990"/>
      <c r="F19" s="990"/>
      <c r="G19" s="990"/>
      <c r="H19" s="990"/>
      <c r="I19" s="990"/>
      <c r="J19" s="990"/>
      <c r="K19" s="990"/>
      <c r="L19" s="990"/>
      <c r="M19" s="990"/>
      <c r="N19" s="990"/>
      <c r="O19" s="990"/>
      <c r="P19" s="990"/>
      <c r="Q19" s="990"/>
      <c r="R19" s="990"/>
    </row>
    <row r="20" spans="1:26" ht="20.149999999999999" customHeight="1">
      <c r="A20" s="989"/>
      <c r="B20" s="990"/>
      <c r="C20" s="990"/>
      <c r="D20" s="990"/>
      <c r="E20" s="990"/>
      <c r="F20" s="990"/>
      <c r="G20" s="990"/>
      <c r="H20" s="990"/>
      <c r="I20" s="990"/>
      <c r="J20" s="990"/>
      <c r="K20" s="990"/>
      <c r="L20" s="990"/>
      <c r="M20" s="990"/>
      <c r="N20" s="990"/>
      <c r="O20" s="990"/>
      <c r="P20" s="990"/>
      <c r="Q20" s="990"/>
      <c r="R20" s="990"/>
    </row>
    <row r="21" spans="1:26" ht="20.149999999999999" customHeight="1">
      <c r="A21" s="989"/>
      <c r="B21" s="990"/>
      <c r="C21" s="990"/>
      <c r="D21" s="990"/>
      <c r="E21" s="990"/>
      <c r="F21" s="990"/>
      <c r="G21" s="990"/>
      <c r="H21" s="990"/>
      <c r="I21" s="990"/>
      <c r="J21" s="990"/>
      <c r="K21" s="990"/>
      <c r="L21" s="990"/>
      <c r="M21" s="990"/>
      <c r="N21" s="990"/>
      <c r="O21" s="990"/>
      <c r="P21" s="990"/>
      <c r="Q21" s="990"/>
      <c r="R21" s="990"/>
    </row>
    <row r="22" spans="1:26" ht="20.149999999999999" customHeight="1">
      <c r="A22" s="989"/>
      <c r="B22" s="990"/>
      <c r="C22" s="990"/>
      <c r="D22" s="990"/>
      <c r="E22" s="990"/>
      <c r="F22" s="990"/>
      <c r="G22" s="990"/>
      <c r="H22" s="990"/>
      <c r="I22" s="990"/>
      <c r="J22" s="990"/>
      <c r="K22" s="990"/>
      <c r="L22" s="990"/>
      <c r="M22" s="990"/>
      <c r="N22" s="990"/>
      <c r="O22" s="990"/>
      <c r="P22" s="990"/>
      <c r="Q22" s="990"/>
      <c r="R22" s="990"/>
    </row>
    <row r="23" spans="1:26" ht="20.149999999999999" customHeight="1">
      <c r="A23" s="989"/>
      <c r="B23" s="990"/>
      <c r="C23" s="990"/>
      <c r="D23" s="990"/>
      <c r="E23" s="990"/>
      <c r="F23" s="990"/>
      <c r="G23" s="990"/>
      <c r="H23" s="990"/>
      <c r="I23" s="990"/>
      <c r="J23" s="990"/>
      <c r="K23" s="990"/>
      <c r="L23" s="990"/>
      <c r="M23" s="990"/>
      <c r="N23" s="990"/>
      <c r="O23" s="990"/>
      <c r="P23" s="990"/>
      <c r="Q23" s="990"/>
      <c r="R23" s="990"/>
    </row>
    <row r="24" spans="1:26" ht="20.149999999999999" customHeight="1">
      <c r="A24" s="989"/>
      <c r="B24" s="990"/>
      <c r="C24" s="990"/>
      <c r="D24" s="990"/>
      <c r="E24" s="990"/>
      <c r="F24" s="990"/>
      <c r="G24" s="990"/>
      <c r="H24" s="990"/>
      <c r="I24" s="990"/>
      <c r="J24" s="990"/>
      <c r="K24" s="990"/>
      <c r="L24" s="990"/>
      <c r="M24" s="990"/>
      <c r="N24" s="990"/>
      <c r="O24" s="990"/>
      <c r="P24" s="990"/>
      <c r="Q24" s="990"/>
      <c r="R24" s="990"/>
    </row>
    <row r="25" spans="1:26" ht="20.149999999999999" customHeight="1">
      <c r="A25" s="989"/>
      <c r="B25" s="990"/>
      <c r="C25" s="990"/>
      <c r="D25" s="990"/>
      <c r="E25" s="990"/>
      <c r="F25" s="990"/>
      <c r="G25" s="990"/>
      <c r="H25" s="990"/>
      <c r="I25" s="990"/>
      <c r="J25" s="990"/>
      <c r="K25" s="990"/>
      <c r="L25" s="990"/>
      <c r="M25" s="990"/>
      <c r="N25" s="990"/>
      <c r="O25" s="990"/>
      <c r="P25" s="990"/>
      <c r="Q25" s="990"/>
      <c r="R25" s="990"/>
    </row>
    <row r="26" spans="1:26" ht="20.149999999999999" customHeight="1">
      <c r="A26" s="989"/>
      <c r="B26" s="990"/>
      <c r="C26" s="990"/>
      <c r="D26" s="990"/>
      <c r="E26" s="990"/>
      <c r="F26" s="990"/>
      <c r="G26" s="990"/>
      <c r="H26" s="990"/>
      <c r="I26" s="990"/>
      <c r="J26" s="990"/>
      <c r="K26" s="990"/>
      <c r="L26" s="990"/>
      <c r="M26" s="990"/>
      <c r="N26" s="990"/>
      <c r="O26" s="990"/>
      <c r="P26" s="990"/>
      <c r="Q26" s="990"/>
      <c r="R26" s="990"/>
    </row>
    <row r="27" spans="1:26" ht="20.149999999999999" customHeight="1">
      <c r="A27" s="989"/>
      <c r="B27" s="990"/>
      <c r="C27" s="990"/>
      <c r="D27" s="990"/>
      <c r="E27" s="990"/>
      <c r="F27" s="990"/>
      <c r="G27" s="990"/>
      <c r="H27" s="990"/>
      <c r="I27" s="990"/>
      <c r="J27" s="990"/>
      <c r="K27" s="990"/>
      <c r="L27" s="990"/>
      <c r="M27" s="990"/>
      <c r="N27" s="990"/>
      <c r="O27" s="990"/>
      <c r="P27" s="990"/>
      <c r="Q27" s="990"/>
      <c r="R27" s="990"/>
    </row>
    <row r="28" spans="1:26" s="381" customFormat="1" ht="15" customHeight="1">
      <c r="A28" s="942" t="s">
        <v>646</v>
      </c>
      <c r="B28" s="991"/>
      <c r="C28" s="991"/>
      <c r="D28" s="991"/>
      <c r="E28" s="991"/>
      <c r="F28" s="991"/>
      <c r="G28" s="991"/>
      <c r="H28" s="991"/>
      <c r="I28" s="991"/>
      <c r="J28" s="991"/>
      <c r="K28" s="991"/>
      <c r="L28" s="991"/>
      <c r="M28" s="991"/>
      <c r="N28" s="991"/>
      <c r="O28" s="991"/>
      <c r="P28" s="991"/>
      <c r="Q28" s="991"/>
      <c r="R28" s="992"/>
      <c r="T28" s="382"/>
      <c r="U28" s="382"/>
      <c r="V28" s="382"/>
      <c r="W28" s="382"/>
      <c r="X28" s="382"/>
      <c r="Y28" s="382"/>
      <c r="Z28" s="382"/>
    </row>
    <row r="29" spans="1:26" s="381" customFormat="1" ht="26.65" customHeight="1">
      <c r="A29" s="993"/>
      <c r="B29" s="994"/>
      <c r="C29" s="994"/>
      <c r="D29" s="994"/>
      <c r="E29" s="994"/>
      <c r="F29" s="994"/>
      <c r="G29" s="994"/>
      <c r="H29" s="994"/>
      <c r="I29" s="994"/>
      <c r="J29" s="994"/>
      <c r="K29" s="994"/>
      <c r="L29" s="994"/>
      <c r="M29" s="994"/>
      <c r="N29" s="994"/>
      <c r="O29" s="994"/>
      <c r="P29" s="994"/>
      <c r="Q29" s="994"/>
      <c r="R29" s="995"/>
    </row>
    <row r="30" spans="1:26" s="381" customFormat="1" ht="15" customHeight="1">
      <c r="A30" s="975" t="s">
        <v>616</v>
      </c>
      <c r="B30" s="976"/>
      <c r="C30" s="976"/>
      <c r="D30" s="976"/>
      <c r="E30" s="976"/>
      <c r="F30" s="976"/>
      <c r="G30" s="976"/>
      <c r="H30" s="976"/>
      <c r="I30" s="976"/>
      <c r="J30" s="976"/>
      <c r="K30" s="976"/>
      <c r="L30" s="976"/>
      <c r="M30" s="976"/>
      <c r="N30" s="976"/>
      <c r="O30" s="976"/>
      <c r="P30" s="976"/>
      <c r="Q30" s="976"/>
      <c r="R30" s="977"/>
      <c r="S30" s="386"/>
      <c r="T30" s="383" t="s">
        <v>133</v>
      </c>
    </row>
    <row r="31" spans="1:26" s="381" customFormat="1" ht="15" customHeight="1">
      <c r="A31" s="978"/>
      <c r="B31" s="979"/>
      <c r="C31" s="979"/>
      <c r="D31" s="979"/>
      <c r="E31" s="979"/>
      <c r="F31" s="979"/>
      <c r="G31" s="979"/>
      <c r="H31" s="979"/>
      <c r="I31" s="979"/>
      <c r="J31" s="979"/>
      <c r="K31" s="979"/>
      <c r="L31" s="979"/>
      <c r="M31" s="979"/>
      <c r="N31" s="979"/>
      <c r="O31" s="979"/>
      <c r="P31" s="979"/>
      <c r="Q31" s="979"/>
      <c r="R31" s="980"/>
      <c r="S31" s="386"/>
      <c r="T31" s="384">
        <f>LEN(A30)</f>
        <v>136</v>
      </c>
      <c r="U31" s="381" t="s">
        <v>134</v>
      </c>
    </row>
    <row r="32" spans="1:26" s="381" customFormat="1" ht="15" customHeight="1">
      <c r="A32" s="978"/>
      <c r="B32" s="979"/>
      <c r="C32" s="979"/>
      <c r="D32" s="979"/>
      <c r="E32" s="979"/>
      <c r="F32" s="979"/>
      <c r="G32" s="979"/>
      <c r="H32" s="979"/>
      <c r="I32" s="979"/>
      <c r="J32" s="979"/>
      <c r="K32" s="979"/>
      <c r="L32" s="979"/>
      <c r="M32" s="979"/>
      <c r="N32" s="979"/>
      <c r="O32" s="979"/>
      <c r="P32" s="979"/>
      <c r="Q32" s="979"/>
      <c r="R32" s="980"/>
      <c r="S32" s="386"/>
    </row>
    <row r="33" spans="1:26" s="381" customFormat="1" ht="15" customHeight="1">
      <c r="A33" s="978"/>
      <c r="B33" s="979"/>
      <c r="C33" s="979"/>
      <c r="D33" s="979"/>
      <c r="E33" s="979"/>
      <c r="F33" s="979"/>
      <c r="G33" s="979"/>
      <c r="H33" s="979"/>
      <c r="I33" s="979"/>
      <c r="J33" s="979"/>
      <c r="K33" s="979"/>
      <c r="L33" s="979"/>
      <c r="M33" s="979"/>
      <c r="N33" s="979"/>
      <c r="O33" s="979"/>
      <c r="P33" s="979"/>
      <c r="Q33" s="979"/>
      <c r="R33" s="980"/>
      <c r="S33" s="386"/>
    </row>
    <row r="34" spans="1:26" s="381" customFormat="1" ht="15" customHeight="1">
      <c r="A34" s="978"/>
      <c r="B34" s="979"/>
      <c r="C34" s="979"/>
      <c r="D34" s="979"/>
      <c r="E34" s="979"/>
      <c r="F34" s="979"/>
      <c r="G34" s="979"/>
      <c r="H34" s="979"/>
      <c r="I34" s="979"/>
      <c r="J34" s="979"/>
      <c r="K34" s="979"/>
      <c r="L34" s="979"/>
      <c r="M34" s="979"/>
      <c r="N34" s="979"/>
      <c r="O34" s="979"/>
      <c r="P34" s="979"/>
      <c r="Q34" s="979"/>
      <c r="R34" s="980"/>
      <c r="S34" s="386"/>
    </row>
    <row r="35" spans="1:26" s="381" customFormat="1" ht="15" customHeight="1">
      <c r="A35" s="978"/>
      <c r="B35" s="979"/>
      <c r="C35" s="979"/>
      <c r="D35" s="979"/>
      <c r="E35" s="979"/>
      <c r="F35" s="979"/>
      <c r="G35" s="979"/>
      <c r="H35" s="979"/>
      <c r="I35" s="979"/>
      <c r="J35" s="979"/>
      <c r="K35" s="979"/>
      <c r="L35" s="979"/>
      <c r="M35" s="979"/>
      <c r="N35" s="979"/>
      <c r="O35" s="979"/>
      <c r="P35" s="979"/>
      <c r="Q35" s="979"/>
      <c r="R35" s="980"/>
      <c r="S35" s="386"/>
    </row>
    <row r="36" spans="1:26" s="381" customFormat="1" ht="15" customHeight="1">
      <c r="A36" s="978"/>
      <c r="B36" s="979"/>
      <c r="C36" s="979"/>
      <c r="D36" s="979"/>
      <c r="E36" s="979"/>
      <c r="F36" s="979"/>
      <c r="G36" s="979"/>
      <c r="H36" s="979"/>
      <c r="I36" s="979"/>
      <c r="J36" s="979"/>
      <c r="K36" s="979"/>
      <c r="L36" s="979"/>
      <c r="M36" s="979"/>
      <c r="N36" s="979"/>
      <c r="O36" s="979"/>
      <c r="P36" s="979"/>
      <c r="Q36" s="979"/>
      <c r="R36" s="980"/>
    </row>
    <row r="37" spans="1:26" s="381" customFormat="1" ht="15" customHeight="1">
      <c r="A37" s="978"/>
      <c r="B37" s="979"/>
      <c r="C37" s="979"/>
      <c r="D37" s="979"/>
      <c r="E37" s="979"/>
      <c r="F37" s="979"/>
      <c r="G37" s="979"/>
      <c r="H37" s="979"/>
      <c r="I37" s="979"/>
      <c r="J37" s="979"/>
      <c r="K37" s="979"/>
      <c r="L37" s="979"/>
      <c r="M37" s="979"/>
      <c r="N37" s="979"/>
      <c r="O37" s="979"/>
      <c r="P37" s="979"/>
      <c r="Q37" s="979"/>
      <c r="R37" s="980"/>
    </row>
    <row r="38" spans="1:26" s="381" customFormat="1" ht="15" customHeight="1">
      <c r="A38" s="981"/>
      <c r="B38" s="982"/>
      <c r="C38" s="982"/>
      <c r="D38" s="982"/>
      <c r="E38" s="982"/>
      <c r="F38" s="982"/>
      <c r="G38" s="982"/>
      <c r="H38" s="982"/>
      <c r="I38" s="982"/>
      <c r="J38" s="982"/>
      <c r="K38" s="982"/>
      <c r="L38" s="982"/>
      <c r="M38" s="982"/>
      <c r="N38" s="982"/>
      <c r="O38" s="982"/>
      <c r="P38" s="982"/>
      <c r="Q38" s="982"/>
      <c r="R38" s="983"/>
    </row>
    <row r="39" spans="1:26" ht="15" customHeight="1">
      <c r="T39" s="79"/>
      <c r="U39" s="79"/>
      <c r="V39" s="79"/>
      <c r="W39" s="79"/>
      <c r="X39" s="79"/>
      <c r="Y39" s="79"/>
      <c r="Z39" s="79"/>
    </row>
    <row r="40" spans="1:26" ht="27" customHeight="1"/>
    <row r="41" spans="1:26" ht="20.9" customHeight="1">
      <c r="S41" s="24"/>
    </row>
    <row r="42" spans="1:26" ht="20.9" customHeight="1">
      <c r="S42" s="24"/>
    </row>
    <row r="43" spans="1:26" ht="20.9" customHeight="1">
      <c r="S43" s="24"/>
    </row>
    <row r="44" spans="1:26" ht="20.9" customHeight="1">
      <c r="S44" s="24"/>
    </row>
    <row r="45" spans="1:26" ht="20.9" customHeight="1">
      <c r="S45" s="24"/>
    </row>
    <row r="46" spans="1:26" ht="20.9" customHeight="1">
      <c r="S46" s="24"/>
    </row>
    <row r="47" spans="1:26" ht="20.9" customHeight="1">
      <c r="S47" s="24"/>
    </row>
    <row r="48" spans="1:26" ht="20.9" customHeight="1">
      <c r="S48" s="24"/>
    </row>
    <row r="49" spans="19:19" ht="20.9" customHeight="1">
      <c r="S49" s="24"/>
    </row>
    <row r="50" spans="19:19" ht="20.9" customHeight="1">
      <c r="S50" s="24"/>
    </row>
    <row r="51" spans="19:19" ht="20.9" customHeight="1">
      <c r="S51" s="24"/>
    </row>
    <row r="52" spans="19:19" ht="20.9" customHeight="1">
      <c r="S52" s="24"/>
    </row>
    <row r="53" spans="19:19" ht="20.9" customHeight="1">
      <c r="S53" s="24"/>
    </row>
    <row r="54" spans="19:19" ht="20.9" customHeight="1">
      <c r="S54" s="24"/>
    </row>
    <row r="55" spans="19:19" ht="20.9" customHeight="1">
      <c r="S55" s="24"/>
    </row>
    <row r="56" spans="19:19" ht="20.149999999999999" customHeight="1"/>
    <row r="57" spans="19:19" ht="20.9" customHeight="1"/>
    <row r="58" spans="19:19" ht="20.25" customHeight="1"/>
  </sheetData>
  <sheetProtection algorithmName="SHA-512" hashValue="E12UZCTEE3sxhGD77mnNH6KnfMUkUH7qrolGyQUzP4Ovmiq4JL9oE18VP89T779qZowf9AVwJopM4HXzCOoOMA==" saltValue="reOAdhXyM5ine8R+fQ0yaQ==" spinCount="100000" sheet="1" objects="1" scenarios="1" selectLockedCells="1" selectUnlockedCells="1"/>
  <protectedRanges>
    <protectedRange sqref="A6" name="範囲3_1"/>
    <protectedRange sqref="A30" name="範囲3_1_1"/>
  </protectedRanges>
  <mergeCells count="8">
    <mergeCell ref="A30:R38"/>
    <mergeCell ref="A2:J3"/>
    <mergeCell ref="K2:R3"/>
    <mergeCell ref="A13:A27"/>
    <mergeCell ref="B13:R27"/>
    <mergeCell ref="A4:R5"/>
    <mergeCell ref="A6:R12"/>
    <mergeCell ref="A28:R29"/>
  </mergeCells>
  <phoneticPr fontId="1"/>
  <dataValidations count="1">
    <dataValidation type="list" allowBlank="1" showInputMessage="1" showErrorMessage="1" sqref="K2" xr:uid="{729746CB-1C95-44F5-9E07-01B859332C97}">
      <formula1>"選択してください,製品（ハードウェア／ソフトウェア）,サービス"</formula1>
    </dataValidation>
  </dataValidations>
  <printOptions horizontalCentered="1"/>
  <pageMargins left="0.31496062992125984" right="0.31496062992125984" top="0.74803149606299213" bottom="0.74803149606299213" header="0.31496062992125984" footer="0.31496062992125984"/>
  <pageSetup paperSize="9" orientation="portrait" r:id="rId1"/>
  <headerFooter>
    <oddFoote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S38"/>
  <sheetViews>
    <sheetView showGridLines="0" view="pageBreakPreview" zoomScale="80" zoomScaleNormal="70" zoomScaleSheetLayoutView="80" workbookViewId="0">
      <selection activeCell="P5" sqref="P5"/>
    </sheetView>
  </sheetViews>
  <sheetFormatPr defaultColWidth="9" defaultRowHeight="13"/>
  <cols>
    <col min="1" max="1" width="19" style="52" customWidth="1"/>
    <col min="2" max="2" width="15.81640625" style="52" customWidth="1"/>
    <col min="3" max="3" width="8" style="52" customWidth="1"/>
    <col min="4" max="4" width="15.6328125" style="52" customWidth="1"/>
    <col min="5" max="5" width="3.36328125" style="52" bestFit="1" customWidth="1"/>
    <col min="6" max="7" width="9" style="52"/>
    <col min="8" max="8" width="23.6328125" style="52" customWidth="1"/>
    <col min="9" max="16384" width="9" style="52"/>
  </cols>
  <sheetData>
    <row r="1" spans="1:19" ht="18" customHeight="1">
      <c r="A1" s="997" t="s">
        <v>641</v>
      </c>
      <c r="B1" s="997"/>
      <c r="C1" s="997"/>
      <c r="D1" s="997"/>
      <c r="E1" s="997"/>
      <c r="F1" s="997"/>
      <c r="G1" s="997"/>
      <c r="H1" s="997"/>
      <c r="I1" s="39" t="s">
        <v>170</v>
      </c>
    </row>
    <row r="2" spans="1:19" ht="100.4" customHeight="1">
      <c r="A2" s="998" t="s">
        <v>327</v>
      </c>
      <c r="B2" s="999"/>
      <c r="C2" s="1013" t="s">
        <v>756</v>
      </c>
      <c r="D2" s="1014"/>
      <c r="E2" s="1014"/>
      <c r="F2" s="1014"/>
      <c r="G2" s="1014"/>
      <c r="H2" s="1015"/>
      <c r="I2" s="39">
        <f>LEN(C2)</f>
        <v>85</v>
      </c>
    </row>
    <row r="3" spans="1:19" ht="120" customHeight="1">
      <c r="A3" s="998" t="s">
        <v>334</v>
      </c>
      <c r="B3" s="999"/>
      <c r="C3" s="1013" t="s">
        <v>757</v>
      </c>
      <c r="D3" s="1016"/>
      <c r="E3" s="1016"/>
      <c r="F3" s="1016"/>
      <c r="G3" s="1016"/>
      <c r="H3" s="1017"/>
      <c r="I3" s="39">
        <f>LEN(C3)</f>
        <v>145</v>
      </c>
    </row>
    <row r="4" spans="1:19" ht="100.4" customHeight="1">
      <c r="A4" s="998" t="s">
        <v>328</v>
      </c>
      <c r="B4" s="999"/>
      <c r="C4" s="1013" t="s">
        <v>755</v>
      </c>
      <c r="D4" s="1016"/>
      <c r="E4" s="1016"/>
      <c r="F4" s="1016"/>
      <c r="G4" s="1016"/>
      <c r="H4" s="1017"/>
      <c r="I4" s="39">
        <f>LEN(C4)</f>
        <v>163</v>
      </c>
    </row>
    <row r="5" spans="1:19" ht="15" customHeight="1">
      <c r="A5" s="1018" t="s">
        <v>405</v>
      </c>
      <c r="B5" s="1019"/>
      <c r="C5" s="1019"/>
      <c r="D5" s="1019"/>
      <c r="E5" s="1019"/>
      <c r="F5" s="1019"/>
      <c r="G5" s="1019"/>
      <c r="H5" s="1020"/>
      <c r="K5" s="53"/>
      <c r="L5" s="53"/>
      <c r="M5" s="53"/>
      <c r="N5" s="53"/>
      <c r="O5" s="53"/>
      <c r="P5" s="53"/>
      <c r="Q5" s="53"/>
      <c r="R5" s="53"/>
      <c r="S5" s="53"/>
    </row>
    <row r="6" spans="1:19" ht="15" customHeight="1">
      <c r="A6" s="1021"/>
      <c r="B6" s="1022"/>
      <c r="C6" s="1022"/>
      <c r="D6" s="1022"/>
      <c r="E6" s="1022"/>
      <c r="F6" s="1022"/>
      <c r="G6" s="1022"/>
      <c r="H6" s="1023"/>
      <c r="K6" s="53"/>
      <c r="L6" s="53"/>
      <c r="M6" s="53"/>
      <c r="N6" s="53"/>
      <c r="O6" s="53"/>
      <c r="P6" s="53"/>
      <c r="Q6" s="53"/>
      <c r="R6" s="53"/>
      <c r="S6" s="53"/>
    </row>
    <row r="7" spans="1:19" s="389" customFormat="1" ht="15" customHeight="1">
      <c r="A7" s="417"/>
      <c r="B7" s="1010" t="s">
        <v>72</v>
      </c>
      <c r="C7" s="1011"/>
      <c r="D7" s="1010" t="s">
        <v>407</v>
      </c>
      <c r="E7" s="1011"/>
      <c r="F7" s="1012"/>
      <c r="G7" s="1011" t="s">
        <v>74</v>
      </c>
      <c r="H7" s="1012"/>
    </row>
    <row r="8" spans="1:19" s="389" customFormat="1" ht="13.4" customHeight="1">
      <c r="A8" s="1002" t="s">
        <v>389</v>
      </c>
      <c r="B8" s="1004" t="s">
        <v>829</v>
      </c>
      <c r="C8" s="1006"/>
      <c r="D8" s="1004" t="s">
        <v>830</v>
      </c>
      <c r="E8" s="1005"/>
      <c r="F8" s="1006"/>
      <c r="G8" s="1004" t="s">
        <v>831</v>
      </c>
      <c r="H8" s="1006"/>
    </row>
    <row r="9" spans="1:19" s="389" customFormat="1" ht="13.4" customHeight="1">
      <c r="A9" s="1003"/>
      <c r="B9" s="1007"/>
      <c r="C9" s="1009"/>
      <c r="D9" s="1007"/>
      <c r="E9" s="1008"/>
      <c r="F9" s="1009"/>
      <c r="G9" s="1007"/>
      <c r="H9" s="1009"/>
    </row>
    <row r="10" spans="1:19" s="389" customFormat="1" ht="13.4" customHeight="1">
      <c r="A10" s="1002" t="s">
        <v>390</v>
      </c>
      <c r="B10" s="1004" t="s">
        <v>833</v>
      </c>
      <c r="C10" s="1006"/>
      <c r="D10" s="1004" t="s">
        <v>832</v>
      </c>
      <c r="E10" s="1005"/>
      <c r="F10" s="1006"/>
      <c r="G10" s="1004" t="s">
        <v>830</v>
      </c>
      <c r="H10" s="1006"/>
      <c r="J10" s="390"/>
      <c r="K10" s="390"/>
      <c r="L10" s="390"/>
      <c r="M10" s="390"/>
      <c r="N10" s="390"/>
      <c r="O10" s="390"/>
      <c r="P10" s="390"/>
    </row>
    <row r="11" spans="1:19" s="389" customFormat="1" ht="13.4" customHeight="1">
      <c r="A11" s="1003"/>
      <c r="B11" s="1007"/>
      <c r="C11" s="1009"/>
      <c r="D11" s="1007"/>
      <c r="E11" s="1008"/>
      <c r="F11" s="1009"/>
      <c r="G11" s="1007"/>
      <c r="H11" s="1009"/>
    </row>
    <row r="12" spans="1:19" ht="36" customHeight="1">
      <c r="A12" s="1000" t="s">
        <v>406</v>
      </c>
      <c r="B12" s="1001"/>
      <c r="C12" s="1001"/>
      <c r="D12" s="1001"/>
      <c r="E12" s="1001"/>
      <c r="F12" s="1001"/>
      <c r="G12" s="1001"/>
      <c r="H12" s="1001"/>
      <c r="I12" s="54"/>
    </row>
    <row r="13" spans="1:19" ht="40" customHeight="1">
      <c r="A13" s="1033" t="s">
        <v>72</v>
      </c>
      <c r="B13" s="933" t="s">
        <v>834</v>
      </c>
      <c r="C13" s="934"/>
      <c r="D13" s="934"/>
      <c r="E13" s="934"/>
      <c r="F13" s="934"/>
      <c r="G13" s="934"/>
      <c r="H13" s="935"/>
    </row>
    <row r="14" spans="1:19" ht="40" customHeight="1">
      <c r="A14" s="1034"/>
      <c r="B14" s="939"/>
      <c r="C14" s="940"/>
      <c r="D14" s="940"/>
      <c r="E14" s="940"/>
      <c r="F14" s="940"/>
      <c r="G14" s="940"/>
      <c r="H14" s="941"/>
    </row>
    <row r="15" spans="1:19" ht="40" customHeight="1">
      <c r="A15" s="1033" t="s">
        <v>73</v>
      </c>
      <c r="B15" s="933" t="s">
        <v>835</v>
      </c>
      <c r="C15" s="934"/>
      <c r="D15" s="934"/>
      <c r="E15" s="934"/>
      <c r="F15" s="934"/>
      <c r="G15" s="934"/>
      <c r="H15" s="935"/>
    </row>
    <row r="16" spans="1:19" ht="40" customHeight="1">
      <c r="A16" s="1034"/>
      <c r="B16" s="939"/>
      <c r="C16" s="940"/>
      <c r="D16" s="940"/>
      <c r="E16" s="940"/>
      <c r="F16" s="940"/>
      <c r="G16" s="940"/>
      <c r="H16" s="941"/>
    </row>
    <row r="17" spans="1:19" ht="40" customHeight="1">
      <c r="A17" s="1033" t="s">
        <v>74</v>
      </c>
      <c r="B17" s="933" t="s">
        <v>836</v>
      </c>
      <c r="C17" s="934"/>
      <c r="D17" s="934"/>
      <c r="E17" s="934"/>
      <c r="F17" s="934"/>
      <c r="G17" s="934"/>
      <c r="H17" s="935"/>
    </row>
    <row r="18" spans="1:19" ht="40" customHeight="1">
      <c r="A18" s="1034"/>
      <c r="B18" s="939"/>
      <c r="C18" s="940"/>
      <c r="D18" s="940"/>
      <c r="E18" s="940"/>
      <c r="F18" s="940"/>
      <c r="G18" s="940"/>
      <c r="H18" s="941"/>
    </row>
    <row r="19" spans="1:19" ht="15" customHeight="1">
      <c r="A19" s="1024" t="s">
        <v>318</v>
      </c>
      <c r="B19" s="1025"/>
      <c r="C19" s="1025"/>
      <c r="D19" s="1025"/>
      <c r="E19" s="1025"/>
      <c r="F19" s="1025"/>
      <c r="G19" s="1025"/>
      <c r="H19" s="1026"/>
      <c r="K19" s="53"/>
      <c r="L19" s="53"/>
      <c r="M19" s="53"/>
      <c r="N19" s="53"/>
      <c r="O19" s="53"/>
      <c r="P19" s="53"/>
      <c r="Q19" s="53"/>
      <c r="R19" s="53"/>
      <c r="S19" s="53"/>
    </row>
    <row r="20" spans="1:19" ht="15" customHeight="1">
      <c r="A20" s="1027"/>
      <c r="B20" s="1028"/>
      <c r="C20" s="1028"/>
      <c r="D20" s="1028"/>
      <c r="E20" s="1028"/>
      <c r="F20" s="1028"/>
      <c r="G20" s="1028"/>
      <c r="H20" s="1029"/>
      <c r="K20" s="53"/>
      <c r="L20" s="53"/>
      <c r="M20" s="53"/>
      <c r="N20" s="53"/>
      <c r="O20" s="53"/>
      <c r="P20" s="53"/>
      <c r="Q20" s="53"/>
      <c r="R20" s="53"/>
      <c r="S20" s="53"/>
    </row>
    <row r="21" spans="1:19" s="55" customFormat="1" ht="15" customHeight="1">
      <c r="A21" s="284" t="s">
        <v>203</v>
      </c>
      <c r="B21" s="1030" t="s">
        <v>321</v>
      </c>
      <c r="C21" s="1030"/>
      <c r="D21" s="1030"/>
      <c r="E21" s="1031"/>
      <c r="F21" s="1032" t="s">
        <v>204</v>
      </c>
      <c r="G21" s="1030"/>
      <c r="H21" s="1031"/>
      <c r="K21" s="56"/>
      <c r="L21" s="56"/>
      <c r="M21" s="56"/>
      <c r="N21" s="56"/>
      <c r="O21" s="56"/>
      <c r="P21" s="56"/>
      <c r="Q21" s="56"/>
      <c r="R21" s="56"/>
      <c r="S21" s="56"/>
    </row>
    <row r="22" spans="1:19" s="55" customFormat="1" ht="15" customHeight="1">
      <c r="A22" s="1035" t="s">
        <v>758</v>
      </c>
      <c r="B22" s="1038" t="s">
        <v>759</v>
      </c>
      <c r="C22" s="1038"/>
      <c r="D22" s="1038"/>
      <c r="E22" s="1039"/>
      <c r="F22" s="1044" t="s">
        <v>760</v>
      </c>
      <c r="G22" s="1045"/>
      <c r="H22" s="1046"/>
      <c r="K22" s="56"/>
      <c r="L22" s="56"/>
      <c r="M22" s="56"/>
      <c r="N22" s="56"/>
      <c r="O22" s="56"/>
      <c r="P22" s="56"/>
      <c r="Q22" s="56"/>
      <c r="R22" s="56"/>
      <c r="S22" s="56"/>
    </row>
    <row r="23" spans="1:19" ht="15" customHeight="1">
      <c r="A23" s="1036"/>
      <c r="B23" s="1040"/>
      <c r="C23" s="1040"/>
      <c r="D23" s="1040"/>
      <c r="E23" s="1041"/>
      <c r="F23" s="1047"/>
      <c r="G23" s="1048"/>
      <c r="H23" s="1049"/>
      <c r="K23" s="53"/>
      <c r="L23" s="53"/>
      <c r="M23" s="53"/>
      <c r="N23" s="53"/>
      <c r="O23" s="53"/>
      <c r="P23" s="53"/>
      <c r="Q23" s="53"/>
      <c r="R23" s="53"/>
      <c r="S23" s="53"/>
    </row>
    <row r="24" spans="1:19" ht="15" customHeight="1">
      <c r="A24" s="1036"/>
      <c r="B24" s="1040"/>
      <c r="C24" s="1040"/>
      <c r="D24" s="1040"/>
      <c r="E24" s="1041"/>
      <c r="F24" s="1047"/>
      <c r="G24" s="1048"/>
      <c r="H24" s="1049"/>
      <c r="K24" s="53"/>
      <c r="L24" s="53"/>
      <c r="M24" s="53"/>
      <c r="N24" s="53"/>
      <c r="O24" s="53"/>
      <c r="P24" s="53"/>
      <c r="Q24" s="53"/>
      <c r="R24" s="53"/>
      <c r="S24" s="53"/>
    </row>
    <row r="25" spans="1:19" ht="15" customHeight="1">
      <c r="A25" s="1036"/>
      <c r="B25" s="1040"/>
      <c r="C25" s="1040"/>
      <c r="D25" s="1040"/>
      <c r="E25" s="1041"/>
      <c r="F25" s="1047"/>
      <c r="G25" s="1048"/>
      <c r="H25" s="1049"/>
      <c r="K25" s="53"/>
      <c r="L25" s="53"/>
      <c r="M25" s="53"/>
      <c r="N25" s="53"/>
      <c r="O25" s="53"/>
      <c r="P25" s="53"/>
      <c r="Q25" s="53"/>
      <c r="R25" s="53"/>
      <c r="S25" s="53"/>
    </row>
    <row r="26" spans="1:19" ht="15" customHeight="1">
      <c r="A26" s="1037"/>
      <c r="B26" s="1042"/>
      <c r="C26" s="1042"/>
      <c r="D26" s="1042"/>
      <c r="E26" s="1043"/>
      <c r="F26" s="1050"/>
      <c r="G26" s="1051"/>
      <c r="H26" s="1052"/>
      <c r="K26" s="53"/>
      <c r="L26" s="53"/>
      <c r="M26" s="53"/>
      <c r="N26" s="53"/>
      <c r="O26" s="53"/>
      <c r="P26" s="53"/>
      <c r="Q26" s="53"/>
      <c r="R26" s="53"/>
      <c r="S26" s="53"/>
    </row>
    <row r="27" spans="1:19" s="55" customFormat="1" ht="15" customHeight="1">
      <c r="A27" s="284" t="s">
        <v>338</v>
      </c>
      <c r="B27" s="1030" t="s">
        <v>321</v>
      </c>
      <c r="C27" s="1030"/>
      <c r="D27" s="1030"/>
      <c r="E27" s="1031"/>
      <c r="F27" s="1032" t="s">
        <v>204</v>
      </c>
      <c r="G27" s="1030"/>
      <c r="H27" s="1031"/>
    </row>
    <row r="28" spans="1:19" s="55" customFormat="1" ht="15" customHeight="1">
      <c r="A28" s="1035" t="s">
        <v>761</v>
      </c>
      <c r="B28" s="1038" t="s">
        <v>762</v>
      </c>
      <c r="C28" s="1038"/>
      <c r="D28" s="1038"/>
      <c r="E28" s="1039"/>
      <c r="F28" s="1044" t="s">
        <v>763</v>
      </c>
      <c r="G28" s="1045"/>
      <c r="H28" s="1046"/>
    </row>
    <row r="29" spans="1:19" ht="15" customHeight="1">
      <c r="A29" s="1036"/>
      <c r="B29" s="1040"/>
      <c r="C29" s="1040"/>
      <c r="D29" s="1040"/>
      <c r="E29" s="1041"/>
      <c r="F29" s="1047"/>
      <c r="G29" s="1048"/>
      <c r="H29" s="1049"/>
    </row>
    <row r="30" spans="1:19" ht="15" customHeight="1">
      <c r="A30" s="1036"/>
      <c r="B30" s="1040"/>
      <c r="C30" s="1040"/>
      <c r="D30" s="1040"/>
      <c r="E30" s="1041"/>
      <c r="F30" s="1047"/>
      <c r="G30" s="1048"/>
      <c r="H30" s="1049"/>
    </row>
    <row r="31" spans="1:19" ht="15" customHeight="1">
      <c r="A31" s="1036"/>
      <c r="B31" s="1040"/>
      <c r="C31" s="1040"/>
      <c r="D31" s="1040"/>
      <c r="E31" s="1041"/>
      <c r="F31" s="1047"/>
      <c r="G31" s="1048"/>
      <c r="H31" s="1049"/>
    </row>
    <row r="32" spans="1:19" ht="15" customHeight="1">
      <c r="A32" s="1037"/>
      <c r="B32" s="1042"/>
      <c r="C32" s="1042"/>
      <c r="D32" s="1042"/>
      <c r="E32" s="1043"/>
      <c r="F32" s="1050"/>
      <c r="G32" s="1051"/>
      <c r="H32" s="1052"/>
    </row>
    <row r="33" spans="1:8" ht="15" customHeight="1">
      <c r="A33" s="284" t="s">
        <v>338</v>
      </c>
      <c r="B33" s="1030" t="s">
        <v>321</v>
      </c>
      <c r="C33" s="1030"/>
      <c r="D33" s="1030"/>
      <c r="E33" s="1031"/>
      <c r="F33" s="1032" t="s">
        <v>204</v>
      </c>
      <c r="G33" s="1030"/>
      <c r="H33" s="1031"/>
    </row>
    <row r="34" spans="1:8" ht="15" customHeight="1">
      <c r="A34" s="1035" t="s">
        <v>764</v>
      </c>
      <c r="B34" s="1038" t="s">
        <v>765</v>
      </c>
      <c r="C34" s="1038"/>
      <c r="D34" s="1038"/>
      <c r="E34" s="1039"/>
      <c r="F34" s="1044" t="s">
        <v>766</v>
      </c>
      <c r="G34" s="1045"/>
      <c r="H34" s="1046"/>
    </row>
    <row r="35" spans="1:8" ht="15" customHeight="1">
      <c r="A35" s="1036"/>
      <c r="B35" s="1040"/>
      <c r="C35" s="1040"/>
      <c r="D35" s="1040"/>
      <c r="E35" s="1041"/>
      <c r="F35" s="1047"/>
      <c r="G35" s="1048"/>
      <c r="H35" s="1049"/>
    </row>
    <row r="36" spans="1:8" ht="15" customHeight="1">
      <c r="A36" s="1036"/>
      <c r="B36" s="1040"/>
      <c r="C36" s="1040"/>
      <c r="D36" s="1040"/>
      <c r="E36" s="1041"/>
      <c r="F36" s="1047"/>
      <c r="G36" s="1048"/>
      <c r="H36" s="1049"/>
    </row>
    <row r="37" spans="1:8" ht="15" customHeight="1">
      <c r="A37" s="1036"/>
      <c r="B37" s="1040"/>
      <c r="C37" s="1040"/>
      <c r="D37" s="1040"/>
      <c r="E37" s="1041"/>
      <c r="F37" s="1047"/>
      <c r="G37" s="1048"/>
      <c r="H37" s="1049"/>
    </row>
    <row r="38" spans="1:8">
      <c r="A38" s="1037"/>
      <c r="B38" s="1042"/>
      <c r="C38" s="1042"/>
      <c r="D38" s="1042"/>
      <c r="E38" s="1043"/>
      <c r="F38" s="1050"/>
      <c r="G38" s="1051"/>
      <c r="H38" s="1052"/>
    </row>
  </sheetData>
  <sheetProtection algorithmName="SHA-512" hashValue="mQRvUISOj7yUB0iZhoT8ll0GXTIoAJzu1R2kpoBawCTmtRCKyZyteLAxj3eDRMDbTQC5ORQIzHJEkpLpwoWSEQ==" saltValue="ts7F+ESoEkLaUN1A7dxU7Q==" spinCount="100000" sheet="1" objects="1" scenarios="1" selectLockedCells="1" selectUnlockedCells="1"/>
  <mergeCells count="42">
    <mergeCell ref="A34:A38"/>
    <mergeCell ref="B34:E38"/>
    <mergeCell ref="F34:H38"/>
    <mergeCell ref="G7:H7"/>
    <mergeCell ref="G10:H11"/>
    <mergeCell ref="B10:C11"/>
    <mergeCell ref="D10:F11"/>
    <mergeCell ref="A22:A26"/>
    <mergeCell ref="B22:E26"/>
    <mergeCell ref="F22:H26"/>
    <mergeCell ref="B15:H16"/>
    <mergeCell ref="B17:H18"/>
    <mergeCell ref="G8:H9"/>
    <mergeCell ref="A8:A9"/>
    <mergeCell ref="B33:E33"/>
    <mergeCell ref="F33:H33"/>
    <mergeCell ref="B27:E27"/>
    <mergeCell ref="F27:H27"/>
    <mergeCell ref="A28:A32"/>
    <mergeCell ref="B28:E32"/>
    <mergeCell ref="F28:H32"/>
    <mergeCell ref="A19:H20"/>
    <mergeCell ref="B21:E21"/>
    <mergeCell ref="F21:H21"/>
    <mergeCell ref="A13:A14"/>
    <mergeCell ref="A15:A16"/>
    <mergeCell ref="A17:A18"/>
    <mergeCell ref="B13:H14"/>
    <mergeCell ref="A1:H1"/>
    <mergeCell ref="A2:B2"/>
    <mergeCell ref="A3:B3"/>
    <mergeCell ref="A4:B4"/>
    <mergeCell ref="A12:H12"/>
    <mergeCell ref="A10:A11"/>
    <mergeCell ref="D8:F9"/>
    <mergeCell ref="B8:C9"/>
    <mergeCell ref="D7:F7"/>
    <mergeCell ref="C2:H2"/>
    <mergeCell ref="C3:H3"/>
    <mergeCell ref="C4:H4"/>
    <mergeCell ref="B7:C7"/>
    <mergeCell ref="A5:H6"/>
  </mergeCells>
  <phoneticPr fontId="1"/>
  <dataValidations count="1">
    <dataValidation imeMode="halfAlpha" allowBlank="1" showInputMessage="1" showErrorMessage="1" sqref="B8:H11" xr:uid="{00000000-0002-0000-0C00-000000000000}"/>
  </dataValidations>
  <pageMargins left="0.7" right="0.26" top="0.54" bottom="0.38" header="0.3" footer="0.3"/>
  <pageSetup paperSize="9" scale="81" orientation="portrait" r:id="rId1"/>
  <headerFooter>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Z40"/>
  <sheetViews>
    <sheetView showGridLines="0" view="pageBreakPreview" zoomScale="80" zoomScaleNormal="100" zoomScaleSheetLayoutView="80" workbookViewId="0">
      <selection activeCell="AE28" sqref="AE28"/>
    </sheetView>
  </sheetViews>
  <sheetFormatPr defaultColWidth="8.81640625" defaultRowHeight="13"/>
  <cols>
    <col min="1" max="18" width="5.453125" style="11" customWidth="1"/>
    <col min="19" max="27" width="8.81640625" style="11" customWidth="1"/>
    <col min="28" max="16384" width="8.81640625" style="11"/>
  </cols>
  <sheetData>
    <row r="1" spans="1:26" ht="27" customHeight="1">
      <c r="A1" s="296" t="s">
        <v>654</v>
      </c>
      <c r="B1" s="297"/>
      <c r="C1" s="297"/>
      <c r="D1" s="297"/>
      <c r="E1" s="297"/>
      <c r="F1" s="297"/>
      <c r="G1" s="297"/>
      <c r="H1" s="297"/>
      <c r="I1" s="297"/>
      <c r="J1" s="297"/>
      <c r="K1" s="297"/>
      <c r="L1" s="297"/>
      <c r="M1" s="297"/>
      <c r="N1" s="297"/>
      <c r="O1" s="297"/>
      <c r="P1" s="297"/>
      <c r="Q1" s="297"/>
      <c r="R1" s="298"/>
      <c r="U1" s="13"/>
    </row>
    <row r="2" spans="1:26" ht="15" customHeight="1">
      <c r="A2" s="1054" t="s">
        <v>838</v>
      </c>
      <c r="B2" s="1055"/>
      <c r="C2" s="1055"/>
      <c r="D2" s="1055"/>
      <c r="E2" s="1055"/>
      <c r="F2" s="1055"/>
      <c r="G2" s="1055"/>
      <c r="H2" s="1055"/>
      <c r="I2" s="1055"/>
      <c r="J2" s="1055"/>
      <c r="K2" s="1055"/>
      <c r="L2" s="1055"/>
      <c r="M2" s="1055"/>
      <c r="N2" s="1055"/>
      <c r="O2" s="1055"/>
      <c r="P2" s="1055"/>
      <c r="Q2" s="1055"/>
      <c r="R2" s="1056"/>
      <c r="S2" s="24"/>
      <c r="T2" s="1053"/>
      <c r="U2" s="1053"/>
      <c r="V2" s="1053"/>
      <c r="W2" s="1053"/>
      <c r="X2" s="1053"/>
      <c r="Y2" s="1053"/>
      <c r="Z2" s="1053"/>
    </row>
    <row r="3" spans="1:26" ht="8.25" customHeight="1">
      <c r="A3" s="1057"/>
      <c r="B3" s="1055"/>
      <c r="C3" s="1055"/>
      <c r="D3" s="1055"/>
      <c r="E3" s="1055"/>
      <c r="F3" s="1055"/>
      <c r="G3" s="1055"/>
      <c r="H3" s="1055"/>
      <c r="I3" s="1055"/>
      <c r="J3" s="1055"/>
      <c r="K3" s="1055"/>
      <c r="L3" s="1055"/>
      <c r="M3" s="1055"/>
      <c r="N3" s="1055"/>
      <c r="O3" s="1055"/>
      <c r="P3" s="1055"/>
      <c r="Q3" s="1055"/>
      <c r="R3" s="1056"/>
      <c r="S3" s="24"/>
      <c r="T3" s="24"/>
      <c r="U3" s="24"/>
      <c r="V3" s="24"/>
      <c r="W3" s="24"/>
      <c r="X3" s="24"/>
      <c r="Y3" s="24"/>
      <c r="Z3" s="24"/>
    </row>
    <row r="4" spans="1:26" ht="38.15" customHeight="1">
      <c r="A4" s="1061" t="s">
        <v>647</v>
      </c>
      <c r="B4" s="1062"/>
      <c r="C4" s="1062"/>
      <c r="D4" s="1062"/>
      <c r="E4" s="1062"/>
      <c r="F4" s="1062"/>
      <c r="G4" s="1062"/>
      <c r="H4" s="1062"/>
      <c r="I4" s="1062"/>
      <c r="J4" s="1062"/>
      <c r="K4" s="1062"/>
      <c r="L4" s="1062"/>
      <c r="M4" s="1062"/>
      <c r="N4" s="1062"/>
      <c r="O4" s="1062"/>
      <c r="P4" s="1062"/>
      <c r="Q4" s="1062"/>
      <c r="R4" s="1063"/>
      <c r="S4" s="24"/>
      <c r="T4" s="24"/>
      <c r="U4" s="24"/>
      <c r="V4" s="24"/>
      <c r="W4" s="24"/>
      <c r="X4" s="24"/>
      <c r="Y4" s="24"/>
      <c r="Z4" s="24"/>
    </row>
    <row r="5" spans="1:26" ht="15" customHeight="1">
      <c r="A5" s="1047" t="s">
        <v>767</v>
      </c>
      <c r="B5" s="952"/>
      <c r="C5" s="952"/>
      <c r="D5" s="952"/>
      <c r="E5" s="952"/>
      <c r="F5" s="952"/>
      <c r="G5" s="952"/>
      <c r="H5" s="952"/>
      <c r="I5" s="952"/>
      <c r="J5" s="952"/>
      <c r="K5" s="952"/>
      <c r="L5" s="952"/>
      <c r="M5" s="952"/>
      <c r="N5" s="952"/>
      <c r="O5" s="952"/>
      <c r="P5" s="952"/>
      <c r="Q5" s="952"/>
      <c r="R5" s="953"/>
      <c r="S5" s="24"/>
      <c r="T5" s="24"/>
      <c r="U5" s="24"/>
      <c r="V5" s="24"/>
      <c r="W5" s="24"/>
      <c r="X5" s="24"/>
      <c r="Y5" s="24"/>
      <c r="Z5" s="24"/>
    </row>
    <row r="6" spans="1:26" ht="15" customHeight="1">
      <c r="A6" s="951"/>
      <c r="B6" s="1064"/>
      <c r="C6" s="1064"/>
      <c r="D6" s="1064"/>
      <c r="E6" s="1064"/>
      <c r="F6" s="1064"/>
      <c r="G6" s="1064"/>
      <c r="H6" s="1064"/>
      <c r="I6" s="1064"/>
      <c r="J6" s="1064"/>
      <c r="K6" s="1064"/>
      <c r="L6" s="1064"/>
      <c r="M6" s="1064"/>
      <c r="N6" s="1064"/>
      <c r="O6" s="1064"/>
      <c r="P6" s="1064"/>
      <c r="Q6" s="1064"/>
      <c r="R6" s="953"/>
      <c r="S6" s="24"/>
      <c r="T6" s="24"/>
      <c r="U6" s="24"/>
      <c r="V6" s="24"/>
      <c r="W6" s="24"/>
      <c r="X6" s="24"/>
      <c r="Y6" s="24"/>
      <c r="Z6" s="24"/>
    </row>
    <row r="7" spans="1:26" ht="15" customHeight="1">
      <c r="A7" s="951"/>
      <c r="B7" s="1064"/>
      <c r="C7" s="1064"/>
      <c r="D7" s="1064"/>
      <c r="E7" s="1064"/>
      <c r="F7" s="1064"/>
      <c r="G7" s="1064"/>
      <c r="H7" s="1064"/>
      <c r="I7" s="1064"/>
      <c r="J7" s="1064"/>
      <c r="K7" s="1064"/>
      <c r="L7" s="1064"/>
      <c r="M7" s="1064"/>
      <c r="N7" s="1064"/>
      <c r="O7" s="1064"/>
      <c r="P7" s="1064"/>
      <c r="Q7" s="1064"/>
      <c r="R7" s="953"/>
      <c r="S7" s="24"/>
      <c r="T7" s="39" t="s">
        <v>133</v>
      </c>
      <c r="U7" s="24"/>
      <c r="V7" s="24"/>
      <c r="W7" s="24"/>
      <c r="X7" s="24"/>
      <c r="Y7" s="24"/>
      <c r="Z7" s="24"/>
    </row>
    <row r="8" spans="1:26" ht="15" customHeight="1">
      <c r="A8" s="951"/>
      <c r="B8" s="1064"/>
      <c r="C8" s="1064"/>
      <c r="D8" s="1064"/>
      <c r="E8" s="1064"/>
      <c r="F8" s="1064"/>
      <c r="G8" s="1064"/>
      <c r="H8" s="1064"/>
      <c r="I8" s="1064"/>
      <c r="J8" s="1064"/>
      <c r="K8" s="1064"/>
      <c r="L8" s="1064"/>
      <c r="M8" s="1064"/>
      <c r="N8" s="1064"/>
      <c r="O8" s="1064"/>
      <c r="P8" s="1064"/>
      <c r="Q8" s="1064"/>
      <c r="R8" s="953"/>
      <c r="S8" s="24"/>
      <c r="T8" s="35">
        <f>LEN(A5)</f>
        <v>219</v>
      </c>
      <c r="U8" s="11" t="s">
        <v>134</v>
      </c>
      <c r="V8" s="24"/>
      <c r="W8" s="24"/>
      <c r="X8" s="24"/>
      <c r="Y8" s="24"/>
      <c r="Z8" s="24"/>
    </row>
    <row r="9" spans="1:26" ht="15" customHeight="1">
      <c r="A9" s="951"/>
      <c r="B9" s="1064"/>
      <c r="C9" s="1064"/>
      <c r="D9" s="1064"/>
      <c r="E9" s="1064"/>
      <c r="F9" s="1064"/>
      <c r="G9" s="1064"/>
      <c r="H9" s="1064"/>
      <c r="I9" s="1064"/>
      <c r="J9" s="1064"/>
      <c r="K9" s="1064"/>
      <c r="L9" s="1064"/>
      <c r="M9" s="1064"/>
      <c r="N9" s="1064"/>
      <c r="O9" s="1064"/>
      <c r="P9" s="1064"/>
      <c r="Q9" s="1064"/>
      <c r="R9" s="953"/>
      <c r="S9" s="24"/>
      <c r="T9" s="24"/>
      <c r="U9" s="24"/>
      <c r="V9" s="24"/>
      <c r="W9" s="24"/>
      <c r="X9" s="24"/>
      <c r="Y9" s="24"/>
      <c r="Z9" s="24"/>
    </row>
    <row r="10" spans="1:26" ht="16.5" customHeight="1">
      <c r="A10" s="951"/>
      <c r="B10" s="1064"/>
      <c r="C10" s="1064"/>
      <c r="D10" s="1064"/>
      <c r="E10" s="1064"/>
      <c r="F10" s="1064"/>
      <c r="G10" s="1064"/>
      <c r="H10" s="1064"/>
      <c r="I10" s="1064"/>
      <c r="J10" s="1064"/>
      <c r="K10" s="1064"/>
      <c r="L10" s="1064"/>
      <c r="M10" s="1064"/>
      <c r="N10" s="1064"/>
      <c r="O10" s="1064"/>
      <c r="P10" s="1064"/>
      <c r="Q10" s="1064"/>
      <c r="R10" s="953"/>
      <c r="S10" s="24"/>
      <c r="T10" s="24"/>
      <c r="U10" s="24"/>
      <c r="V10" s="24"/>
      <c r="W10" s="24"/>
      <c r="X10" s="24"/>
      <c r="Y10" s="24"/>
      <c r="Z10" s="24"/>
    </row>
    <row r="11" spans="1:26" ht="16.5" customHeight="1">
      <c r="A11" s="951"/>
      <c r="B11" s="1064"/>
      <c r="C11" s="1064"/>
      <c r="D11" s="1064"/>
      <c r="E11" s="1064"/>
      <c r="F11" s="1064"/>
      <c r="G11" s="1064"/>
      <c r="H11" s="1064"/>
      <c r="I11" s="1064"/>
      <c r="J11" s="1064"/>
      <c r="K11" s="1064"/>
      <c r="L11" s="1064"/>
      <c r="M11" s="1064"/>
      <c r="N11" s="1064"/>
      <c r="O11" s="1064"/>
      <c r="P11" s="1064"/>
      <c r="Q11" s="1064"/>
      <c r="R11" s="953"/>
      <c r="S11" s="24"/>
      <c r="T11" s="24"/>
      <c r="U11" s="24"/>
      <c r="V11" s="24"/>
      <c r="W11" s="24"/>
      <c r="X11" s="24"/>
      <c r="Y11" s="24"/>
      <c r="Z11" s="24"/>
    </row>
    <row r="12" spans="1:26" ht="16.5" customHeight="1">
      <c r="A12" s="951"/>
      <c r="B12" s="1064"/>
      <c r="C12" s="1064"/>
      <c r="D12" s="1064"/>
      <c r="E12" s="1064"/>
      <c r="F12" s="1064"/>
      <c r="G12" s="1064"/>
      <c r="H12" s="1064"/>
      <c r="I12" s="1064"/>
      <c r="J12" s="1064"/>
      <c r="K12" s="1064"/>
      <c r="L12" s="1064"/>
      <c r="M12" s="1064"/>
      <c r="N12" s="1064"/>
      <c r="O12" s="1064"/>
      <c r="P12" s="1064"/>
      <c r="Q12" s="1064"/>
      <c r="R12" s="953"/>
      <c r="S12" s="24"/>
      <c r="T12" s="24"/>
      <c r="U12" s="24"/>
      <c r="V12" s="24"/>
      <c r="W12" s="24"/>
      <c r="X12" s="24"/>
      <c r="Y12" s="24"/>
      <c r="Z12" s="24"/>
    </row>
    <row r="13" spans="1:26" ht="16.5" customHeight="1">
      <c r="A13" s="951"/>
      <c r="B13" s="1064"/>
      <c r="C13" s="1064"/>
      <c r="D13" s="1064"/>
      <c r="E13" s="1064"/>
      <c r="F13" s="1064"/>
      <c r="G13" s="1064"/>
      <c r="H13" s="1064"/>
      <c r="I13" s="1064"/>
      <c r="J13" s="1064"/>
      <c r="K13" s="1064"/>
      <c r="L13" s="1064"/>
      <c r="M13" s="1064"/>
      <c r="N13" s="1064"/>
      <c r="O13" s="1064"/>
      <c r="P13" s="1064"/>
      <c r="Q13" s="1064"/>
      <c r="R13" s="953"/>
      <c r="S13" s="24"/>
      <c r="T13" s="24"/>
      <c r="U13" s="24"/>
      <c r="V13" s="24"/>
      <c r="W13" s="24"/>
      <c r="X13" s="24"/>
      <c r="Y13" s="24"/>
      <c r="Z13" s="24"/>
    </row>
    <row r="14" spans="1:26" ht="16.5" customHeight="1">
      <c r="A14" s="951"/>
      <c r="B14" s="1064"/>
      <c r="C14" s="1064"/>
      <c r="D14" s="1064"/>
      <c r="E14" s="1064"/>
      <c r="F14" s="1064"/>
      <c r="G14" s="1064"/>
      <c r="H14" s="1064"/>
      <c r="I14" s="1064"/>
      <c r="J14" s="1064"/>
      <c r="K14" s="1064"/>
      <c r="L14" s="1064"/>
      <c r="M14" s="1064"/>
      <c r="N14" s="1064"/>
      <c r="O14" s="1064"/>
      <c r="P14" s="1064"/>
      <c r="Q14" s="1064"/>
      <c r="R14" s="953"/>
      <c r="S14" s="24"/>
      <c r="T14" s="24"/>
      <c r="U14" s="24"/>
      <c r="V14" s="24"/>
      <c r="W14" s="24"/>
      <c r="X14" s="24"/>
      <c r="Y14" s="24"/>
      <c r="Z14" s="24"/>
    </row>
    <row r="15" spans="1:26" ht="16.5" customHeight="1">
      <c r="A15" s="951"/>
      <c r="B15" s="1064"/>
      <c r="C15" s="1064"/>
      <c r="D15" s="1064"/>
      <c r="E15" s="1064"/>
      <c r="F15" s="1064"/>
      <c r="G15" s="1064"/>
      <c r="H15" s="1064"/>
      <c r="I15" s="1064"/>
      <c r="J15" s="1064"/>
      <c r="K15" s="1064"/>
      <c r="L15" s="1064"/>
      <c r="M15" s="1064"/>
      <c r="N15" s="1064"/>
      <c r="O15" s="1064"/>
      <c r="P15" s="1064"/>
      <c r="Q15" s="1064"/>
      <c r="R15" s="953"/>
      <c r="S15" s="24"/>
      <c r="T15" s="24"/>
      <c r="U15" s="24"/>
      <c r="V15" s="24"/>
      <c r="W15" s="24"/>
      <c r="X15" s="24"/>
      <c r="Y15" s="24"/>
      <c r="Z15" s="24"/>
    </row>
    <row r="16" spans="1:26" ht="16.5" customHeight="1">
      <c r="A16" s="951"/>
      <c r="B16" s="1064"/>
      <c r="C16" s="1064"/>
      <c r="D16" s="1064"/>
      <c r="E16" s="1064"/>
      <c r="F16" s="1064"/>
      <c r="G16" s="1064"/>
      <c r="H16" s="1064"/>
      <c r="I16" s="1064"/>
      <c r="J16" s="1064"/>
      <c r="K16" s="1064"/>
      <c r="L16" s="1064"/>
      <c r="M16" s="1064"/>
      <c r="N16" s="1064"/>
      <c r="O16" s="1064"/>
      <c r="P16" s="1064"/>
      <c r="Q16" s="1064"/>
      <c r="R16" s="953"/>
      <c r="S16" s="24"/>
      <c r="T16" s="24"/>
      <c r="U16" s="24"/>
      <c r="V16" s="24"/>
      <c r="W16" s="24"/>
      <c r="X16" s="24"/>
      <c r="Y16" s="24"/>
      <c r="Z16" s="24"/>
    </row>
    <row r="17" spans="1:26" ht="16.5" customHeight="1">
      <c r="A17" s="951"/>
      <c r="B17" s="1064"/>
      <c r="C17" s="1064"/>
      <c r="D17" s="1064"/>
      <c r="E17" s="1064"/>
      <c r="F17" s="1064"/>
      <c r="G17" s="1064"/>
      <c r="H17" s="1064"/>
      <c r="I17" s="1064"/>
      <c r="J17" s="1064"/>
      <c r="K17" s="1064"/>
      <c r="L17" s="1064"/>
      <c r="M17" s="1064"/>
      <c r="N17" s="1064"/>
      <c r="O17" s="1064"/>
      <c r="P17" s="1064"/>
      <c r="Q17" s="1064"/>
      <c r="R17" s="953"/>
      <c r="S17" s="24"/>
      <c r="T17" s="24"/>
      <c r="U17" s="24"/>
      <c r="V17" s="24"/>
      <c r="W17" s="24"/>
      <c r="X17" s="24"/>
      <c r="Y17" s="24"/>
      <c r="Z17" s="24"/>
    </row>
    <row r="18" spans="1:26" ht="16.5" customHeight="1">
      <c r="A18" s="951"/>
      <c r="B18" s="1064"/>
      <c r="C18" s="1064"/>
      <c r="D18" s="1064"/>
      <c r="E18" s="1064"/>
      <c r="F18" s="1064"/>
      <c r="G18" s="1064"/>
      <c r="H18" s="1064"/>
      <c r="I18" s="1064"/>
      <c r="J18" s="1064"/>
      <c r="K18" s="1064"/>
      <c r="L18" s="1064"/>
      <c r="M18" s="1064"/>
      <c r="N18" s="1064"/>
      <c r="O18" s="1064"/>
      <c r="P18" s="1064"/>
      <c r="Q18" s="1064"/>
      <c r="R18" s="953"/>
      <c r="S18" s="24"/>
      <c r="T18" s="24"/>
      <c r="U18" s="24"/>
      <c r="V18" s="24"/>
      <c r="W18" s="24"/>
      <c r="X18" s="24"/>
      <c r="Y18" s="24"/>
      <c r="Z18" s="24"/>
    </row>
    <row r="19" spans="1:26" ht="16.5" customHeight="1">
      <c r="A19" s="951"/>
      <c r="B19" s="1064"/>
      <c r="C19" s="1064"/>
      <c r="D19" s="1064"/>
      <c r="E19" s="1064"/>
      <c r="F19" s="1064"/>
      <c r="G19" s="1064"/>
      <c r="H19" s="1064"/>
      <c r="I19" s="1064"/>
      <c r="J19" s="1064"/>
      <c r="K19" s="1064"/>
      <c r="L19" s="1064"/>
      <c r="M19" s="1064"/>
      <c r="N19" s="1064"/>
      <c r="O19" s="1064"/>
      <c r="P19" s="1064"/>
      <c r="Q19" s="1064"/>
      <c r="R19" s="953"/>
      <c r="S19" s="24"/>
      <c r="T19" s="24"/>
      <c r="U19" s="24"/>
      <c r="V19" s="24"/>
      <c r="W19" s="24"/>
      <c r="X19" s="24"/>
      <c r="Y19" s="24"/>
      <c r="Z19" s="24"/>
    </row>
    <row r="20" spans="1:26" ht="27" customHeight="1">
      <c r="A20" s="299" t="s">
        <v>655</v>
      </c>
      <c r="B20" s="297"/>
      <c r="C20" s="297"/>
      <c r="D20" s="297"/>
      <c r="E20" s="297"/>
      <c r="F20" s="297"/>
      <c r="G20" s="297"/>
      <c r="H20" s="297"/>
      <c r="I20" s="297"/>
      <c r="J20" s="297"/>
      <c r="K20" s="297"/>
      <c r="L20" s="297"/>
      <c r="M20" s="297"/>
      <c r="N20" s="297"/>
      <c r="O20" s="297"/>
      <c r="P20" s="297"/>
      <c r="Q20" s="297"/>
      <c r="R20" s="298"/>
      <c r="U20" s="13"/>
    </row>
    <row r="21" spans="1:26" ht="14.25" customHeight="1">
      <c r="A21" s="1054" t="s">
        <v>837</v>
      </c>
      <c r="B21" s="1055"/>
      <c r="C21" s="1055"/>
      <c r="D21" s="1055"/>
      <c r="E21" s="1055"/>
      <c r="F21" s="1055"/>
      <c r="G21" s="1055"/>
      <c r="H21" s="1055"/>
      <c r="I21" s="1055"/>
      <c r="J21" s="1055"/>
      <c r="K21" s="1055"/>
      <c r="L21" s="1055"/>
      <c r="M21" s="1055"/>
      <c r="N21" s="1055"/>
      <c r="O21" s="1055"/>
      <c r="P21" s="1055"/>
      <c r="Q21" s="1055"/>
      <c r="R21" s="1056"/>
      <c r="U21" s="13"/>
    </row>
    <row r="22" spans="1:26" ht="8.25" customHeight="1">
      <c r="A22" s="1057"/>
      <c r="B22" s="1055"/>
      <c r="C22" s="1055"/>
      <c r="D22" s="1055"/>
      <c r="E22" s="1055"/>
      <c r="F22" s="1055"/>
      <c r="G22" s="1055"/>
      <c r="H22" s="1055"/>
      <c r="I22" s="1055"/>
      <c r="J22" s="1055"/>
      <c r="K22" s="1055"/>
      <c r="L22" s="1055"/>
      <c r="M22" s="1055"/>
      <c r="N22" s="1055"/>
      <c r="O22" s="1055"/>
      <c r="P22" s="1055"/>
      <c r="Q22" s="1055"/>
      <c r="R22" s="1056"/>
      <c r="S22" s="24"/>
      <c r="T22" s="1053"/>
      <c r="U22" s="1053"/>
      <c r="V22" s="1053"/>
      <c r="W22" s="1053"/>
      <c r="X22" s="1053"/>
      <c r="Y22" s="1053"/>
      <c r="Z22" s="1053"/>
    </row>
    <row r="23" spans="1:26" ht="15" customHeight="1">
      <c r="A23" s="1054" t="s">
        <v>648</v>
      </c>
      <c r="B23" s="1055"/>
      <c r="C23" s="1055"/>
      <c r="D23" s="1055"/>
      <c r="E23" s="1055"/>
      <c r="F23" s="1055"/>
      <c r="G23" s="1055"/>
      <c r="H23" s="1055"/>
      <c r="I23" s="1055"/>
      <c r="J23" s="1055"/>
      <c r="K23" s="1055"/>
      <c r="L23" s="1055"/>
      <c r="M23" s="1055"/>
      <c r="N23" s="1055"/>
      <c r="O23" s="1055"/>
      <c r="P23" s="1055"/>
      <c r="Q23" s="1055"/>
      <c r="R23" s="1056"/>
      <c r="S23" s="24"/>
      <c r="T23" s="24"/>
      <c r="U23" s="24"/>
      <c r="V23" s="24"/>
      <c r="W23" s="24"/>
      <c r="X23" s="24"/>
      <c r="Y23" s="24"/>
      <c r="Z23" s="24"/>
    </row>
    <row r="24" spans="1:26" ht="15" customHeight="1">
      <c r="A24" s="1057"/>
      <c r="B24" s="1055"/>
      <c r="C24" s="1055"/>
      <c r="D24" s="1055"/>
      <c r="E24" s="1055"/>
      <c r="F24" s="1055"/>
      <c r="G24" s="1055"/>
      <c r="H24" s="1055"/>
      <c r="I24" s="1055"/>
      <c r="J24" s="1055"/>
      <c r="K24" s="1055"/>
      <c r="L24" s="1055"/>
      <c r="M24" s="1055"/>
      <c r="N24" s="1055"/>
      <c r="O24" s="1055"/>
      <c r="P24" s="1055"/>
      <c r="Q24" s="1055"/>
      <c r="R24" s="1056"/>
      <c r="S24" s="24"/>
      <c r="T24" s="24"/>
      <c r="U24" s="24"/>
      <c r="V24" s="24"/>
      <c r="W24" s="24"/>
      <c r="X24" s="24"/>
      <c r="Y24" s="24"/>
      <c r="Z24" s="24"/>
    </row>
    <row r="25" spans="1:26" ht="19.399999999999999" customHeight="1">
      <c r="A25" s="1058"/>
      <c r="B25" s="1059"/>
      <c r="C25" s="1059"/>
      <c r="D25" s="1059"/>
      <c r="E25" s="1059"/>
      <c r="F25" s="1059"/>
      <c r="G25" s="1059"/>
      <c r="H25" s="1059"/>
      <c r="I25" s="1059"/>
      <c r="J25" s="1059"/>
      <c r="K25" s="1059"/>
      <c r="L25" s="1059"/>
      <c r="M25" s="1059"/>
      <c r="N25" s="1059"/>
      <c r="O25" s="1059"/>
      <c r="P25" s="1059"/>
      <c r="Q25" s="1059"/>
      <c r="R25" s="1060"/>
      <c r="S25" s="24"/>
      <c r="T25" s="24"/>
      <c r="U25" s="24"/>
      <c r="V25" s="24"/>
      <c r="W25" s="24"/>
      <c r="X25" s="24"/>
      <c r="Y25" s="24"/>
      <c r="Z25" s="24"/>
    </row>
    <row r="26" spans="1:26" ht="15" customHeight="1">
      <c r="A26" s="1044" t="s">
        <v>768</v>
      </c>
      <c r="B26" s="949"/>
      <c r="C26" s="949"/>
      <c r="D26" s="949"/>
      <c r="E26" s="949"/>
      <c r="F26" s="949"/>
      <c r="G26" s="949"/>
      <c r="H26" s="949"/>
      <c r="I26" s="949"/>
      <c r="J26" s="949"/>
      <c r="K26" s="949"/>
      <c r="L26" s="949"/>
      <c r="M26" s="949"/>
      <c r="N26" s="949"/>
      <c r="O26" s="949"/>
      <c r="P26" s="949"/>
      <c r="Q26" s="949"/>
      <c r="R26" s="950"/>
    </row>
    <row r="27" spans="1:26" ht="15" customHeight="1">
      <c r="A27" s="951"/>
      <c r="B27" s="952"/>
      <c r="C27" s="952"/>
      <c r="D27" s="952"/>
      <c r="E27" s="952"/>
      <c r="F27" s="952"/>
      <c r="G27" s="952"/>
      <c r="H27" s="952"/>
      <c r="I27" s="952"/>
      <c r="J27" s="952"/>
      <c r="K27" s="952"/>
      <c r="L27" s="952"/>
      <c r="M27" s="952"/>
      <c r="N27" s="952"/>
      <c r="O27" s="952"/>
      <c r="P27" s="952"/>
      <c r="Q27" s="952"/>
      <c r="R27" s="953"/>
      <c r="T27" s="39" t="s">
        <v>133</v>
      </c>
    </row>
    <row r="28" spans="1:26" ht="15" customHeight="1">
      <c r="A28" s="951"/>
      <c r="B28" s="952"/>
      <c r="C28" s="952"/>
      <c r="D28" s="952"/>
      <c r="E28" s="952"/>
      <c r="F28" s="952"/>
      <c r="G28" s="952"/>
      <c r="H28" s="952"/>
      <c r="I28" s="952"/>
      <c r="J28" s="952"/>
      <c r="K28" s="952"/>
      <c r="L28" s="952"/>
      <c r="M28" s="952"/>
      <c r="N28" s="952"/>
      <c r="O28" s="952"/>
      <c r="P28" s="952"/>
      <c r="Q28" s="952"/>
      <c r="R28" s="953"/>
      <c r="T28" s="35">
        <f>LEN(A26)</f>
        <v>393</v>
      </c>
      <c r="U28" s="11" t="s">
        <v>134</v>
      </c>
    </row>
    <row r="29" spans="1:26" ht="15" customHeight="1">
      <c r="A29" s="951"/>
      <c r="B29" s="952"/>
      <c r="C29" s="952"/>
      <c r="D29" s="952"/>
      <c r="E29" s="952"/>
      <c r="F29" s="952"/>
      <c r="G29" s="952"/>
      <c r="H29" s="952"/>
      <c r="I29" s="952"/>
      <c r="J29" s="952"/>
      <c r="K29" s="952"/>
      <c r="L29" s="952"/>
      <c r="M29" s="952"/>
      <c r="N29" s="952"/>
      <c r="O29" s="952"/>
      <c r="P29" s="952"/>
      <c r="Q29" s="952"/>
      <c r="R29" s="953"/>
    </row>
    <row r="30" spans="1:26" ht="15" customHeight="1">
      <c r="A30" s="951"/>
      <c r="B30" s="952"/>
      <c r="C30" s="952"/>
      <c r="D30" s="952"/>
      <c r="E30" s="952"/>
      <c r="F30" s="952"/>
      <c r="G30" s="952"/>
      <c r="H30" s="952"/>
      <c r="I30" s="952"/>
      <c r="J30" s="952"/>
      <c r="K30" s="952"/>
      <c r="L30" s="952"/>
      <c r="M30" s="952"/>
      <c r="N30" s="952"/>
      <c r="O30" s="952"/>
      <c r="P30" s="952"/>
      <c r="Q30" s="952"/>
      <c r="R30" s="953"/>
    </row>
    <row r="31" spans="1:26" ht="15" customHeight="1">
      <c r="A31" s="951"/>
      <c r="B31" s="952"/>
      <c r="C31" s="952"/>
      <c r="D31" s="952"/>
      <c r="E31" s="952"/>
      <c r="F31" s="952"/>
      <c r="G31" s="952"/>
      <c r="H31" s="952"/>
      <c r="I31" s="952"/>
      <c r="J31" s="952"/>
      <c r="K31" s="952"/>
      <c r="L31" s="952"/>
      <c r="M31" s="952"/>
      <c r="N31" s="952"/>
      <c r="O31" s="952"/>
      <c r="P31" s="952"/>
      <c r="Q31" s="952"/>
      <c r="R31" s="953"/>
    </row>
    <row r="32" spans="1:26" ht="15" customHeight="1">
      <c r="A32" s="951"/>
      <c r="B32" s="952"/>
      <c r="C32" s="952"/>
      <c r="D32" s="952"/>
      <c r="E32" s="952"/>
      <c r="F32" s="952"/>
      <c r="G32" s="952"/>
      <c r="H32" s="952"/>
      <c r="I32" s="952"/>
      <c r="J32" s="952"/>
      <c r="K32" s="952"/>
      <c r="L32" s="952"/>
      <c r="M32" s="952"/>
      <c r="N32" s="952"/>
      <c r="O32" s="952"/>
      <c r="P32" s="952"/>
      <c r="Q32" s="952"/>
      <c r="R32" s="953"/>
    </row>
    <row r="33" spans="1:22" ht="15" customHeight="1">
      <c r="A33" s="951"/>
      <c r="B33" s="952"/>
      <c r="C33" s="952"/>
      <c r="D33" s="952"/>
      <c r="E33" s="952"/>
      <c r="F33" s="952"/>
      <c r="G33" s="952"/>
      <c r="H33" s="952"/>
      <c r="I33" s="952"/>
      <c r="J33" s="952"/>
      <c r="K33" s="952"/>
      <c r="L33" s="952"/>
      <c r="M33" s="952"/>
      <c r="N33" s="952"/>
      <c r="O33" s="952"/>
      <c r="P33" s="952"/>
      <c r="Q33" s="952"/>
      <c r="R33" s="953"/>
    </row>
    <row r="34" spans="1:22" ht="15" customHeight="1">
      <c r="A34" s="951"/>
      <c r="B34" s="952"/>
      <c r="C34" s="952"/>
      <c r="D34" s="952"/>
      <c r="E34" s="952"/>
      <c r="F34" s="952"/>
      <c r="G34" s="952"/>
      <c r="H34" s="952"/>
      <c r="I34" s="952"/>
      <c r="J34" s="952"/>
      <c r="K34" s="952"/>
      <c r="L34" s="952"/>
      <c r="M34" s="952"/>
      <c r="N34" s="952"/>
      <c r="O34" s="952"/>
      <c r="P34" s="952"/>
      <c r="Q34" s="952"/>
      <c r="R34" s="953"/>
    </row>
    <row r="35" spans="1:22" ht="15" customHeight="1">
      <c r="A35" s="951"/>
      <c r="B35" s="952"/>
      <c r="C35" s="952"/>
      <c r="D35" s="952"/>
      <c r="E35" s="952"/>
      <c r="F35" s="952"/>
      <c r="G35" s="952"/>
      <c r="H35" s="952"/>
      <c r="I35" s="952"/>
      <c r="J35" s="952"/>
      <c r="K35" s="952"/>
      <c r="L35" s="952"/>
      <c r="M35" s="952"/>
      <c r="N35" s="952"/>
      <c r="O35" s="952"/>
      <c r="P35" s="952"/>
      <c r="Q35" s="952"/>
      <c r="R35" s="953"/>
    </row>
    <row r="36" spans="1:22" ht="16.5" customHeight="1">
      <c r="A36" s="951"/>
      <c r="B36" s="952"/>
      <c r="C36" s="952"/>
      <c r="D36" s="952"/>
      <c r="E36" s="952"/>
      <c r="F36" s="952"/>
      <c r="G36" s="952"/>
      <c r="H36" s="952"/>
      <c r="I36" s="952"/>
      <c r="J36" s="952"/>
      <c r="K36" s="952"/>
      <c r="L36" s="952"/>
      <c r="M36" s="952"/>
      <c r="N36" s="952"/>
      <c r="O36" s="952"/>
      <c r="P36" s="952"/>
      <c r="Q36" s="952"/>
      <c r="R36" s="953"/>
    </row>
    <row r="37" spans="1:22" ht="15" customHeight="1">
      <c r="A37" s="951"/>
      <c r="B37" s="952"/>
      <c r="C37" s="952"/>
      <c r="D37" s="952"/>
      <c r="E37" s="952"/>
      <c r="F37" s="952"/>
      <c r="G37" s="952"/>
      <c r="H37" s="952"/>
      <c r="I37" s="952"/>
      <c r="J37" s="952"/>
      <c r="K37" s="952"/>
      <c r="L37" s="952"/>
      <c r="M37" s="952"/>
      <c r="N37" s="952"/>
      <c r="O37" s="952"/>
      <c r="P37" s="952"/>
      <c r="Q37" s="952"/>
      <c r="R37" s="953"/>
    </row>
    <row r="38" spans="1:22" ht="15" customHeight="1">
      <c r="A38" s="951"/>
      <c r="B38" s="952"/>
      <c r="C38" s="952"/>
      <c r="D38" s="952"/>
      <c r="E38" s="952"/>
      <c r="F38" s="952"/>
      <c r="G38" s="952"/>
      <c r="H38" s="952"/>
      <c r="I38" s="952"/>
      <c r="J38" s="952"/>
      <c r="K38" s="952"/>
      <c r="L38" s="952"/>
      <c r="M38" s="952"/>
      <c r="N38" s="952"/>
      <c r="O38" s="952"/>
      <c r="P38" s="952"/>
      <c r="Q38" s="952"/>
      <c r="R38" s="953"/>
      <c r="V38" s="210"/>
    </row>
    <row r="39" spans="1:22" ht="15" customHeight="1">
      <c r="A39" s="951"/>
      <c r="B39" s="952"/>
      <c r="C39" s="952"/>
      <c r="D39" s="952"/>
      <c r="E39" s="952"/>
      <c r="F39" s="952"/>
      <c r="G39" s="952"/>
      <c r="H39" s="952"/>
      <c r="I39" s="952"/>
      <c r="J39" s="952"/>
      <c r="K39" s="952"/>
      <c r="L39" s="952"/>
      <c r="M39" s="952"/>
      <c r="N39" s="952"/>
      <c r="O39" s="952"/>
      <c r="P39" s="952"/>
      <c r="Q39" s="952"/>
      <c r="R39" s="953"/>
    </row>
    <row r="40" spans="1:22" ht="15" customHeight="1">
      <c r="A40" s="954"/>
      <c r="B40" s="955"/>
      <c r="C40" s="955"/>
      <c r="D40" s="955"/>
      <c r="E40" s="955"/>
      <c r="F40" s="955"/>
      <c r="G40" s="955"/>
      <c r="H40" s="955"/>
      <c r="I40" s="955"/>
      <c r="J40" s="955"/>
      <c r="K40" s="955"/>
      <c r="L40" s="955"/>
      <c r="M40" s="955"/>
      <c r="N40" s="955"/>
      <c r="O40" s="955"/>
      <c r="P40" s="955"/>
      <c r="Q40" s="955"/>
      <c r="R40" s="956"/>
    </row>
  </sheetData>
  <sheetProtection algorithmName="SHA-512" hashValue="NrHptnvGLDd37EBdr94RpKPdWWblBtjPMjzsn7/vcqK1x2BQgUAqw/v2njtpwNg5aBLGvzcLyaxXe0CJR0c+DA==" saltValue="lxAAY5ARNXm18EvdeI535Q==" spinCount="100000" sheet="1" objects="1" scenarios="1" selectLockedCells="1" selectUnlockedCells="1"/>
  <mergeCells count="8">
    <mergeCell ref="A26:R40"/>
    <mergeCell ref="T22:Z22"/>
    <mergeCell ref="A21:R22"/>
    <mergeCell ref="A23:R25"/>
    <mergeCell ref="A2:R3"/>
    <mergeCell ref="T2:Z2"/>
    <mergeCell ref="A4:R4"/>
    <mergeCell ref="A5:R19"/>
  </mergeCells>
  <phoneticPr fontId="1"/>
  <printOptions horizontalCentered="1"/>
  <pageMargins left="0.31496062992125984" right="0.31496062992125984" top="0.39370078740157483" bottom="0.74803149606299213" header="0.31496062992125984" footer="0.31496062992125984"/>
  <pageSetup paperSize="9" fitToHeight="0" orientation="portrait" r:id="rId1"/>
  <headerFooter>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40</vt:i4>
      </vt:variant>
    </vt:vector>
  </HeadingPairs>
  <TitlesOfParts>
    <vt:vector size="69" baseType="lpstr">
      <vt:lpstr>表紙</vt:lpstr>
      <vt:lpstr>1-1申請者概要</vt:lpstr>
      <vt:lpstr>1-2助成金利用状況</vt:lpstr>
      <vt:lpstr>1-3現在利用中の助成金</vt:lpstr>
      <vt:lpstr>1-4役員株主名簿</vt:lpstr>
      <vt:lpstr>2-1申請概要</vt:lpstr>
      <vt:lpstr>2-2市場投入の形</vt:lpstr>
      <vt:lpstr>2-3市場性</vt:lpstr>
      <vt:lpstr>2-4新規性・優秀性</vt:lpstr>
      <vt:lpstr>2-5開発・改良の内容</vt:lpstr>
      <vt:lpstr>2-6達成目標</vt:lpstr>
      <vt:lpstr>2-7開発体制</vt:lpstr>
      <vt:lpstr>2-８産業財産権</vt:lpstr>
      <vt:lpstr>2-９安全性</vt:lpstr>
      <vt:lpstr>2-10スケジュール</vt:lpstr>
      <vt:lpstr>3資金計画</vt:lpstr>
      <vt:lpstr>3-(1)原材料</vt:lpstr>
      <vt:lpstr>3-(2)機械・工具</vt:lpstr>
      <vt:lpstr>3-(2-1)機械計画書</vt:lpstr>
      <vt:lpstr>3-(3)委託</vt:lpstr>
      <vt:lpstr>3-(3-1)委託計画書</vt:lpstr>
      <vt:lpstr>3-(4)産業財産権</vt:lpstr>
      <vt:lpstr>3-(5)専門家</vt:lpstr>
      <vt:lpstr>3-(5-1)専門家計画書</vt:lpstr>
      <vt:lpstr>3-(6)直接人件費</vt:lpstr>
      <vt:lpstr>3-11展示会・広告</vt:lpstr>
      <vt:lpstr>3-(7).規格認証・登録費</vt:lpstr>
      <vt:lpstr>3-(7-1)規格認証・登録計画書</vt:lpstr>
      <vt:lpstr>3-(8)その他</vt:lpstr>
      <vt:lpstr>'3-(2)機械・工具'!_9．資金支出明細</vt:lpstr>
      <vt:lpstr>'3-(3)委託'!_9．資金支出明細</vt:lpstr>
      <vt:lpstr>'3-(5)専門家'!_9．資金支出明細</vt:lpstr>
      <vt:lpstr>'1-4役員株主名簿'!_ftn1</vt:lpstr>
      <vt:lpstr>'1-4役員株主名簿'!_ftnref1</vt:lpstr>
      <vt:lpstr>'1-1申請者概要'!Print_Area</vt:lpstr>
      <vt:lpstr>'1-2助成金利用状況'!Print_Area</vt:lpstr>
      <vt:lpstr>'1-3現在利用中の助成金'!Print_Area</vt:lpstr>
      <vt:lpstr>'1-4役員株主名簿'!Print_Area</vt:lpstr>
      <vt:lpstr>'2-10スケジュール'!Print_Area</vt:lpstr>
      <vt:lpstr>'2-1申請概要'!Print_Area</vt:lpstr>
      <vt:lpstr>'2-2市場投入の形'!Print_Area</vt:lpstr>
      <vt:lpstr>'2-3市場性'!Print_Area</vt:lpstr>
      <vt:lpstr>'2-4新規性・優秀性'!Print_Area</vt:lpstr>
      <vt:lpstr>'2-5開発・改良の内容'!Print_Area</vt:lpstr>
      <vt:lpstr>'2-6達成目標'!Print_Area</vt:lpstr>
      <vt:lpstr>'2-7開発体制'!Print_Area</vt:lpstr>
      <vt:lpstr>'2-８産業財産権'!Print_Area</vt:lpstr>
      <vt:lpstr>'2-９安全性'!Print_Area</vt:lpstr>
      <vt:lpstr>'3-(1)原材料'!Print_Area</vt:lpstr>
      <vt:lpstr>'3-(2)機械・工具'!Print_Area</vt:lpstr>
      <vt:lpstr>'3-(2-1)機械計画書'!Print_Area</vt:lpstr>
      <vt:lpstr>'3-(3)委託'!Print_Area</vt:lpstr>
      <vt:lpstr>'3-(3-1)委託計画書'!Print_Area</vt:lpstr>
      <vt:lpstr>'3-(4)産業財産権'!Print_Area</vt:lpstr>
      <vt:lpstr>'3-(5)専門家'!Print_Area</vt:lpstr>
      <vt:lpstr>'3-(5-1)専門家計画書'!Print_Area</vt:lpstr>
      <vt:lpstr>'3-(6)直接人件費'!Print_Area</vt:lpstr>
      <vt:lpstr>'3-(7).規格認証・登録費'!Print_Area</vt:lpstr>
      <vt:lpstr>'3-(7-1)規格認証・登録計画書'!Print_Area</vt:lpstr>
      <vt:lpstr>'3-(8)その他'!Print_Area</vt:lpstr>
      <vt:lpstr>'3-11展示会・広告'!Print_Area</vt:lpstr>
      <vt:lpstr>'3資金計画'!Print_Area</vt:lpstr>
      <vt:lpstr>表紙!Print_Area</vt:lpstr>
      <vt:lpstr>'2-10スケジュール'!Print_Titles</vt:lpstr>
      <vt:lpstr>'1-1申請者概要'!サービス業</vt:lpstr>
      <vt:lpstr>'1-1申請者概要'!卸売業</vt:lpstr>
      <vt:lpstr>'2-10スケジュール'!助成事業のフロー・スケジュール</vt:lpstr>
      <vt:lpstr>'1-1申請者概要'!小売業</vt:lpstr>
      <vt:lpstr>'1-1申請者概要'!製造業その他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2018-01-12T02:08:09Z</dcterms:created>
  <dcterms:modified xsi:type="dcterms:W3CDTF">2026-05-11T11:36:53Z</dcterms:modified>
</cp:coreProperties>
</file>