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updateLinks="always" codeName="ThisWorkbook" defaultThemeVersion="164011"/>
  <bookViews>
    <workbookView xWindow="0" yWindow="0" windowWidth="28800" windowHeight="12090" tabRatio="749"/>
  </bookViews>
  <sheets>
    <sheet name="申請前確認書" sheetId="14" r:id="rId1"/>
    <sheet name="申請書" sheetId="7" r:id="rId2"/>
    <sheet name="申請書記入例" sheetId="15" r:id="rId3"/>
    <sheet name="選択リスト" sheetId="12" state="hidden" r:id="rId4"/>
    <sheet name="事務局用" sheetId="13" state="hidden" r:id="rId5"/>
  </sheets>
  <externalReferences>
    <externalReference r:id="rId6"/>
  </externalReferences>
  <definedNames>
    <definedName name="【Ａタイプ】">選択リスト!$F$8:$F$10</definedName>
    <definedName name="【Ｂタイプ】">選択リスト!$F$11:$F$13</definedName>
    <definedName name="【Ｃタイプ】">選択リスト!$F$14:$F$18</definedName>
    <definedName name="【Ｄタイプ】">選択リスト!$F$19:$F$21</definedName>
    <definedName name="_xlnm.Print_Area" localSheetId="1">申請書!$A$1:$AH$232</definedName>
    <definedName name="_xlnm.Print_Area" localSheetId="2">申請書記入例!$A$1:$AH$291</definedName>
    <definedName name="_xlnm.Print_Area" localSheetId="0">申請前確認書!$A$1:$AH$40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07" i="15" l="1"/>
  <c r="E106" i="15" s="1"/>
  <c r="V76" i="7" l="1"/>
  <c r="X40" i="14" l="1"/>
  <c r="X39" i="14"/>
  <c r="X38" i="14"/>
  <c r="X37" i="14"/>
  <c r="X37" i="15"/>
  <c r="X38" i="15"/>
  <c r="X39" i="15"/>
  <c r="X40" i="15"/>
  <c r="Y49" i="15"/>
  <c r="Y51" i="15"/>
  <c r="Y52" i="15"/>
  <c r="Y53" i="15"/>
  <c r="G67" i="15"/>
  <c r="D70" i="15"/>
  <c r="D71" i="15"/>
  <c r="D72" i="15"/>
  <c r="D73" i="15"/>
  <c r="D74" i="15"/>
  <c r="V117" i="15"/>
  <c r="AB144" i="15"/>
  <c r="AF144" i="15"/>
  <c r="G220" i="15"/>
  <c r="AA222" i="15"/>
  <c r="G224" i="15"/>
  <c r="AA226" i="15"/>
  <c r="G228" i="15"/>
  <c r="AA230" i="15"/>
  <c r="G239" i="15"/>
  <c r="AA241" i="15"/>
  <c r="G243" i="15"/>
  <c r="AA245" i="15"/>
  <c r="G247" i="15"/>
  <c r="AA249" i="15"/>
  <c r="B255" i="15"/>
  <c r="G255" i="15"/>
  <c r="N255" i="15"/>
  <c r="U255" i="15"/>
  <c r="B64" i="15" s="1"/>
  <c r="I261" i="15"/>
  <c r="D32" i="7" l="1"/>
  <c r="W6" i="13" l="1"/>
  <c r="V6" i="13"/>
  <c r="U6" i="13"/>
  <c r="T6" i="13"/>
  <c r="S6" i="13"/>
  <c r="R6" i="13"/>
  <c r="Q6" i="13"/>
  <c r="P6" i="13"/>
  <c r="O6" i="13"/>
  <c r="N6" i="13"/>
  <c r="M6" i="13"/>
  <c r="L6" i="13"/>
  <c r="K6" i="13"/>
  <c r="J6" i="13"/>
  <c r="AM6" i="13" l="1"/>
  <c r="AL6" i="13"/>
  <c r="AJ6" i="13"/>
  <c r="AI6" i="13"/>
  <c r="AG6" i="13"/>
  <c r="AH6" i="13" s="1"/>
  <c r="AF6" i="13"/>
  <c r="AE6" i="13"/>
  <c r="AD6" i="13"/>
  <c r="AC6" i="13"/>
  <c r="AB6" i="13"/>
  <c r="AA6" i="13"/>
  <c r="Z6" i="13"/>
  <c r="F6" i="13"/>
  <c r="D6" i="13"/>
  <c r="C6" i="13"/>
  <c r="B6" i="13"/>
  <c r="A6" i="13"/>
  <c r="R143" i="7" l="1"/>
  <c r="D34" i="7" l="1"/>
  <c r="D33" i="7"/>
  <c r="D31" i="7"/>
  <c r="D30" i="7"/>
  <c r="AF66" i="7" l="1"/>
  <c r="E65" i="7" s="1"/>
  <c r="AK6" i="13" s="1"/>
  <c r="F30" i="12" l="1"/>
  <c r="F31" i="12" s="1"/>
  <c r="AE67" i="7" s="1"/>
  <c r="Y67" i="7" l="1"/>
  <c r="G215" i="7"/>
  <c r="AO215" i="7" l="1"/>
  <c r="AP215" i="7" s="1"/>
  <c r="AO214" i="7"/>
  <c r="AP214" i="7" s="1"/>
  <c r="AO213" i="7"/>
  <c r="AP213" i="7" s="1"/>
  <c r="AO218" i="7"/>
  <c r="AP218" i="7" s="1"/>
  <c r="AO217" i="7"/>
  <c r="AP217" i="7" s="1"/>
  <c r="AO216" i="7"/>
  <c r="AP216" i="7" s="1"/>
  <c r="I6" i="13"/>
  <c r="I221" i="7"/>
  <c r="G207" i="7"/>
  <c r="G203" i="7"/>
  <c r="AA209" i="7"/>
  <c r="G188" i="7"/>
  <c r="G180" i="7"/>
  <c r="AA190" i="7"/>
  <c r="AP219" i="7" l="1"/>
  <c r="AO219" i="7"/>
  <c r="AA205" i="7"/>
  <c r="AA201" i="7"/>
  <c r="AA186" i="7"/>
  <c r="U215" i="7" l="1"/>
  <c r="Y6" i="13" s="1"/>
  <c r="G199" i="7"/>
  <c r="G184" i="7"/>
  <c r="B215" i="7" l="1"/>
  <c r="AA182" i="7" l="1"/>
  <c r="N215" i="7" l="1"/>
  <c r="X6" i="13" s="1"/>
  <c r="AB102" i="7" l="1"/>
  <c r="AF102" i="7"/>
  <c r="Y11" i="7" l="1"/>
  <c r="Y12" i="7"/>
  <c r="B24" i="7" l="1"/>
  <c r="Y13" i="7"/>
  <c r="Y9" i="7"/>
  <c r="G27" i="7" l="1"/>
</calcChain>
</file>

<file path=xl/comments1.xml><?xml version="1.0" encoding="utf-8"?>
<comments xmlns="http://schemas.openxmlformats.org/spreadsheetml/2006/main">
  <authors>
    <author>作成者</author>
  </authors>
  <commentList>
    <comment ref="AO213" authorId="0" shapeId="0">
      <text>
        <r>
          <rPr>
            <b/>
            <sz val="9"/>
            <color indexed="81"/>
            <rFont val="MS P ゴシック"/>
            <family val="3"/>
            <charset val="128"/>
          </rPr>
          <t>作成者:</t>
        </r>
        <r>
          <rPr>
            <sz val="9"/>
            <color indexed="81"/>
            <rFont val="MS P ゴシック"/>
            <family val="3"/>
            <charset val="128"/>
          </rPr>
          <t xml:space="preserve">
数式あり
注意して作業すること!!</t>
        </r>
      </text>
    </comment>
  </commentList>
</comments>
</file>

<file path=xl/comments2.xml><?xml version="1.0" encoding="utf-8"?>
<comments xmlns="http://schemas.openxmlformats.org/spreadsheetml/2006/main">
  <authors>
    <author>作成者</author>
  </authors>
  <commentList>
    <comment ref="F30" authorId="0" shapeId="0">
      <text>
        <r>
          <rPr>
            <b/>
            <sz val="9"/>
            <color indexed="81"/>
            <rFont val="MS P ゴシック"/>
            <family val="3"/>
            <charset val="128"/>
          </rPr>
          <t>作成者:</t>
        </r>
        <r>
          <rPr>
            <sz val="9"/>
            <color indexed="81"/>
            <rFont val="MS P ゴシック"/>
            <family val="3"/>
            <charset val="128"/>
          </rPr>
          <t xml:space="preserve">
数式あり
注意して作業すること!!</t>
        </r>
      </text>
    </comment>
  </commentList>
</comments>
</file>

<file path=xl/sharedStrings.xml><?xml version="1.0" encoding="utf-8"?>
<sst xmlns="http://schemas.openxmlformats.org/spreadsheetml/2006/main" count="1202" uniqueCount="597">
  <si>
    <t>日</t>
    <rPh sb="0" eb="1">
      <t>ニチ</t>
    </rPh>
    <phoneticPr fontId="1"/>
  </si>
  <si>
    <t>記</t>
    <rPh sb="0" eb="1">
      <t>キ</t>
    </rPh>
    <phoneticPr fontId="1"/>
  </si>
  <si>
    <t>年</t>
    <rPh sb="0" eb="1">
      <t>ネン</t>
    </rPh>
    <phoneticPr fontId="1"/>
  </si>
  <si>
    <t>月</t>
    <rPh sb="0" eb="1">
      <t>ゲツ</t>
    </rPh>
    <phoneticPr fontId="1"/>
  </si>
  <si>
    <t>様式第１‐２号（第５条関係）</t>
    <rPh sb="0" eb="2">
      <t>ヨウシキ</t>
    </rPh>
    <rPh sb="2" eb="3">
      <t>ダイ</t>
    </rPh>
    <rPh sb="6" eb="7">
      <t>ゴウ</t>
    </rPh>
    <rPh sb="8" eb="9">
      <t>ダイ</t>
    </rPh>
    <rPh sb="10" eb="11">
      <t>ジョウ</t>
    </rPh>
    <rPh sb="11" eb="13">
      <t>カンケイ</t>
    </rPh>
    <phoneticPr fontId="1"/>
  </si>
  <si>
    <t>下記のとおり助成事業を実施いたしますので、別紙の書類を添えて、助成金の交付を申請します。</t>
    <phoneticPr fontId="1"/>
  </si>
  <si>
    <t>円</t>
    <rPh sb="0" eb="1">
      <t>エン</t>
    </rPh>
    <phoneticPr fontId="1"/>
  </si>
  <si>
    <t>受付日</t>
    <rPh sb="0" eb="3">
      <t>ウケツケビ</t>
    </rPh>
    <phoneticPr fontId="1"/>
  </si>
  <si>
    <t>受付者</t>
    <rPh sb="0" eb="3">
      <t>ウケツケシャ</t>
    </rPh>
    <phoneticPr fontId="1"/>
  </si>
  <si>
    <t>受付番号</t>
    <rPh sb="0" eb="2">
      <t>ウケツケ</t>
    </rPh>
    <rPh sb="2" eb="4">
      <t>バンゴウ</t>
    </rPh>
    <phoneticPr fontId="1"/>
  </si>
  <si>
    <t>公社記入欄</t>
    <rPh sb="0" eb="2">
      <t>コウシャ</t>
    </rPh>
    <rPh sb="2" eb="4">
      <t>キニュウ</t>
    </rPh>
    <rPh sb="4" eb="5">
      <t>ラン</t>
    </rPh>
    <phoneticPr fontId="1"/>
  </si>
  <si>
    <t>株式譲渡、相続手続き等に要する外部専門家への業務委託経費</t>
    <phoneticPr fontId="1"/>
  </si>
  <si>
    <t>新市場開拓のための、調査会社への市場調査委託経費</t>
    <phoneticPr fontId="1"/>
  </si>
  <si>
    <t>契約書の作成やレビューのための業務委託経費</t>
    <phoneticPr fontId="1"/>
  </si>
  <si>
    <t>フリガナ</t>
    <phoneticPr fontId="1"/>
  </si>
  <si>
    <t>名称</t>
    <rPh sb="0" eb="1">
      <t>メイショウ</t>
    </rPh>
    <phoneticPr fontId="1"/>
  </si>
  <si>
    <t>代表者</t>
    <rPh sb="0" eb="2">
      <t>ダイヒョウシャ</t>
    </rPh>
    <phoneticPr fontId="1"/>
  </si>
  <si>
    <t>氏名</t>
    <rPh sb="0" eb="1">
      <t>シメイ</t>
    </rPh>
    <phoneticPr fontId="1"/>
  </si>
  <si>
    <t>生年月日</t>
    <rPh sb="0" eb="3">
      <t>セイネンガッピ</t>
    </rPh>
    <phoneticPr fontId="1"/>
  </si>
  <si>
    <t>役職</t>
    <rPh sb="0" eb="1">
      <t>ヤクショク</t>
    </rPh>
    <phoneticPr fontId="1"/>
  </si>
  <si>
    <t>電話番号</t>
    <rPh sb="0" eb="3">
      <t>デンワバンゴウ</t>
    </rPh>
    <phoneticPr fontId="1"/>
  </si>
  <si>
    <t>部署</t>
    <rPh sb="0" eb="1">
      <t>ブショ</t>
    </rPh>
    <phoneticPr fontId="1"/>
  </si>
  <si>
    <t>〒</t>
    <phoneticPr fontId="1"/>
  </si>
  <si>
    <t>e-mail</t>
    <phoneticPr fontId="1"/>
  </si>
  <si>
    <t>事業開始</t>
    <rPh sb="0" eb="3">
      <t>ジギョウカイシ</t>
    </rPh>
    <phoneticPr fontId="1"/>
  </si>
  <si>
    <t>創業</t>
    <rPh sb="0" eb="1">
      <t>ソウギョウ</t>
    </rPh>
    <phoneticPr fontId="1"/>
  </si>
  <si>
    <t>法人設立</t>
    <rPh sb="0" eb="3">
      <t>ホウジンセツリツ</t>
    </rPh>
    <phoneticPr fontId="1"/>
  </si>
  <si>
    <t>資本金</t>
    <rPh sb="0" eb="2">
      <t>シホンキン</t>
    </rPh>
    <phoneticPr fontId="1"/>
  </si>
  <si>
    <t>役員数</t>
    <rPh sb="0" eb="2">
      <t>ヤクインスウ</t>
    </rPh>
    <phoneticPr fontId="1"/>
  </si>
  <si>
    <t>主たる業種</t>
    <rPh sb="2" eb="4">
      <t>ギョウシュ</t>
    </rPh>
    <phoneticPr fontId="1"/>
  </si>
  <si>
    <t>事業概要</t>
    <rPh sb="0" eb="3">
      <t>ジギョウガイヨウ</t>
    </rPh>
    <phoneticPr fontId="1"/>
  </si>
  <si>
    <t>従業員数</t>
    <rPh sb="0" eb="3">
      <t>ジュウギョウインスウ</t>
    </rPh>
    <phoneticPr fontId="1"/>
  </si>
  <si>
    <t>主要取引先</t>
    <rPh sb="0" eb="4">
      <t>シュヨウトリヒキサキ</t>
    </rPh>
    <phoneticPr fontId="1"/>
  </si>
  <si>
    <t>年間売上高</t>
    <rPh sb="0" eb="1">
      <t>ネンカン</t>
    </rPh>
    <rPh sb="1" eb="4">
      <t>ウリアゲダカ</t>
    </rPh>
    <phoneticPr fontId="1"/>
  </si>
  <si>
    <t>その他の取引先</t>
    <rPh sb="1" eb="2">
      <t>タ</t>
    </rPh>
    <rPh sb="3" eb="6">
      <t>トリヒキサキ</t>
    </rPh>
    <phoneticPr fontId="1"/>
  </si>
  <si>
    <t>合計　※直近の損益計算書の売上高と一致させてください</t>
    <rPh sb="0" eb="1">
      <t>ゴウケイ</t>
    </rPh>
    <rPh sb="3" eb="5">
      <t>チョッキン</t>
    </rPh>
    <rPh sb="6" eb="11">
      <t>ソンエキケイサンショ</t>
    </rPh>
    <rPh sb="12" eb="15">
      <t>ウリアゲダカ</t>
    </rPh>
    <rPh sb="16" eb="18">
      <t>イッチ</t>
    </rPh>
    <phoneticPr fontId="1"/>
  </si>
  <si>
    <t>６　申請者の概要</t>
    <rPh sb="1" eb="4">
      <t>シンセイシャ</t>
    </rPh>
    <rPh sb="5" eb="7">
      <t>ガイヨウ</t>
    </rPh>
    <phoneticPr fontId="1"/>
  </si>
  <si>
    <t>本事業が実施され、公社が検査等で成果物を確認できる場所を記入してください。</t>
    <phoneticPr fontId="1"/>
  </si>
  <si>
    <t>住所</t>
    <rPh sb="0" eb="1">
      <t>ジュウショ</t>
    </rPh>
    <phoneticPr fontId="1"/>
  </si>
  <si>
    <t>最寄りの交通機関</t>
    <rPh sb="0" eb="1">
      <t>モヨ</t>
    </rPh>
    <rPh sb="3" eb="7">
      <t>コウツウキカン</t>
    </rPh>
    <phoneticPr fontId="1"/>
  </si>
  <si>
    <t>線</t>
    <rPh sb="0" eb="1">
      <t>セン</t>
    </rPh>
    <phoneticPr fontId="1"/>
  </si>
  <si>
    <t>駅</t>
    <rPh sb="0" eb="1">
      <t>エキ</t>
    </rPh>
    <phoneticPr fontId="1"/>
  </si>
  <si>
    <t>口</t>
    <rPh sb="0" eb="1">
      <t>クチ</t>
    </rPh>
    <phoneticPr fontId="1"/>
  </si>
  <si>
    <t>下車徒歩</t>
    <rPh sb="0" eb="1">
      <t>ゲシャ</t>
    </rPh>
    <rPh sb="1" eb="3">
      <t>トホ</t>
    </rPh>
    <phoneticPr fontId="1"/>
  </si>
  <si>
    <t>分</t>
    <rPh sb="0" eb="1">
      <t>フン</t>
    </rPh>
    <phoneticPr fontId="1"/>
  </si>
  <si>
    <t>バス</t>
    <phoneticPr fontId="1"/>
  </si>
  <si>
    <t>停留所</t>
    <rPh sb="0" eb="2">
      <t>テイリュウジョ</t>
    </rPh>
    <phoneticPr fontId="1"/>
  </si>
  <si>
    <t>下車徒歩</t>
    <rPh sb="0" eb="3">
      <t>ゲシャトホ</t>
    </rPh>
    <phoneticPr fontId="1"/>
  </si>
  <si>
    <t>役員・株主</t>
    <rPh sb="0" eb="1">
      <t>ヤクイン</t>
    </rPh>
    <rPh sb="2" eb="4">
      <t>カブヌシ</t>
    </rPh>
    <phoneticPr fontId="1"/>
  </si>
  <si>
    <t>氏名</t>
    <rPh sb="0" eb="1">
      <t>シメイ</t>
    </rPh>
    <phoneticPr fontId="1"/>
  </si>
  <si>
    <t>役職等</t>
    <rPh sb="0" eb="1">
      <t>ヤクショク</t>
    </rPh>
    <rPh sb="2" eb="3">
      <t>ナド</t>
    </rPh>
    <phoneticPr fontId="1"/>
  </si>
  <si>
    <t>申請企業との関係又は職業</t>
    <rPh sb="0" eb="3">
      <t>シンセイキギョウ</t>
    </rPh>
    <rPh sb="5" eb="7">
      <t>カンケイ</t>
    </rPh>
    <rPh sb="7" eb="8">
      <t>マタ</t>
    </rPh>
    <rPh sb="9" eb="11">
      <t>ショクギョウ</t>
    </rPh>
    <phoneticPr fontId="1"/>
  </si>
  <si>
    <t>その他の株主</t>
    <rPh sb="2" eb="3">
      <t>タ</t>
    </rPh>
    <rPh sb="4" eb="6">
      <t>カブヌシ</t>
    </rPh>
    <phoneticPr fontId="1"/>
  </si>
  <si>
    <t>合計</t>
    <rPh sb="0" eb="2">
      <t>ゴウケイ</t>
    </rPh>
    <phoneticPr fontId="1"/>
  </si>
  <si>
    <t>役員・株主名簿が「履歴事項全部証明書」又は「確定申告書 別表２」と異なる場合の理由について</t>
    <phoneticPr fontId="1"/>
  </si>
  <si>
    <t>上記「役員・株主名簿」の中で、募集要項記載の「大企業」に該当する株主がある場合は、その情報を以下に記載してください。</t>
    <phoneticPr fontId="1"/>
  </si>
  <si>
    <t>年度</t>
    <rPh sb="0" eb="2">
      <t>ネンド</t>
    </rPh>
    <phoneticPr fontId="1"/>
  </si>
  <si>
    <t>申請先</t>
    <rPh sb="0" eb="3">
      <t>シンセイサキ</t>
    </rPh>
    <phoneticPr fontId="1"/>
  </si>
  <si>
    <t>助成事業名</t>
    <rPh sb="0" eb="5">
      <t>ジョセイジギョウメイ</t>
    </rPh>
    <phoneticPr fontId="1"/>
  </si>
  <si>
    <t>申請テーマ</t>
    <rPh sb="0" eb="2">
      <t>シンセイ</t>
    </rPh>
    <phoneticPr fontId="1"/>
  </si>
  <si>
    <t>（１）事業承継の内容</t>
    <phoneticPr fontId="1"/>
  </si>
  <si>
    <t>後継者氏名</t>
    <rPh sb="0" eb="3">
      <t>コウケイシャ</t>
    </rPh>
    <rPh sb="3" eb="5">
      <t>シメイ</t>
    </rPh>
    <phoneticPr fontId="1"/>
  </si>
  <si>
    <t>被後継者との関係</t>
    <rPh sb="0" eb="4">
      <t>ヒコウケイシャ</t>
    </rPh>
    <rPh sb="6" eb="8">
      <t>カンケイ</t>
    </rPh>
    <phoneticPr fontId="1"/>
  </si>
  <si>
    <t>事業承継の形態</t>
    <rPh sb="0" eb="4">
      <t>ジギョウショウケイ</t>
    </rPh>
    <rPh sb="5" eb="7">
      <t>ケイタイ</t>
    </rPh>
    <phoneticPr fontId="1"/>
  </si>
  <si>
    <t>年　</t>
    <rPh sb="0" eb="1">
      <t>ネン</t>
    </rPh>
    <phoneticPr fontId="1"/>
  </si>
  <si>
    <t>月</t>
    <rPh sb="0" eb="1">
      <t>ガツ</t>
    </rPh>
    <phoneticPr fontId="1"/>
  </si>
  <si>
    <t>企業継続支援決定年月</t>
    <rPh sb="0" eb="6">
      <t>キギョウケイゾクシエン</t>
    </rPh>
    <rPh sb="6" eb="8">
      <t>ケッテイ</t>
    </rPh>
    <rPh sb="8" eb="10">
      <t>ネンゲツ</t>
    </rPh>
    <phoneticPr fontId="1"/>
  </si>
  <si>
    <t>年</t>
    <rPh sb="0" eb="1">
      <t>ネン</t>
    </rPh>
    <phoneticPr fontId="1"/>
  </si>
  <si>
    <t>月</t>
    <rPh sb="0" eb="1">
      <t>ツキ</t>
    </rPh>
    <phoneticPr fontId="1"/>
  </si>
  <si>
    <t>所在地</t>
    <rPh sb="0" eb="3">
      <t>ショザイチ</t>
    </rPh>
    <phoneticPr fontId="1"/>
  </si>
  <si>
    <t>譲受予定実施時期</t>
    <rPh sb="0" eb="2">
      <t>ユズリウケ</t>
    </rPh>
    <rPh sb="2" eb="4">
      <t>ヨテイ</t>
    </rPh>
    <rPh sb="4" eb="8">
      <t>ジッシジキ</t>
    </rPh>
    <phoneticPr fontId="1"/>
  </si>
  <si>
    <t>（２）当社の企業概要・事業内容</t>
    <rPh sb="3" eb="5">
      <t>トウシャ</t>
    </rPh>
    <rPh sb="6" eb="8">
      <t>キギョウ</t>
    </rPh>
    <rPh sb="8" eb="10">
      <t>ガイヨウ</t>
    </rPh>
    <rPh sb="11" eb="15">
      <t>ジギョウナイヨウ</t>
    </rPh>
    <phoneticPr fontId="1"/>
  </si>
  <si>
    <t>（４）助成事業の目的</t>
    <rPh sb="3" eb="7">
      <t>ジョセイジギョウ</t>
    </rPh>
    <rPh sb="8" eb="10">
      <t>モクテキ</t>
    </rPh>
    <phoneticPr fontId="1"/>
  </si>
  <si>
    <t>（５）助成事業の取組内容</t>
    <rPh sb="3" eb="5">
      <t>ジョセイ</t>
    </rPh>
    <rPh sb="5" eb="7">
      <t>ジギョウ</t>
    </rPh>
    <rPh sb="8" eb="10">
      <t>トリクミ</t>
    </rPh>
    <rPh sb="10" eb="12">
      <t>ナイヨウ</t>
    </rPh>
    <phoneticPr fontId="1"/>
  </si>
  <si>
    <t>（６）助成事業の効果</t>
    <rPh sb="3" eb="5">
      <t>ジョセイ</t>
    </rPh>
    <rPh sb="5" eb="7">
      <t>ジギョウ</t>
    </rPh>
    <rPh sb="8" eb="10">
      <t>コウカ</t>
    </rPh>
    <phoneticPr fontId="1"/>
  </si>
  <si>
    <t>（７）実施後の将来的な展望</t>
    <rPh sb="3" eb="6">
      <t>ジッシゴ</t>
    </rPh>
    <rPh sb="7" eb="10">
      <t>ショウライテキ</t>
    </rPh>
    <rPh sb="11" eb="13">
      <t>テンボウ</t>
    </rPh>
    <phoneticPr fontId="1"/>
  </si>
  <si>
    <t>委託先名称</t>
    <rPh sb="0" eb="5">
      <t>イタクサキメイショウ</t>
    </rPh>
    <phoneticPr fontId="1"/>
  </si>
  <si>
    <t>代表者名</t>
    <rPh sb="0" eb="4">
      <t>ダイヒョウシャメイ</t>
    </rPh>
    <phoneticPr fontId="1"/>
  </si>
  <si>
    <t>事業内容</t>
    <rPh sb="0" eb="4">
      <t>ジギョウナイヨウ</t>
    </rPh>
    <phoneticPr fontId="1"/>
  </si>
  <si>
    <t>選定理由</t>
    <rPh sb="0" eb="4">
      <t>センテイリユウ</t>
    </rPh>
    <phoneticPr fontId="1"/>
  </si>
  <si>
    <t>経費区分</t>
    <phoneticPr fontId="1"/>
  </si>
  <si>
    <t>内訳</t>
    <rPh sb="0" eb="2">
      <t>ウチワケ</t>
    </rPh>
    <phoneticPr fontId="1"/>
  </si>
  <si>
    <t>自己資金</t>
    <rPh sb="0" eb="4">
      <t>ジコシキン</t>
    </rPh>
    <phoneticPr fontId="1"/>
  </si>
  <si>
    <t>銀行借入金</t>
    <rPh sb="0" eb="2">
      <t>ギンコウ</t>
    </rPh>
    <rPh sb="2" eb="5">
      <t>カリイレキン</t>
    </rPh>
    <phoneticPr fontId="1"/>
  </si>
  <si>
    <t>その他</t>
    <rPh sb="2" eb="3">
      <t>タ</t>
    </rPh>
    <phoneticPr fontId="1"/>
  </si>
  <si>
    <t>区分</t>
    <rPh sb="0" eb="2">
      <t>クブン</t>
    </rPh>
    <phoneticPr fontId="1"/>
  </si>
  <si>
    <t>資金調達金額</t>
    <rPh sb="0" eb="6">
      <t>シキンチョウタツキンガク</t>
    </rPh>
    <phoneticPr fontId="1"/>
  </si>
  <si>
    <t>合計</t>
    <rPh sb="0" eb="2">
      <t>ゴウケイ</t>
    </rPh>
    <phoneticPr fontId="1"/>
  </si>
  <si>
    <t>大分類</t>
    <rPh sb="0" eb="1">
      <t>ダイ</t>
    </rPh>
    <rPh sb="1" eb="3">
      <t>ブンルイ</t>
    </rPh>
    <phoneticPr fontId="15"/>
  </si>
  <si>
    <t>A</t>
    <phoneticPr fontId="15"/>
  </si>
  <si>
    <t>農業、林業</t>
    <rPh sb="0" eb="2">
      <t>ノウギョウ</t>
    </rPh>
    <rPh sb="3" eb="5">
      <t>リンギョウ</t>
    </rPh>
    <phoneticPr fontId="15"/>
  </si>
  <si>
    <t>H</t>
    <phoneticPr fontId="15"/>
  </si>
  <si>
    <t>運輸業、郵便業</t>
    <rPh sb="0" eb="3">
      <t>ウンユギョウ</t>
    </rPh>
    <rPh sb="4" eb="6">
      <t>ユウビン</t>
    </rPh>
    <rPh sb="6" eb="7">
      <t>ギョウ</t>
    </rPh>
    <phoneticPr fontId="15"/>
  </si>
  <si>
    <t>B</t>
    <phoneticPr fontId="15"/>
  </si>
  <si>
    <t>漁業</t>
    <rPh sb="0" eb="2">
      <t>ギョギョウ</t>
    </rPh>
    <phoneticPr fontId="15"/>
  </si>
  <si>
    <t>C</t>
    <phoneticPr fontId="15"/>
  </si>
  <si>
    <t>鉱業、採石業、砂利採取業</t>
    <rPh sb="0" eb="2">
      <t>コウギョウ</t>
    </rPh>
    <rPh sb="3" eb="5">
      <t>サイセキ</t>
    </rPh>
    <rPh sb="5" eb="6">
      <t>ギョウ</t>
    </rPh>
    <rPh sb="7" eb="9">
      <t>ジャリ</t>
    </rPh>
    <rPh sb="9" eb="11">
      <t>サイシュ</t>
    </rPh>
    <rPh sb="11" eb="12">
      <t>ギョウ</t>
    </rPh>
    <phoneticPr fontId="15"/>
  </si>
  <si>
    <t>D</t>
    <phoneticPr fontId="15"/>
  </si>
  <si>
    <t>建設業</t>
    <rPh sb="0" eb="3">
      <t>ケンセツギョウ</t>
    </rPh>
    <phoneticPr fontId="15"/>
  </si>
  <si>
    <t>E</t>
    <phoneticPr fontId="15"/>
  </si>
  <si>
    <t>製造業</t>
    <rPh sb="0" eb="3">
      <t>セイゾウギョウ</t>
    </rPh>
    <phoneticPr fontId="15"/>
  </si>
  <si>
    <t>I</t>
    <phoneticPr fontId="15"/>
  </si>
  <si>
    <t>卸売業、小売業</t>
    <rPh sb="0" eb="2">
      <t>オロシウリ</t>
    </rPh>
    <rPh sb="2" eb="3">
      <t>ギョウ</t>
    </rPh>
    <rPh sb="4" eb="6">
      <t>コウ</t>
    </rPh>
    <rPh sb="6" eb="7">
      <t>ギョウ</t>
    </rPh>
    <phoneticPr fontId="15"/>
  </si>
  <si>
    <t>J</t>
    <phoneticPr fontId="15"/>
  </si>
  <si>
    <t>金融業、保険業</t>
    <phoneticPr fontId="15"/>
  </si>
  <si>
    <t>K</t>
    <phoneticPr fontId="15"/>
  </si>
  <si>
    <t>不動産業、物品賃貸業</t>
    <rPh sb="0" eb="3">
      <t>フドウサン</t>
    </rPh>
    <rPh sb="3" eb="4">
      <t>ギョウ</t>
    </rPh>
    <phoneticPr fontId="15"/>
  </si>
  <si>
    <t>F</t>
    <phoneticPr fontId="15"/>
  </si>
  <si>
    <t>電気・ガス・熱供給・水道業</t>
    <rPh sb="0" eb="2">
      <t>デンキ</t>
    </rPh>
    <rPh sb="6" eb="7">
      <t>ネツ</t>
    </rPh>
    <rPh sb="7" eb="9">
      <t>キョウキュウ</t>
    </rPh>
    <phoneticPr fontId="15"/>
  </si>
  <si>
    <t>L</t>
    <phoneticPr fontId="15"/>
  </si>
  <si>
    <t>学術研究、専門・技術サービス業</t>
    <rPh sb="0" eb="2">
      <t>ガクジュツ</t>
    </rPh>
    <rPh sb="2" eb="4">
      <t>ケンキュウ</t>
    </rPh>
    <rPh sb="5" eb="7">
      <t>センモン</t>
    </rPh>
    <phoneticPr fontId="15"/>
  </si>
  <si>
    <t>G</t>
    <phoneticPr fontId="15"/>
  </si>
  <si>
    <t>情報通信業</t>
    <rPh sb="0" eb="2">
      <t>ジョウホウ</t>
    </rPh>
    <rPh sb="2" eb="4">
      <t>ツウシン</t>
    </rPh>
    <rPh sb="4" eb="5">
      <t>ギョウ</t>
    </rPh>
    <phoneticPr fontId="15"/>
  </si>
  <si>
    <t>M</t>
    <phoneticPr fontId="15"/>
  </si>
  <si>
    <t>宿泊業、飲食サービス業</t>
    <rPh sb="0" eb="2">
      <t>シュクハク</t>
    </rPh>
    <rPh sb="2" eb="3">
      <t>ギョウ</t>
    </rPh>
    <rPh sb="4" eb="6">
      <t>インショク</t>
    </rPh>
    <phoneticPr fontId="15"/>
  </si>
  <si>
    <t>N</t>
    <phoneticPr fontId="15"/>
  </si>
  <si>
    <t>生活関連サービス業、娯楽業</t>
    <rPh sb="0" eb="2">
      <t>セイカツ</t>
    </rPh>
    <rPh sb="2" eb="4">
      <t>カンレン</t>
    </rPh>
    <rPh sb="8" eb="9">
      <t>ギョウ</t>
    </rPh>
    <phoneticPr fontId="15"/>
  </si>
  <si>
    <t>O</t>
    <phoneticPr fontId="15"/>
  </si>
  <si>
    <t>教育、学習支援業</t>
    <rPh sb="0" eb="2">
      <t>キョウイク</t>
    </rPh>
    <rPh sb="3" eb="5">
      <t>ガクシュウ</t>
    </rPh>
    <rPh sb="5" eb="7">
      <t>シエン</t>
    </rPh>
    <rPh sb="7" eb="8">
      <t>ギョウ</t>
    </rPh>
    <phoneticPr fontId="15"/>
  </si>
  <si>
    <t>P</t>
    <phoneticPr fontId="15"/>
  </si>
  <si>
    <t>医療、福祉</t>
    <rPh sb="0" eb="2">
      <t>イリョウ</t>
    </rPh>
    <rPh sb="3" eb="5">
      <t>フクシ</t>
    </rPh>
    <phoneticPr fontId="15"/>
  </si>
  <si>
    <t>Q</t>
    <phoneticPr fontId="15"/>
  </si>
  <si>
    <t>複合サービス事業</t>
    <rPh sb="0" eb="2">
      <t>フクゴウ</t>
    </rPh>
    <rPh sb="6" eb="8">
      <t>ジギョウ</t>
    </rPh>
    <phoneticPr fontId="15"/>
  </si>
  <si>
    <t>R</t>
    <phoneticPr fontId="15"/>
  </si>
  <si>
    <t>サービス業</t>
    <rPh sb="4" eb="5">
      <t>ギョウ</t>
    </rPh>
    <phoneticPr fontId="15"/>
  </si>
  <si>
    <t>S</t>
    <phoneticPr fontId="15"/>
  </si>
  <si>
    <t>公務（他に分類されるものを除く）</t>
    <rPh sb="0" eb="2">
      <t>コウム</t>
    </rPh>
    <rPh sb="3" eb="4">
      <t>タ</t>
    </rPh>
    <rPh sb="5" eb="7">
      <t>ブンルイ</t>
    </rPh>
    <phoneticPr fontId="15"/>
  </si>
  <si>
    <t>T</t>
    <phoneticPr fontId="15"/>
  </si>
  <si>
    <t>分類不能の産業</t>
    <rPh sb="0" eb="2">
      <t>ブンルイ</t>
    </rPh>
    <rPh sb="2" eb="4">
      <t>フノウ</t>
    </rPh>
    <rPh sb="5" eb="7">
      <t>サンギョウ</t>
    </rPh>
    <phoneticPr fontId="15"/>
  </si>
  <si>
    <t>中分類</t>
    <rPh sb="0" eb="3">
      <t>チュウブンルイ</t>
    </rPh>
    <phoneticPr fontId="1"/>
  </si>
  <si>
    <t>01 農業</t>
    <phoneticPr fontId="1"/>
  </si>
  <si>
    <t>02 林業</t>
    <phoneticPr fontId="1"/>
  </si>
  <si>
    <t>03 漁業（水産養殖業を除く）</t>
    <phoneticPr fontId="1"/>
  </si>
  <si>
    <t>04 水産養殖業</t>
    <phoneticPr fontId="1"/>
  </si>
  <si>
    <t>05 鉱業、採石業、砂利採取業</t>
    <phoneticPr fontId="1"/>
  </si>
  <si>
    <t>06 総合工事業</t>
    <phoneticPr fontId="1"/>
  </si>
  <si>
    <t>07 職別工事業（設備工事業を除く）</t>
    <phoneticPr fontId="1"/>
  </si>
  <si>
    <t>08 設備工事業</t>
    <phoneticPr fontId="1"/>
  </si>
  <si>
    <t>09 食料品製造業</t>
    <phoneticPr fontId="1"/>
  </si>
  <si>
    <t>10 飲料・たばこ・飼料製造業</t>
    <phoneticPr fontId="1"/>
  </si>
  <si>
    <t>11 繊維工業</t>
    <phoneticPr fontId="1"/>
  </si>
  <si>
    <t>12 木材・木製品製造業（家具を除く）</t>
    <phoneticPr fontId="1"/>
  </si>
  <si>
    <t>13 家具・装備品製造業</t>
    <phoneticPr fontId="1"/>
  </si>
  <si>
    <t>14 パルプ・紙・紙加工品製造業</t>
    <phoneticPr fontId="1"/>
  </si>
  <si>
    <t>15 印刷・同関連業</t>
    <phoneticPr fontId="1"/>
  </si>
  <si>
    <t>16 化学工業</t>
    <phoneticPr fontId="1"/>
  </si>
  <si>
    <t>17 石油製品・石炭製品製造業</t>
    <phoneticPr fontId="1"/>
  </si>
  <si>
    <t>18 プラスチック製品製造業（別掲を除く）</t>
    <phoneticPr fontId="1"/>
  </si>
  <si>
    <t>19 ゴム製品製造業</t>
    <phoneticPr fontId="1"/>
  </si>
  <si>
    <t>20 なめし革・同製品・毛皮製造業</t>
    <phoneticPr fontId="1"/>
  </si>
  <si>
    <t>21 窯業・土石製品製造業</t>
    <phoneticPr fontId="1"/>
  </si>
  <si>
    <t>22 鉄鋼業</t>
    <phoneticPr fontId="1"/>
  </si>
  <si>
    <t>23 非鉄金属製造業</t>
    <phoneticPr fontId="1"/>
  </si>
  <si>
    <t>24 金属製品製造業</t>
    <phoneticPr fontId="1"/>
  </si>
  <si>
    <t>25 はん用機械器具製造業</t>
    <phoneticPr fontId="1"/>
  </si>
  <si>
    <t>26 生産用機械器具製造業</t>
    <phoneticPr fontId="1"/>
  </si>
  <si>
    <t>27 業務用機械器具製造業</t>
    <phoneticPr fontId="1"/>
  </si>
  <si>
    <t>28 電子部品・デバイス・電子回路製造業</t>
    <phoneticPr fontId="1"/>
  </si>
  <si>
    <t>29 電気機械器具製造業</t>
    <phoneticPr fontId="1"/>
  </si>
  <si>
    <t>30 情報通信機械器具製造業</t>
    <phoneticPr fontId="1"/>
  </si>
  <si>
    <t>31 輸送用機械器具製造業</t>
    <phoneticPr fontId="1"/>
  </si>
  <si>
    <t>32 その他の製造業</t>
    <phoneticPr fontId="1"/>
  </si>
  <si>
    <t>33 電気業</t>
    <phoneticPr fontId="1"/>
  </si>
  <si>
    <t>34 ガス業</t>
    <phoneticPr fontId="1"/>
  </si>
  <si>
    <t>35 熱供給業</t>
    <phoneticPr fontId="1"/>
  </si>
  <si>
    <t>36 水道業</t>
    <phoneticPr fontId="1"/>
  </si>
  <si>
    <t>37 通信業</t>
    <phoneticPr fontId="1"/>
  </si>
  <si>
    <t>38 放送業</t>
    <phoneticPr fontId="1"/>
  </si>
  <si>
    <t>3911 受託開発ソフトウェア業</t>
    <phoneticPr fontId="1"/>
  </si>
  <si>
    <t>3912 組込みソフトウェア業</t>
    <phoneticPr fontId="1"/>
  </si>
  <si>
    <t>3913 パッケージソフトウェア業</t>
    <phoneticPr fontId="1"/>
  </si>
  <si>
    <t>3914 ゲームソフトウェア業</t>
    <phoneticPr fontId="1"/>
  </si>
  <si>
    <t>3921 情報処理サービス業</t>
    <phoneticPr fontId="1"/>
  </si>
  <si>
    <t>3922 情報提供サービス業</t>
    <phoneticPr fontId="1"/>
  </si>
  <si>
    <t>3923 市場調査・世論調査・社会調査業</t>
    <phoneticPr fontId="1"/>
  </si>
  <si>
    <t>3929 その他の情報処理・提供サービス業</t>
    <phoneticPr fontId="1"/>
  </si>
  <si>
    <t>40 インターネット附随サービス業</t>
    <phoneticPr fontId="1"/>
  </si>
  <si>
    <t>410 管理、補助的経済活動を行う事業所</t>
    <phoneticPr fontId="1"/>
  </si>
  <si>
    <t>411 映像情報制作・配給業</t>
    <phoneticPr fontId="1"/>
  </si>
  <si>
    <t>412 音声情報制作業</t>
    <phoneticPr fontId="1"/>
  </si>
  <si>
    <t>413 新聞業</t>
    <phoneticPr fontId="1"/>
  </si>
  <si>
    <t>414 出版業</t>
    <phoneticPr fontId="1"/>
  </si>
  <si>
    <t>415 広告制作業</t>
    <phoneticPr fontId="1"/>
  </si>
  <si>
    <t>416 映像・音声・文字情報制作に附帯するｻｰﾋﾞｽ業</t>
    <phoneticPr fontId="1"/>
  </si>
  <si>
    <t>42 鉄道業</t>
    <phoneticPr fontId="1"/>
  </si>
  <si>
    <t>43 道路旅客運送業</t>
    <phoneticPr fontId="1"/>
  </si>
  <si>
    <t>44 道路貨物運送業</t>
    <phoneticPr fontId="1"/>
  </si>
  <si>
    <t>45 水運業</t>
    <phoneticPr fontId="1"/>
  </si>
  <si>
    <t>46 航空運輸業</t>
    <phoneticPr fontId="1"/>
  </si>
  <si>
    <t>47 倉庫業</t>
    <phoneticPr fontId="1"/>
  </si>
  <si>
    <t>48 運輸に附帯するサービス業</t>
    <phoneticPr fontId="1"/>
  </si>
  <si>
    <t>49 郵便業（信書便事業を含む）</t>
    <phoneticPr fontId="1"/>
  </si>
  <si>
    <t>50 各種商品卸売業</t>
    <phoneticPr fontId="1"/>
  </si>
  <si>
    <t>51 繊維・衣服等卸売業</t>
    <phoneticPr fontId="1"/>
  </si>
  <si>
    <t>52 飲食料品卸売業</t>
    <phoneticPr fontId="1"/>
  </si>
  <si>
    <t>53 建築材料、鉱物・金属材料等卸売業</t>
    <phoneticPr fontId="1"/>
  </si>
  <si>
    <t>54 機械器具卸売業</t>
    <phoneticPr fontId="1"/>
  </si>
  <si>
    <t>55 その他の卸売業</t>
    <phoneticPr fontId="1"/>
  </si>
  <si>
    <t>56 各種商品小売業</t>
    <phoneticPr fontId="1"/>
  </si>
  <si>
    <t>57 織物・衣服・身の回り品小売業</t>
    <phoneticPr fontId="1"/>
  </si>
  <si>
    <t>58 飲食料品小売業</t>
    <phoneticPr fontId="1"/>
  </si>
  <si>
    <t>59 機械器具小売業</t>
    <phoneticPr fontId="1"/>
  </si>
  <si>
    <t>60 その他の小売業</t>
    <phoneticPr fontId="1"/>
  </si>
  <si>
    <t>61 無店舗小売業</t>
    <phoneticPr fontId="1"/>
  </si>
  <si>
    <t>62 銀行業</t>
    <phoneticPr fontId="1"/>
  </si>
  <si>
    <t>63 協同組織金融業</t>
    <phoneticPr fontId="1"/>
  </si>
  <si>
    <t>64 貸金業、クレジットカード業等非預金信用機関</t>
    <phoneticPr fontId="1"/>
  </si>
  <si>
    <t>65 金融商品取引業、商品先物取引業</t>
    <phoneticPr fontId="1"/>
  </si>
  <si>
    <t>66 補助的金融業等</t>
    <phoneticPr fontId="1"/>
  </si>
  <si>
    <t>67 保険業（保険媒介代理業、保険サービス業を含む）</t>
    <phoneticPr fontId="1"/>
  </si>
  <si>
    <t>68 不動産取引業</t>
    <phoneticPr fontId="1"/>
  </si>
  <si>
    <t>690 管理、補助的経済活動を行う事業所</t>
    <phoneticPr fontId="1"/>
  </si>
  <si>
    <t>691 不動産賃貸業（貸家業、貸間業を除く）</t>
    <phoneticPr fontId="1"/>
  </si>
  <si>
    <t>692 貸家業、貸間業</t>
    <phoneticPr fontId="1"/>
  </si>
  <si>
    <t>693 駐車場業</t>
    <phoneticPr fontId="1"/>
  </si>
  <si>
    <t>694 不動産管理業</t>
    <phoneticPr fontId="1"/>
  </si>
  <si>
    <t>70 物品賃貸業</t>
    <phoneticPr fontId="1"/>
  </si>
  <si>
    <t>71 学術・開発研究機関</t>
    <phoneticPr fontId="1"/>
  </si>
  <si>
    <t>72 専門ｻｰﾋﾞｽ業（他に分類されないもの）</t>
    <phoneticPr fontId="1"/>
  </si>
  <si>
    <t>73 広告業</t>
    <phoneticPr fontId="1"/>
  </si>
  <si>
    <t>74 技術サービス業（他に分類されないもの）</t>
    <phoneticPr fontId="1"/>
  </si>
  <si>
    <t>75 宿泊業</t>
    <phoneticPr fontId="1"/>
  </si>
  <si>
    <t>76 飲食店</t>
    <phoneticPr fontId="1"/>
  </si>
  <si>
    <t>77 持ち帰り・配達飲食ｻｰﾋﾞｽ業</t>
    <phoneticPr fontId="1"/>
  </si>
  <si>
    <t>78 洗濯・理容・美容・浴場業</t>
    <phoneticPr fontId="1"/>
  </si>
  <si>
    <t>79 その他の生活関連サービス業</t>
    <phoneticPr fontId="1"/>
  </si>
  <si>
    <t>80 娯楽業</t>
    <phoneticPr fontId="1"/>
  </si>
  <si>
    <t>81 学校教育</t>
    <phoneticPr fontId="1"/>
  </si>
  <si>
    <t>82 その他の教育、学習支援業</t>
    <phoneticPr fontId="1"/>
  </si>
  <si>
    <t>83 医療業</t>
    <phoneticPr fontId="1"/>
  </si>
  <si>
    <t>84 保健衛生</t>
    <phoneticPr fontId="1"/>
  </si>
  <si>
    <t>85 社会保険・社会福祉・介護事業</t>
    <phoneticPr fontId="1"/>
  </si>
  <si>
    <t>86 郵便局</t>
    <phoneticPr fontId="1"/>
  </si>
  <si>
    <t>87 協同組合（他に分類されないもの）</t>
    <phoneticPr fontId="1"/>
  </si>
  <si>
    <t>88 廃棄物処理業</t>
    <phoneticPr fontId="1"/>
  </si>
  <si>
    <t>89 自動車整備業</t>
    <phoneticPr fontId="1"/>
  </si>
  <si>
    <t>90 機械等修理業（別掲を除く）</t>
    <phoneticPr fontId="1"/>
  </si>
  <si>
    <t>91 職業紹介・労働者派遣業</t>
    <phoneticPr fontId="1"/>
  </si>
  <si>
    <t>92 その他の事業サービス業</t>
    <phoneticPr fontId="1"/>
  </si>
  <si>
    <t>93 政治・経済・文化団体</t>
    <phoneticPr fontId="1"/>
  </si>
  <si>
    <t>94 宗教</t>
    <phoneticPr fontId="1"/>
  </si>
  <si>
    <t>95 その他のサービス業</t>
    <phoneticPr fontId="1"/>
  </si>
  <si>
    <t>96 外国公務</t>
    <phoneticPr fontId="1"/>
  </si>
  <si>
    <t>97 国家公務</t>
    <phoneticPr fontId="1"/>
  </si>
  <si>
    <t>98 地方公務</t>
    <phoneticPr fontId="1"/>
  </si>
  <si>
    <t>99 分類不能の産業</t>
    <phoneticPr fontId="1"/>
  </si>
  <si>
    <t>　</t>
  </si>
  <si>
    <t>対象経費</t>
    <rPh sb="0" eb="4">
      <t>タイショウケイヒ</t>
    </rPh>
    <phoneticPr fontId="1"/>
  </si>
  <si>
    <t>電話番号</t>
    <rPh sb="0" eb="2">
      <t>デンワ</t>
    </rPh>
    <rPh sb="2" eb="4">
      <t>バンゴウ</t>
    </rPh>
    <phoneticPr fontId="1"/>
  </si>
  <si>
    <t>(後継者未定)第三者への事業譲渡(Ｍ＆Ａ等)に向けた取組</t>
    <phoneticPr fontId="1"/>
  </si>
  <si>
    <t>【Ａタイプ】</t>
    <phoneticPr fontId="1"/>
  </si>
  <si>
    <t>(後継者決定)事業承継(譲渡)に向けた取組</t>
    <phoneticPr fontId="1"/>
  </si>
  <si>
    <t>【Ｂタイプ】</t>
    <phoneticPr fontId="1"/>
  </si>
  <si>
    <t>【Ｃタイプ】</t>
    <phoneticPr fontId="1"/>
  </si>
  <si>
    <t>【Ｄタイプ】</t>
    <phoneticPr fontId="1"/>
  </si>
  <si>
    <t>１　申請テーマ（30字以内）</t>
    <rPh sb="2" eb="4">
      <t>シンセイ</t>
    </rPh>
    <rPh sb="10" eb="11">
      <t>ジ</t>
    </rPh>
    <rPh sb="11" eb="13">
      <t>イナイ</t>
    </rPh>
    <phoneticPr fontId="1"/>
  </si>
  <si>
    <t>２　助成金交付申請額</t>
    <rPh sb="2" eb="5">
      <t>ジョセイキン</t>
    </rPh>
    <rPh sb="5" eb="7">
      <t>コウフ</t>
    </rPh>
    <rPh sb="7" eb="9">
      <t>シンセイ</t>
    </rPh>
    <rPh sb="9" eb="10">
      <t>ガク</t>
    </rPh>
    <phoneticPr fontId="1"/>
  </si>
  <si>
    <t>年</t>
    <rPh sb="0" eb="1">
      <t>ネン</t>
    </rPh>
    <phoneticPr fontId="1"/>
  </si>
  <si>
    <t>月</t>
    <rPh sb="0" eb="1">
      <t>ツキ</t>
    </rPh>
    <phoneticPr fontId="1"/>
  </si>
  <si>
    <t>日</t>
    <rPh sb="0" eb="1">
      <t>ヒ</t>
    </rPh>
    <phoneticPr fontId="1"/>
  </si>
  <si>
    <t>(西暦)</t>
    <rPh sb="0" eb="2">
      <t>セイレキ</t>
    </rPh>
    <phoneticPr fontId="1"/>
  </si>
  <si>
    <t>会社情報</t>
    <rPh sb="0" eb="3">
      <t>カイシャジョウホウ</t>
    </rPh>
    <phoneticPr fontId="1"/>
  </si>
  <si>
    <t>ホームページURL</t>
    <phoneticPr fontId="1"/>
  </si>
  <si>
    <t>人</t>
    <rPh sb="0" eb="1">
      <t>ニン</t>
    </rPh>
    <phoneticPr fontId="1"/>
  </si>
  <si>
    <t>(うち大企業からの出資</t>
    <rPh sb="1" eb="4">
      <t>ダイキギョウ</t>
    </rPh>
    <rPh sb="7" eb="9">
      <t>シュッシ</t>
    </rPh>
    <phoneticPr fontId="1"/>
  </si>
  <si>
    <t>人)</t>
    <rPh sb="0" eb="1">
      <t>ニン</t>
    </rPh>
    <phoneticPr fontId="1"/>
  </si>
  <si>
    <t>(うち正社員</t>
    <phoneticPr fontId="1"/>
  </si>
  <si>
    <t>千円</t>
    <rPh sb="0" eb="1">
      <t>センエン</t>
    </rPh>
    <phoneticPr fontId="1"/>
  </si>
  <si>
    <t>行</t>
    <phoneticPr fontId="1"/>
  </si>
  <si>
    <t>７　助成事業の実施場所</t>
    <phoneticPr fontId="1"/>
  </si>
  <si>
    <t>８　役員株式名簿</t>
    <rPh sb="0" eb="6">
      <t>ヤクインカブシキメイボ</t>
    </rPh>
    <phoneticPr fontId="1"/>
  </si>
  <si>
    <t>持株数</t>
    <rPh sb="2" eb="3">
      <t>スウ</t>
    </rPh>
    <phoneticPr fontId="1"/>
  </si>
  <si>
    <t>持株比率</t>
    <rPh sb="2" eb="4">
      <t>ヒリツ</t>
    </rPh>
    <phoneticPr fontId="1"/>
  </si>
  <si>
    <t>企業名</t>
    <rPh sb="0" eb="2">
      <t>キギョウメイ</t>
    </rPh>
    <phoneticPr fontId="1"/>
  </si>
  <si>
    <t>資本金額</t>
    <rPh sb="0" eb="3">
      <t>シホンキンガク</t>
    </rPh>
    <phoneticPr fontId="1"/>
  </si>
  <si>
    <t>業種</t>
    <rPh sb="0" eb="1">
      <t>ギョウシュ</t>
    </rPh>
    <phoneticPr fontId="1"/>
  </si>
  <si>
    <t>人</t>
    <rPh sb="0" eb="1">
      <t>ニン</t>
    </rPh>
    <phoneticPr fontId="1"/>
  </si>
  <si>
    <t>千円</t>
    <rPh sb="0" eb="1">
      <t>セン</t>
    </rPh>
    <rPh sb="1" eb="2">
      <t>エン</t>
    </rPh>
    <phoneticPr fontId="1"/>
  </si>
  <si>
    <t>助成金額</t>
    <rPh sb="0" eb="4">
      <t>ジョセイキンガク</t>
    </rPh>
    <phoneticPr fontId="1"/>
  </si>
  <si>
    <t>千円</t>
    <rPh sb="0" eb="2">
      <t>センエン</t>
    </rPh>
    <phoneticPr fontId="1"/>
  </si>
  <si>
    <t>９　補助金・助成金申請状況</t>
    <rPh sb="2" eb="5">
      <t>ホジョキン</t>
    </rPh>
    <rPh sb="6" eb="13">
      <t>ジョセイキンシンセイジョウキョウ</t>
    </rPh>
    <phoneticPr fontId="1"/>
  </si>
  <si>
    <t>本申請との内容の重複</t>
    <phoneticPr fontId="1"/>
  </si>
  <si>
    <t>本申請との経費の重複</t>
    <phoneticPr fontId="1"/>
  </si>
  <si>
    <t>10　助成事業計画</t>
    <phoneticPr fontId="1"/>
  </si>
  <si>
    <t>本店所在地:</t>
    <phoneticPr fontId="1"/>
  </si>
  <si>
    <t>代表者名:</t>
    <phoneticPr fontId="1"/>
  </si>
  <si>
    <t>令和</t>
    <rPh sb="0" eb="2">
      <t>レイワ</t>
    </rPh>
    <phoneticPr fontId="1"/>
  </si>
  <si>
    <t>現在の所属先</t>
    <rPh sb="3" eb="6">
      <t>ショゾクサキ</t>
    </rPh>
    <phoneticPr fontId="1"/>
  </si>
  <si>
    <t>現在の役職</t>
    <phoneticPr fontId="1"/>
  </si>
  <si>
    <t>事業承継予定時期</t>
    <rPh sb="0" eb="4">
      <t>ジギョウショウケイ</t>
    </rPh>
    <rPh sb="4" eb="8">
      <t>ヨテイジキ</t>
    </rPh>
    <phoneticPr fontId="1"/>
  </si>
  <si>
    <t>(その他の場合)</t>
    <rPh sb="3" eb="4">
      <t>タ</t>
    </rPh>
    <rPh sb="5" eb="7">
      <t>バアイ</t>
    </rPh>
    <phoneticPr fontId="1"/>
  </si>
  <si>
    <t>　履歴事項全部証明書に記載されている全役員及び株式総数の70％までを所有する全ての株主を持ち株比率が多い順に記載してください。
 「役員・株主」欄に該当するものを選択し、役員は「役職等」を、それ以外の方は「申請企業との関係又は職業」を記載してください。</t>
    <phoneticPr fontId="1"/>
  </si>
  <si>
    <t>(西暦)</t>
    <rPh sb="1" eb="3">
      <t>セイレキ</t>
    </rPh>
    <phoneticPr fontId="1"/>
  </si>
  <si>
    <t>年</t>
    <rPh sb="0" eb="1">
      <t>ネン</t>
    </rPh>
    <phoneticPr fontId="1"/>
  </si>
  <si>
    <t>月</t>
    <rPh sb="0" eb="1">
      <t>ガツ</t>
    </rPh>
    <phoneticPr fontId="1"/>
  </si>
  <si>
    <t>（３）当社の課題</t>
    <rPh sb="3" eb="5">
      <t>トウシャ</t>
    </rPh>
    <rPh sb="6" eb="8">
      <t>カダイ</t>
    </rPh>
    <phoneticPr fontId="1"/>
  </si>
  <si>
    <t>担当者名</t>
    <rPh sb="0" eb="3">
      <t>タントウシャ</t>
    </rPh>
    <rPh sb="3" eb="4">
      <t>メイ</t>
    </rPh>
    <phoneticPr fontId="1"/>
  </si>
  <si>
    <t>納品(成果)物
(すべて記入)</t>
    <rPh sb="0" eb="2">
      <t>ノウヒン</t>
    </rPh>
    <rPh sb="3" eb="5">
      <t>セイカ</t>
    </rPh>
    <rPh sb="6" eb="7">
      <t>ブツ</t>
    </rPh>
    <rPh sb="12" eb="14">
      <t>キニュウ</t>
    </rPh>
    <phoneticPr fontId="1"/>
  </si>
  <si>
    <t>事業承継の形態</t>
  </si>
  <si>
    <t>同一法人における代表者交代による事業の承継</t>
    <phoneticPr fontId="1"/>
  </si>
  <si>
    <t>個人事業における廃業、開業を伴う事業譲渡による承継</t>
    <phoneticPr fontId="1"/>
  </si>
  <si>
    <t>個人事業における廃業を伴う、個人事業主から新設法人への事業譲渡による承継</t>
    <phoneticPr fontId="1"/>
  </si>
  <si>
    <r>
      <t xml:space="preserve">直近の取引
</t>
    </r>
    <r>
      <rPr>
        <sz val="9"/>
        <color theme="1"/>
        <rFont val="ＭＳ 明朝"/>
        <family val="1"/>
        <charset val="128"/>
      </rPr>
      <t>※顧問契約先の場合は具体的な契約内容も記載</t>
    </r>
    <rPh sb="0" eb="2">
      <t>チョッキン</t>
    </rPh>
    <rPh sb="3" eb="5">
      <t>トリヒキ</t>
    </rPh>
    <rPh sb="7" eb="12">
      <t>コモンケイヤクサキ</t>
    </rPh>
    <rPh sb="13" eb="15">
      <t>バアイ</t>
    </rPh>
    <rPh sb="16" eb="19">
      <t>グタイテキ</t>
    </rPh>
    <rPh sb="20" eb="24">
      <t>ケイヤクナイヨウ</t>
    </rPh>
    <rPh sb="25" eb="27">
      <t>キサイ</t>
    </rPh>
    <phoneticPr fontId="1"/>
  </si>
  <si>
    <t>助成対象経費(税抜)</t>
    <rPh sb="0" eb="6">
      <t>ジョセイタイショウケイヒ</t>
    </rPh>
    <rPh sb="7" eb="9">
      <t>ゼイヌ</t>
    </rPh>
    <phoneticPr fontId="1"/>
  </si>
  <si>
    <t>助成事業に要する経費(税込)</t>
    <rPh sb="11" eb="13">
      <t>ゼイコ</t>
    </rPh>
    <phoneticPr fontId="1"/>
  </si>
  <si>
    <t>12　助成事業の資金計画</t>
    <phoneticPr fontId="1"/>
  </si>
  <si>
    <t>円</t>
    <rPh sb="0" eb="1">
      <t>エン</t>
    </rPh>
    <phoneticPr fontId="1"/>
  </si>
  <si>
    <t>助成対象経費(税抜)</t>
    <phoneticPr fontId="1"/>
  </si>
  <si>
    <t>助成事業に要する経費(税込)</t>
    <phoneticPr fontId="1"/>
  </si>
  <si>
    <t>助成金交付申請額</t>
    <phoneticPr fontId="1"/>
  </si>
  <si>
    <t>調達先(名称等)</t>
    <rPh sb="0" eb="3">
      <t>チョウタツサキ</t>
    </rPh>
    <rPh sb="4" eb="7">
      <t>メイショウナド</t>
    </rPh>
    <phoneticPr fontId="1"/>
  </si>
  <si>
    <t>―</t>
    <phoneticPr fontId="1"/>
  </si>
  <si>
    <t>社内経営管理システムの構築に向けた、外部専門家への業務委託や外部事業者へのシステム開発委託経費</t>
    <rPh sb="14" eb="15">
      <t>ム</t>
    </rPh>
    <phoneticPr fontId="1"/>
  </si>
  <si>
    <t>４　対象経費（該当経費に〇を選択）</t>
    <rPh sb="9" eb="11">
      <t>ケイヒ</t>
    </rPh>
    <rPh sb="14" eb="16">
      <t>センタク</t>
    </rPh>
    <phoneticPr fontId="1"/>
  </si>
  <si>
    <t>５　申請者区分（該当区分に〇を選択）</t>
    <rPh sb="1" eb="6">
      <t>シンセイシャクブン</t>
    </rPh>
    <rPh sb="10" eb="12">
      <t>クブン</t>
    </rPh>
    <rPh sb="15" eb="17">
      <t>センタク</t>
    </rPh>
    <phoneticPr fontId="1"/>
  </si>
  <si>
    <t>名　　称:</t>
    <phoneticPr fontId="1"/>
  </si>
  <si>
    <t>９</t>
  </si>
  <si>
    <t>６</t>
  </si>
  <si>
    <t>７</t>
  </si>
  <si>
    <t>８</t>
  </si>
  <si>
    <t>３</t>
  </si>
  <si>
    <t>４</t>
  </si>
  <si>
    <t>５</t>
  </si>
  <si>
    <t>２</t>
  </si>
  <si>
    <t>２</t>
    <phoneticPr fontId="1"/>
  </si>
  <si>
    <t>１</t>
    <phoneticPr fontId="1"/>
  </si>
  <si>
    <t>主要製品・サービス</t>
    <phoneticPr fontId="1"/>
  </si>
  <si>
    <t>借入状況</t>
    <rPh sb="0" eb="2">
      <t>カリイレ</t>
    </rPh>
    <rPh sb="2" eb="4">
      <t>ジョウキョウ</t>
    </rPh>
    <phoneticPr fontId="1"/>
  </si>
  <si>
    <t>下記委託先はすべて、自社と資本関係、役員または従業員の兼務、代表者３親等以内の親族による経営ではない。</t>
    <rPh sb="0" eb="5">
      <t>カキイタクサキ</t>
    </rPh>
    <phoneticPr fontId="1"/>
  </si>
  <si>
    <t>担当者部署</t>
    <rPh sb="0" eb="3">
      <t>タントウシャ</t>
    </rPh>
    <rPh sb="3" eb="5">
      <t>ブショ</t>
    </rPh>
    <phoneticPr fontId="1"/>
  </si>
  <si>
    <t>期間</t>
    <rPh sb="0" eb="2">
      <t>キカン</t>
    </rPh>
    <phoneticPr fontId="1"/>
  </si>
  <si>
    <t>～</t>
    <phoneticPr fontId="1"/>
  </si>
  <si>
    <t>委託内容①</t>
    <rPh sb="0" eb="2">
      <t>イタク</t>
    </rPh>
    <rPh sb="2" eb="4">
      <t>ナイヨウ</t>
    </rPh>
    <phoneticPr fontId="1"/>
  </si>
  <si>
    <t>委託内容②</t>
    <rPh sb="0" eb="2">
      <t>イタク</t>
    </rPh>
    <rPh sb="2" eb="4">
      <t>ナイヨウ</t>
    </rPh>
    <phoneticPr fontId="1"/>
  </si>
  <si>
    <t>11　委託先明細及び資金支出明細</t>
    <rPh sb="3" eb="8">
      <t>イタクサキメイサイ</t>
    </rPh>
    <rPh sb="8" eb="9">
      <t>オヨ</t>
    </rPh>
    <rPh sb="10" eb="14">
      <t>シキンシシュツ</t>
    </rPh>
    <rPh sb="14" eb="16">
      <t>メイサイ</t>
    </rPh>
    <phoneticPr fontId="1"/>
  </si>
  <si>
    <t>担当者</t>
    <rPh sb="0" eb="2">
      <t>タントウシャ</t>
    </rPh>
    <phoneticPr fontId="1"/>
  </si>
  <si>
    <t>経費区分</t>
    <rPh sb="0" eb="4">
      <t>ケイヒクブン</t>
    </rPh>
    <phoneticPr fontId="1"/>
  </si>
  <si>
    <t>(２) 資金調達内訳</t>
    <phoneticPr fontId="1"/>
  </si>
  <si>
    <t>(１) 経費区分</t>
    <rPh sb="7" eb="8">
      <t>ブン</t>
    </rPh>
    <phoneticPr fontId="1"/>
  </si>
  <si>
    <t>１</t>
    <phoneticPr fontId="1"/>
  </si>
  <si>
    <t>①</t>
    <phoneticPr fontId="1"/>
  </si>
  <si>
    <t>②</t>
    <phoneticPr fontId="1"/>
  </si>
  <si>
    <t>委託先詳細</t>
    <rPh sb="0" eb="3">
      <t>イタクサキ</t>
    </rPh>
    <rPh sb="3" eb="5">
      <t>ショウサイ</t>
    </rPh>
    <phoneticPr fontId="1"/>
  </si>
  <si>
    <t>申請日から過去５年間における補助金・助成金のうち、国・地方公共団体等（都・公社含む）から交付済、実施中、申請中の補助・助成事業等について直近のものから順に５つ記載してください。</t>
    <phoneticPr fontId="1"/>
  </si>
  <si>
    <t>③</t>
    <phoneticPr fontId="1"/>
  </si>
  <si>
    <t>委託内容③</t>
    <rPh sb="0" eb="2">
      <t>イタク</t>
    </rPh>
    <rPh sb="2" eb="4">
      <t>ナイヨウ</t>
    </rPh>
    <phoneticPr fontId="1"/>
  </si>
  <si>
    <t>委託内容③</t>
    <phoneticPr fontId="1"/>
  </si>
  <si>
    <t>千円)</t>
    <rPh sb="0" eb="1">
      <t>セン</t>
    </rPh>
    <rPh sb="1" eb="2">
      <t>エン</t>
    </rPh>
    <phoneticPr fontId="1"/>
  </si>
  <si>
    <t>組織、人事等内部管理体制の整備のための業務委託経費</t>
    <phoneticPr fontId="1"/>
  </si>
  <si>
    <t>現地診断を受けて申請（Ｄタイプ）</t>
    <rPh sb="0" eb="4">
      <t>ゲンチシンダン</t>
    </rPh>
    <rPh sb="5" eb="6">
      <t>ウ</t>
    </rPh>
    <rPh sb="8" eb="10">
      <t>シンセイ</t>
    </rPh>
    <phoneticPr fontId="1"/>
  </si>
  <si>
    <t>ＰＭＩ(事業統合)計画の策定のための業務委託経費</t>
    <phoneticPr fontId="1"/>
  </si>
  <si>
    <t>新たな販路開拓に向けた、ＨＰ・パンフレット等の作成や更新のための業務委託経費</t>
    <phoneticPr fontId="1"/>
  </si>
  <si>
    <t>３　申請区分（タイプを選択）</t>
    <rPh sb="2" eb="4">
      <t>シンセイ</t>
    </rPh>
    <rPh sb="4" eb="6">
      <t>クブン</t>
    </rPh>
    <rPh sb="11" eb="13">
      <t>センタク</t>
    </rPh>
    <phoneticPr fontId="1"/>
  </si>
  <si>
    <t>財務、税務、法務や労務等のデューデリジェンス、企業価値・事業価値等の価値算定のための業務委託経費</t>
    <rPh sb="0" eb="2">
      <t>ザイム</t>
    </rPh>
    <rPh sb="3" eb="5">
      <t>ゼイム</t>
    </rPh>
    <rPh sb="6" eb="8">
      <t>ホウム</t>
    </rPh>
    <rPh sb="9" eb="11">
      <t>ロウム</t>
    </rPh>
    <rPh sb="11" eb="12">
      <t>ナド</t>
    </rPh>
    <rPh sb="23" eb="25">
      <t>キギョウ</t>
    </rPh>
    <rPh sb="25" eb="27">
      <t>カチ</t>
    </rPh>
    <rPh sb="28" eb="30">
      <t>ジギョウ</t>
    </rPh>
    <rPh sb="30" eb="32">
      <t>カチ</t>
    </rPh>
    <rPh sb="32" eb="33">
      <t>ナド</t>
    </rPh>
    <rPh sb="34" eb="36">
      <t>カチ</t>
    </rPh>
    <rPh sb="36" eb="38">
      <t>サンテイ</t>
    </rPh>
    <rPh sb="42" eb="44">
      <t>ギョウム</t>
    </rPh>
    <rPh sb="44" eb="46">
      <t>イタク</t>
    </rPh>
    <rPh sb="46" eb="48">
      <t>ケイヒ</t>
    </rPh>
    <phoneticPr fontId="1"/>
  </si>
  <si>
    <t>後継者候補の確保に向けた人材紹介会社のサービス利用経費</t>
    <phoneticPr fontId="1"/>
  </si>
  <si>
    <t>ファイナンシャルアドバイザー（ＦＡ）、Ｍ＆Ａ仲介業者等との締結契約に要する経費</t>
    <phoneticPr fontId="1"/>
  </si>
  <si>
    <t>中核人材(幹部社員)の確保や社内人材の育成に向けた、人材紹介会社等のサービス利用や研修業務委託に要する経費</t>
    <rPh sb="32" eb="33">
      <t>ナド</t>
    </rPh>
    <phoneticPr fontId="1"/>
  </si>
  <si>
    <t>中核人材(幹部社員)の確保や社内人材の育成に向けた、人材紹介会社等のサービス利用に要する経費</t>
    <rPh sb="32" eb="33">
      <t>ナド</t>
    </rPh>
    <phoneticPr fontId="1"/>
  </si>
  <si>
    <t>公益財団法人東京都中小企業振興公社理事長殿</t>
    <rPh sb="17" eb="20">
      <t>リジチョウ</t>
    </rPh>
    <rPh sb="20" eb="21">
      <t>トノ</t>
    </rPh>
    <phoneticPr fontId="1"/>
  </si>
  <si>
    <t>役員を除く常用従業員数</t>
    <rPh sb="0" eb="1">
      <t>ヤクイン</t>
    </rPh>
    <rPh sb="2" eb="3">
      <t>ノゾ</t>
    </rPh>
    <rPh sb="4" eb="6">
      <t>ジョウヨウ</t>
    </rPh>
    <rPh sb="6" eb="10">
      <t>ジュウ</t>
    </rPh>
    <phoneticPr fontId="1"/>
  </si>
  <si>
    <t>従業員
内訳</t>
    <rPh sb="0" eb="2">
      <t>ジュウギョウイン</t>
    </rPh>
    <rPh sb="4" eb="6">
      <t>ウチワケ</t>
    </rPh>
    <phoneticPr fontId="1"/>
  </si>
  <si>
    <t>人</t>
    <rPh sb="0" eb="1">
      <t>ニン</t>
    </rPh>
    <phoneticPr fontId="1"/>
  </si>
  <si>
    <t>正規従業員</t>
  </si>
  <si>
    <t>アルバイト/パート等で、予め解雇の予告を必要とする者</t>
  </si>
  <si>
    <t>日雇い被雇用者で、1ヶ月を超えて勤務している者</t>
  </si>
  <si>
    <t>2ヶ月以内の期間被雇用者で、当初の雇用期間を超えて勤務している者</t>
  </si>
  <si>
    <t>4ヶ月以内の季節的被雇用者で、当初の雇用期間を超えて勤務している者</t>
  </si>
  <si>
    <t>試みの使用期間中の者で、14日を超えて勤務している者</t>
  </si>
  <si>
    <t>常用従業員合計</t>
    <rPh sb="0" eb="1">
      <t>ジョウヨウ</t>
    </rPh>
    <rPh sb="1" eb="4">
      <t>ジュウギョウイン</t>
    </rPh>
    <rPh sb="4" eb="6">
      <t>ゴウケイ</t>
    </rPh>
    <phoneticPr fontId="1"/>
  </si>
  <si>
    <t>常用従業員
合計</t>
    <rPh sb="0" eb="4">
      <t>ジョウヨウジュウギョウイン</t>
    </rPh>
    <rPh sb="5" eb="7">
      <t>ゴウケイ</t>
    </rPh>
    <phoneticPr fontId="1"/>
  </si>
  <si>
    <t>役員数合計</t>
    <rPh sb="0" eb="2">
      <t>ヤクインスウ</t>
    </rPh>
    <rPh sb="2" eb="4">
      <t>ゴウケイ</t>
    </rPh>
    <phoneticPr fontId="1"/>
  </si>
  <si>
    <t>役員数</t>
    <rPh sb="0" eb="1">
      <t>ヤクイン</t>
    </rPh>
    <phoneticPr fontId="1"/>
  </si>
  <si>
    <t>該当</t>
    <rPh sb="0" eb="2">
      <t>ガイトウ</t>
    </rPh>
    <phoneticPr fontId="1"/>
  </si>
  <si>
    <t>非該当</t>
    <rPh sb="0" eb="3">
      <t>ヒガイトウ</t>
    </rPh>
    <phoneticPr fontId="1"/>
  </si>
  <si>
    <t>イ【Ｂタイプ(後継者決定）】で申請の場合は必ずご記入ください</t>
    <phoneticPr fontId="1"/>
  </si>
  <si>
    <t>ウ【Ｃタイプ(企業継続支援）】での申請の場合は必ずご記入ください</t>
    <phoneticPr fontId="1"/>
  </si>
  <si>
    <t>エ【Ⅾタイプ(譲受支援）】での申請の場合は必ずご記入ください</t>
    <phoneticPr fontId="1"/>
  </si>
  <si>
    <t>ア【Ａタイプ（後継者未定）】で短期支援を受けての申請の場合は必ずご記入ください</t>
    <rPh sb="7" eb="10">
      <t>コウケイシャ</t>
    </rPh>
    <rPh sb="10" eb="12">
      <t>ミテイ</t>
    </rPh>
    <rPh sb="15" eb="17">
      <t>タンキ</t>
    </rPh>
    <rPh sb="17" eb="19">
      <t>シエン</t>
    </rPh>
    <rPh sb="20" eb="21">
      <t>ウ</t>
    </rPh>
    <rPh sb="24" eb="26">
      <t>シンセイ</t>
    </rPh>
    <rPh sb="27" eb="29">
      <t>バアイ</t>
    </rPh>
    <rPh sb="30" eb="31">
      <t>カナラ</t>
    </rPh>
    <rPh sb="33" eb="35">
      <t>キニュウ</t>
    </rPh>
    <phoneticPr fontId="1"/>
  </si>
  <si>
    <t>短期支援直近実施年月</t>
    <rPh sb="0" eb="4">
      <t>タンキシエン</t>
    </rPh>
    <rPh sb="4" eb="6">
      <t>チョッキン</t>
    </rPh>
    <rPh sb="6" eb="8">
      <t>ジッシ</t>
    </rPh>
    <rPh sb="8" eb="10">
      <t>ネンゲツ</t>
    </rPh>
    <phoneticPr fontId="1"/>
  </si>
  <si>
    <t>　また、指針に定める利用目的以外には、原則として利用しません。</t>
  </si>
  <si>
    <t>　詳しくは下記のリンクから指針をご確認ください。</t>
  </si>
  <si>
    <t>13　　＜個人情報の取扱いについて＞</t>
    <phoneticPr fontId="1"/>
  </si>
  <si>
    <t>個人情報の取り扱いの内容について同意した。</t>
    <rPh sb="5" eb="6">
      <t>ト</t>
    </rPh>
    <rPh sb="7" eb="8">
      <t>アツカ</t>
    </rPh>
    <phoneticPr fontId="1"/>
  </si>
  <si>
    <t>※小規模企業者の判定</t>
    <rPh sb="1" eb="4">
      <t>ショウキボ</t>
    </rPh>
    <rPh sb="4" eb="6">
      <t>キギョウ</t>
    </rPh>
    <rPh sb="6" eb="7">
      <t>シャ</t>
    </rPh>
    <rPh sb="8" eb="10">
      <t>ハンテイ</t>
    </rPh>
    <phoneticPr fontId="1"/>
  </si>
  <si>
    <t>本店所在地</t>
    <rPh sb="0" eb="2">
      <t>ホンテン</t>
    </rPh>
    <rPh sb="2" eb="5">
      <t>ショザイチ</t>
    </rPh>
    <phoneticPr fontId="1"/>
  </si>
  <si>
    <t>名称
(商号または屋号)</t>
    <rPh sb="0" eb="2">
      <t>メイショウ</t>
    </rPh>
    <rPh sb="4" eb="6">
      <t>ショウゴウ</t>
    </rPh>
    <rPh sb="9" eb="11">
      <t>ヤゴウ</t>
    </rPh>
    <phoneticPr fontId="1"/>
  </si>
  <si>
    <t>主たる業種</t>
    <rPh sb="0" eb="1">
      <t>シュ</t>
    </rPh>
    <rPh sb="3" eb="5">
      <t>ギョウシュ</t>
    </rPh>
    <phoneticPr fontId="1"/>
  </si>
  <si>
    <t>ホームページのURL</t>
    <phoneticPr fontId="1"/>
  </si>
  <si>
    <t>事業概要</t>
    <rPh sb="0" eb="4">
      <t>ジギョウガイヨウ</t>
    </rPh>
    <phoneticPr fontId="1"/>
  </si>
  <si>
    <t>主要製品
サービス</t>
    <rPh sb="0" eb="2">
      <t>シュヨウ</t>
    </rPh>
    <rPh sb="2" eb="4">
      <t>セイヒン</t>
    </rPh>
    <phoneticPr fontId="1"/>
  </si>
  <si>
    <t>主な顧客</t>
    <rPh sb="0" eb="1">
      <t>オモ</t>
    </rPh>
    <rPh sb="2" eb="4">
      <t>コキャク</t>
    </rPh>
    <phoneticPr fontId="1"/>
  </si>
  <si>
    <t>常時使用する従業員数</t>
    <rPh sb="0" eb="2">
      <t>ジョウジ</t>
    </rPh>
    <rPh sb="2" eb="4">
      <t>シヨウ</t>
    </rPh>
    <rPh sb="6" eb="10">
      <t>ジュウギョウインスウ</t>
    </rPh>
    <phoneticPr fontId="1"/>
  </si>
  <si>
    <t>資本金</t>
    <rPh sb="0" eb="3">
      <t>シホンキン</t>
    </rPh>
    <phoneticPr fontId="1"/>
  </si>
  <si>
    <t>千円</t>
    <rPh sb="0" eb="2">
      <t>センエン</t>
    </rPh>
    <phoneticPr fontId="1"/>
  </si>
  <si>
    <t>人</t>
    <rPh sb="0" eb="1">
      <t>ニン</t>
    </rPh>
    <phoneticPr fontId="1"/>
  </si>
  <si>
    <t>設立年月</t>
    <rPh sb="0" eb="2">
      <t>セツリツ</t>
    </rPh>
    <rPh sb="2" eb="4">
      <t>ネンゲツ</t>
    </rPh>
    <phoneticPr fontId="1"/>
  </si>
  <si>
    <t>(西暦)</t>
    <rPh sb="1" eb="3">
      <t>セイレキ</t>
    </rPh>
    <phoneticPr fontId="1"/>
  </si>
  <si>
    <t>年</t>
    <rPh sb="0" eb="1">
      <t>トシ</t>
    </rPh>
    <phoneticPr fontId="1"/>
  </si>
  <si>
    <t>月</t>
    <rPh sb="0" eb="1">
      <t>ツキ</t>
    </rPh>
    <phoneticPr fontId="1"/>
  </si>
  <si>
    <t>譲受方法</t>
    <rPh sb="0" eb="4">
      <t>ユズリウケホウホウ</t>
    </rPh>
    <phoneticPr fontId="1"/>
  </si>
  <si>
    <t>　同意される際は下記チェックボックスにチェックを入れてください。</t>
    <rPh sb="1" eb="3">
      <t>ドウイ</t>
    </rPh>
    <rPh sb="6" eb="7">
      <t>サイ</t>
    </rPh>
    <rPh sb="8" eb="10">
      <t>カキ</t>
    </rPh>
    <rPh sb="24" eb="25">
      <t>イ</t>
    </rPh>
    <phoneticPr fontId="1"/>
  </si>
  <si>
    <t>　当公社では、「個人情報保護指針」に基づき、個人情報を収集、管理及び利用いたします。</t>
    <phoneticPr fontId="1"/>
  </si>
  <si>
    <t>年</t>
  </si>
  <si>
    <t>月</t>
    <rPh sb="0" eb="1">
      <t>ツキ</t>
    </rPh>
    <phoneticPr fontId="1"/>
  </si>
  <si>
    <t>自社株式の評価、財務・税務・法務・労務等のセルフ・デューデリジェンスなど、企業価値や事業価値の算定のための業務委託経費</t>
    <phoneticPr fontId="1"/>
  </si>
  <si>
    <t>令和７年度第１回事業承継支援助成金交付申請書</t>
    <rPh sb="0" eb="2">
      <t>レイワ</t>
    </rPh>
    <phoneticPr fontId="1"/>
  </si>
  <si>
    <t>東京商工会議所、町田商工会議所及び東京都商工会連合会が行う地域持続化支援事業（拠点事業）、一般社団法人東京都信用金庫協会及び一般社団法人東京都信用組合協会が行う地域金融機関による事業承継促進事業、又は東京信用保証協会が行う専門家派遣事業、東京都中小企業団体中央会が行う「団体向け事業承継促進支援事業」による支援を受けて申請
  ※公社による現地診断が実施済みであること</t>
    <rPh sb="119" eb="122">
      <t>トウキョウト</t>
    </rPh>
    <rPh sb="122" eb="126">
      <t>チュウショウキギョウ</t>
    </rPh>
    <rPh sb="126" eb="128">
      <t>ダンタイ</t>
    </rPh>
    <rPh sb="128" eb="131">
      <t>チュウオウカイ</t>
    </rPh>
    <rPh sb="132" eb="133">
      <t>オコナ</t>
    </rPh>
    <rPh sb="135" eb="138">
      <t>ダンタイム</t>
    </rPh>
    <rPh sb="139" eb="143">
      <t>ジギョウショウケイ</t>
    </rPh>
    <rPh sb="143" eb="147">
      <t>ソクシンシエン</t>
    </rPh>
    <rPh sb="147" eb="149">
      <t>ジギョウ</t>
    </rPh>
    <phoneticPr fontId="1"/>
  </si>
  <si>
    <t>登記簿
所在地
(本店)</t>
    <rPh sb="0" eb="3">
      <t>トウキボ</t>
    </rPh>
    <rPh sb="4" eb="7">
      <t>ショザイチ</t>
    </rPh>
    <rPh sb="9" eb="11">
      <t>ホンテン</t>
    </rPh>
    <phoneticPr fontId="1"/>
  </si>
  <si>
    <t>連絡先
所在地</t>
    <rPh sb="0" eb="3">
      <t>レンラクサキ</t>
    </rPh>
    <rPh sb="4" eb="7">
      <t>ショザイチ</t>
    </rPh>
    <phoneticPr fontId="1"/>
  </si>
  <si>
    <r>
      <t>　</t>
    </r>
    <r>
      <rPr>
        <sz val="11"/>
        <rFont val="游ゴシック"/>
        <family val="3"/>
        <charset val="128"/>
        <scheme val="minor"/>
      </rPr>
      <t>https://www.tokyo-kosha.or.jp/privacy.html</t>
    </r>
  </si>
  <si>
    <t>事業者名</t>
    <rPh sb="0" eb="3">
      <t>ジギョウシャ</t>
    </rPh>
    <rPh sb="3" eb="4">
      <t>メイ</t>
    </rPh>
    <phoneticPr fontId="2"/>
  </si>
  <si>
    <t>ﾌﾘｶﾞﾅ（企業名）</t>
  </si>
  <si>
    <t>代表者氏名</t>
  </si>
  <si>
    <t>申請区分</t>
    <rPh sb="0" eb="2">
      <t>シンセイ</t>
    </rPh>
    <rPh sb="2" eb="4">
      <t>クブン</t>
    </rPh>
    <phoneticPr fontId="2"/>
  </si>
  <si>
    <t>申請資格</t>
    <rPh sb="0" eb="2">
      <t>シンセイ</t>
    </rPh>
    <rPh sb="2" eb="4">
      <t>シカク</t>
    </rPh>
    <phoneticPr fontId="2"/>
  </si>
  <si>
    <t>申請テーマ
(30字以内）</t>
    <rPh sb="9" eb="10">
      <t>ジ</t>
    </rPh>
    <rPh sb="10" eb="12">
      <t>イナイ</t>
    </rPh>
    <phoneticPr fontId="2"/>
  </si>
  <si>
    <t>助成事業
開始予定日</t>
  </si>
  <si>
    <t>助成事業
完了予定日</t>
  </si>
  <si>
    <t>助成対象経費（円）</t>
  </si>
  <si>
    <t>Ａタイプ（後継者未定）</t>
    <rPh sb="5" eb="8">
      <t>コウケイシャ</t>
    </rPh>
    <rPh sb="8" eb="10">
      <t>ミテイ</t>
    </rPh>
    <phoneticPr fontId="2"/>
  </si>
  <si>
    <t>Ｂタイプ（後継者決定）</t>
    <rPh sb="5" eb="8">
      <t>コウケイシャ</t>
    </rPh>
    <rPh sb="8" eb="10">
      <t>ケッテイ</t>
    </rPh>
    <phoneticPr fontId="2"/>
  </si>
  <si>
    <t>Ｃタイプ（企業継続支援）</t>
    <rPh sb="5" eb="7">
      <t>キギョウ</t>
    </rPh>
    <rPh sb="7" eb="9">
      <t>ケイゾク</t>
    </rPh>
    <rPh sb="9" eb="11">
      <t>シエン</t>
    </rPh>
    <phoneticPr fontId="2"/>
  </si>
  <si>
    <t>Ｄタイプ（譲受支援）</t>
    <rPh sb="5" eb="7">
      <t>ユズリウケ</t>
    </rPh>
    <phoneticPr fontId="2"/>
  </si>
  <si>
    <t>交付申請額</t>
    <rPh sb="0" eb="2">
      <t>コウフ</t>
    </rPh>
    <rPh sb="2" eb="4">
      <t>シンセイ</t>
    </rPh>
    <rPh sb="4" eb="5">
      <t>ガク</t>
    </rPh>
    <phoneticPr fontId="2"/>
  </si>
  <si>
    <t>登記上所在地</t>
  </si>
  <si>
    <t>連絡所在地</t>
  </si>
  <si>
    <t>連絡先電話番号</t>
    <rPh sb="0" eb="3">
      <t>レンラクサキ</t>
    </rPh>
    <phoneticPr fontId="2"/>
  </si>
  <si>
    <t>連絡担当者職
氏名</t>
  </si>
  <si>
    <t>Eメール</t>
  </si>
  <si>
    <t>ＵＲＬ</t>
  </si>
  <si>
    <t>法人設立(西暦）</t>
  </si>
  <si>
    <t>創業年数</t>
    <rPh sb="2" eb="4">
      <t>ネンスウ</t>
    </rPh>
    <phoneticPr fontId="2"/>
  </si>
  <si>
    <t>資本金
（千円）</t>
  </si>
  <si>
    <t>役員数合計
（人）</t>
  </si>
  <si>
    <t>従業員数合計
（人）</t>
  </si>
  <si>
    <t>主たる業種</t>
    <rPh sb="0" eb="1">
      <t>シュ</t>
    </rPh>
    <phoneticPr fontId="2"/>
  </si>
  <si>
    <t>具体的事業内容</t>
    <rPh sb="0" eb="3">
      <t>グタイテキ</t>
    </rPh>
    <rPh sb="3" eb="5">
      <t>ジギョウ</t>
    </rPh>
    <rPh sb="5" eb="7">
      <t>ナイヨウ</t>
    </rPh>
    <phoneticPr fontId="2"/>
  </si>
  <si>
    <t>各種DD、企業価値、事業価値評価</t>
    <rPh sb="0" eb="2">
      <t>カクシュ</t>
    </rPh>
    <rPh sb="5" eb="9">
      <t>キギョウカチ</t>
    </rPh>
    <rPh sb="10" eb="16">
      <t>ジギョウカチヒョウカ</t>
    </rPh>
    <phoneticPr fontId="2"/>
  </si>
  <si>
    <t>人材紹介会社のサービス利用（後継者候補）</t>
    <rPh sb="0" eb="2">
      <t>ジンザイ</t>
    </rPh>
    <rPh sb="2" eb="4">
      <t>ショウカイ</t>
    </rPh>
    <rPh sb="4" eb="6">
      <t>カイシャ</t>
    </rPh>
    <rPh sb="11" eb="13">
      <t>リヨウ</t>
    </rPh>
    <rPh sb="14" eb="17">
      <t>コウケイシャ</t>
    </rPh>
    <rPh sb="17" eb="19">
      <t>コウホ</t>
    </rPh>
    <phoneticPr fontId="2"/>
  </si>
  <si>
    <t>FA、M＆A</t>
  </si>
  <si>
    <t>事業承継手続きの実務</t>
    <rPh sb="0" eb="2">
      <t>ジギョウ</t>
    </rPh>
    <rPh sb="2" eb="4">
      <t>ショウケイ</t>
    </rPh>
    <rPh sb="4" eb="6">
      <t>テツヅ</t>
    </rPh>
    <rPh sb="8" eb="10">
      <t>ジツム</t>
    </rPh>
    <phoneticPr fontId="2"/>
  </si>
  <si>
    <t>各種DD、企業価値、事業価値評価</t>
    <rPh sb="0" eb="2">
      <t>カクシュ</t>
    </rPh>
    <rPh sb="5" eb="7">
      <t>キギョウ</t>
    </rPh>
    <rPh sb="7" eb="9">
      <t>カチ</t>
    </rPh>
    <rPh sb="10" eb="12">
      <t>ジギョウ</t>
    </rPh>
    <rPh sb="12" eb="14">
      <t>カチ</t>
    </rPh>
    <rPh sb="14" eb="16">
      <t>ヒョウカ</t>
    </rPh>
    <phoneticPr fontId="2"/>
  </si>
  <si>
    <t>人材紹介会社のサービス利用（幹部社員）</t>
    <rPh sb="0" eb="2">
      <t>ジンザイ</t>
    </rPh>
    <rPh sb="2" eb="4">
      <t>ショウカイ</t>
    </rPh>
    <rPh sb="4" eb="6">
      <t>カイシャ</t>
    </rPh>
    <rPh sb="11" eb="13">
      <t>リヨウ</t>
    </rPh>
    <rPh sb="14" eb="16">
      <t>カンブ</t>
    </rPh>
    <rPh sb="16" eb="18">
      <t>シャイン</t>
    </rPh>
    <phoneticPr fontId="2"/>
  </si>
  <si>
    <t>人材紹介会社のサービス利用（幹部社員）・研修業務委託</t>
    <rPh sb="0" eb="2">
      <t>ジンザイ</t>
    </rPh>
    <rPh sb="2" eb="4">
      <t>ショウカイ</t>
    </rPh>
    <rPh sb="4" eb="6">
      <t>カイシャ</t>
    </rPh>
    <rPh sb="11" eb="13">
      <t>リヨウ</t>
    </rPh>
    <rPh sb="14" eb="16">
      <t>カンブ</t>
    </rPh>
    <rPh sb="16" eb="18">
      <t>シャイン</t>
    </rPh>
    <rPh sb="20" eb="22">
      <t>ケンシュウ</t>
    </rPh>
    <rPh sb="22" eb="24">
      <t>ギョウム</t>
    </rPh>
    <rPh sb="24" eb="26">
      <t>イタク</t>
    </rPh>
    <phoneticPr fontId="2"/>
  </si>
  <si>
    <t>社内経営管理システム構築</t>
    <rPh sb="0" eb="2">
      <t>シャナイ</t>
    </rPh>
    <rPh sb="2" eb="4">
      <t>ケイエイ</t>
    </rPh>
    <rPh sb="4" eb="6">
      <t>カンリ</t>
    </rPh>
    <rPh sb="10" eb="12">
      <t>コウチク</t>
    </rPh>
    <phoneticPr fontId="2"/>
  </si>
  <si>
    <t>組織、人事等内部管理体制の整備</t>
    <rPh sb="0" eb="2">
      <t>ソシキ</t>
    </rPh>
    <rPh sb="3" eb="5">
      <t>ジンジ</t>
    </rPh>
    <rPh sb="5" eb="6">
      <t>ナド</t>
    </rPh>
    <rPh sb="6" eb="8">
      <t>ナイブ</t>
    </rPh>
    <rPh sb="8" eb="10">
      <t>カンリ</t>
    </rPh>
    <rPh sb="10" eb="12">
      <t>タイセイ</t>
    </rPh>
    <rPh sb="13" eb="15">
      <t>セイビ</t>
    </rPh>
    <phoneticPr fontId="2"/>
  </si>
  <si>
    <t>新市場開拓の市場調査</t>
    <rPh sb="0" eb="3">
      <t>シンシジョウ</t>
    </rPh>
    <rPh sb="3" eb="5">
      <t>カイタク</t>
    </rPh>
    <rPh sb="6" eb="8">
      <t>シジョウ</t>
    </rPh>
    <rPh sb="8" eb="10">
      <t>チョウサ</t>
    </rPh>
    <phoneticPr fontId="2"/>
  </si>
  <si>
    <t>新市場開拓、HP、パンフレット</t>
    <rPh sb="0" eb="3">
      <t>シンシジョウ</t>
    </rPh>
    <rPh sb="3" eb="5">
      <t>カイタク</t>
    </rPh>
    <phoneticPr fontId="2"/>
  </si>
  <si>
    <t>契約書の作成やレビューのための外部委託費用</t>
  </si>
  <si>
    <t>PMI</t>
  </si>
  <si>
    <t>助成事業に要する経費（円）</t>
    <rPh sb="0" eb="4">
      <t>ジョセイジギョウ</t>
    </rPh>
    <rPh sb="5" eb="6">
      <t>ヨウ</t>
    </rPh>
    <rPh sb="8" eb="10">
      <t>ケイヒ</t>
    </rPh>
    <phoneticPr fontId="2"/>
  </si>
  <si>
    <t>連絡先郵便番号</t>
    <phoneticPr fontId="1"/>
  </si>
  <si>
    <t>(企業継続支援)令和６年度の企業継続支援を受けて実施する、事業承継に向けた経営改善等の取組</t>
    <rPh sb="34" eb="35">
      <t>ム</t>
    </rPh>
    <rPh sb="41" eb="42">
      <t>トウ</t>
    </rPh>
    <phoneticPr fontId="1"/>
  </si>
  <si>
    <t>(譲受支援)事業又は株式の譲受のための取組</t>
    <phoneticPr fontId="1"/>
  </si>
  <si>
    <t>公社の事業承継・再生支援事業による支援（2024年４月～2025年３月まで）を受けて申請
※Aタイプのうち「ファイナンシャルアドバイザー(FA)、M&amp;A仲介事業者等を活用した第三者への承継」に取り組む場合は、公社が行う「短期支援」を受けていること。</t>
    <rPh sb="0" eb="1">
      <t>コウシャ</t>
    </rPh>
    <rPh sb="2" eb="6">
      <t>ジギョウショウケイ</t>
    </rPh>
    <rPh sb="7" eb="13">
      <t>サイセイシエンジギョウ</t>
    </rPh>
    <rPh sb="16" eb="18">
      <t>シエン</t>
    </rPh>
    <rPh sb="24" eb="25">
      <t>ネン</t>
    </rPh>
    <rPh sb="26" eb="27">
      <t>ガツ</t>
    </rPh>
    <rPh sb="39" eb="40">
      <t>ウ</t>
    </rPh>
    <rPh sb="42" eb="44">
      <t>シンセイ</t>
    </rPh>
    <phoneticPr fontId="1"/>
  </si>
  <si>
    <t>譲渡側の概要</t>
    <rPh sb="0" eb="3">
      <t>ジョウトガワ</t>
    </rPh>
    <rPh sb="4" eb="6">
      <t>ガイヨウ</t>
    </rPh>
    <phoneticPr fontId="1"/>
  </si>
  <si>
    <t>事業区分</t>
    <rPh sb="0" eb="2">
      <t>ジギョウ</t>
    </rPh>
    <phoneticPr fontId="1"/>
  </si>
  <si>
    <t>(１) 事業経費金額等</t>
    <rPh sb="4" eb="6">
      <t>ジギョウ</t>
    </rPh>
    <rPh sb="6" eb="8">
      <t>ケイヒ</t>
    </rPh>
    <rPh sb="8" eb="10">
      <t>キンガク</t>
    </rPh>
    <rPh sb="10" eb="11">
      <t>ナド</t>
    </rPh>
    <phoneticPr fontId="1"/>
  </si>
  <si>
    <t>事業区分</t>
    <rPh sb="0" eb="2">
      <t>ジギョウ</t>
    </rPh>
    <rPh sb="2" eb="4">
      <t>クブン</t>
    </rPh>
    <phoneticPr fontId="1"/>
  </si>
  <si>
    <t>取引内容</t>
    <rPh sb="0" eb="4">
      <t>トリヒキナイヨウ</t>
    </rPh>
    <phoneticPr fontId="1"/>
  </si>
  <si>
    <t>直近の取引額</t>
    <rPh sb="0" eb="2">
      <t>チョッキン</t>
    </rPh>
    <rPh sb="3" eb="6">
      <t>トリヒキガク</t>
    </rPh>
    <phoneticPr fontId="1"/>
  </si>
  <si>
    <t>取引歴</t>
    <rPh sb="0" eb="3">
      <t>トリヒキレキ</t>
    </rPh>
    <phoneticPr fontId="1"/>
  </si>
  <si>
    <t>業種</t>
    <rPh sb="0" eb="2">
      <t>ギョウシュ</t>
    </rPh>
    <phoneticPr fontId="1"/>
  </si>
  <si>
    <t>名称</t>
    <rPh sb="0" eb="2">
      <t>メイショウ</t>
    </rPh>
    <phoneticPr fontId="1"/>
  </si>
  <si>
    <t>譲受対象の取引先</t>
    <phoneticPr fontId="1"/>
  </si>
  <si>
    <t>連絡先住所</t>
    <rPh sb="0" eb="3">
      <t>レンラクサキ</t>
    </rPh>
    <rPh sb="3" eb="5">
      <t>ジュウショ</t>
    </rPh>
    <phoneticPr fontId="1"/>
  </si>
  <si>
    <t>登記簿住所
(本店)</t>
    <rPh sb="0" eb="3">
      <t>トウキボ</t>
    </rPh>
    <rPh sb="3" eb="5">
      <t>ジュウショ</t>
    </rPh>
    <rPh sb="7" eb="9">
      <t>ホンテン</t>
    </rPh>
    <phoneticPr fontId="1"/>
  </si>
  <si>
    <t>３　事業区分（タイプを選択）</t>
    <rPh sb="2" eb="4">
      <t>ジギョウ</t>
    </rPh>
    <rPh sb="4" eb="6">
      <t>クブン</t>
    </rPh>
    <rPh sb="11" eb="13">
      <t>センタク</t>
    </rPh>
    <phoneticPr fontId="1"/>
  </si>
  <si>
    <t>理　　事　　長　　　殿</t>
  </si>
  <si>
    <t>公益財団法人　東京都中小企業振興公社</t>
  </si>
  <si>
    <t>代表者名：</t>
    <rPh sb="0" eb="3">
      <t>ダイヒョウシャ</t>
    </rPh>
    <rPh sb="3" eb="4">
      <t>メイ</t>
    </rPh>
    <phoneticPr fontId="1"/>
  </si>
  <si>
    <t>名　　称：</t>
    <rPh sb="0" eb="1">
      <t>ナ</t>
    </rPh>
    <rPh sb="3" eb="4">
      <t>ショウ</t>
    </rPh>
    <phoneticPr fontId="1"/>
  </si>
  <si>
    <t>住　　所：</t>
    <rPh sb="0" eb="1">
      <t>ジュウ</t>
    </rPh>
    <rPh sb="3" eb="4">
      <t>ショ</t>
    </rPh>
    <phoneticPr fontId="1"/>
  </si>
  <si>
    <t>　</t>
    <phoneticPr fontId="1"/>
  </si>
  <si>
    <t>令和</t>
  </si>
  <si>
    <t>連鎖販売取引、ネガティブ・オプション（送り付け商法）、催眠商法、霊感商法等、公的資金の助成先として適切でないと判断する業態を営むものではない</t>
    <phoneticPr fontId="1"/>
  </si>
  <si>
    <t>「東京都暴力団排除条例」に規定する暴力団関係者又は「風俗営業等の規制及び業務の適正化等に関する法律」第２条に規定する風俗関連業、ギャンブル業、賭博等、支援の対象として社会通念上適切でないと判断される業態を営むものではない</t>
    <phoneticPr fontId="1"/>
  </si>
  <si>
    <t>助成対象経費は親会社、子会社、グループ企業等関連会社（自社と資本関係のある会社、役員及び従業員を兼任している会社、代表者の三親等以内の親族が経営する会社、役員もしくは従業員がコンサルタント契約や技術指導契約をしている会社等）との取引に係る経費ではない</t>
    <phoneticPr fontId="1"/>
  </si>
  <si>
    <t>助成事業の実施に当たって必要な許認可を取得し、関係法令を遵守すると共に、完了後の活用状況報告その他公社が必要に応じて実施する調査に協力できる</t>
    <phoneticPr fontId="1"/>
  </si>
  <si>
    <t>９</t>
    <phoneticPr fontId="1"/>
  </si>
  <si>
    <t>民事再生法、会社更生法、破産法に基づく申立・手続中（再生計画等認可決定確定後は除く）又は私的整理手続中ではない</t>
    <phoneticPr fontId="1"/>
  </si>
  <si>
    <t>８</t>
    <phoneticPr fontId="1"/>
  </si>
  <si>
    <t>過去に公社から助成金の交付を受け、「状況報告書」等が未提出でない</t>
    <phoneticPr fontId="1"/>
  </si>
  <si>
    <t>過去に公社、国、都道府県又は区市町村から補助金又は助成金の交付を受け、不正等の事故を起こしていない</t>
    <phoneticPr fontId="1"/>
  </si>
  <si>
    <t>本申請と同一内容又は経費で公社、国、都道府県又は区市町村等から助成を受けていない</t>
    <phoneticPr fontId="1"/>
  </si>
  <si>
    <t>税金等を滞納していない。また、東京都及び公社に対する賃料又は使用料等の債務の支払いが滞っていない</t>
    <phoneticPr fontId="1"/>
  </si>
  <si>
    <t>都内事業所における常用の事業活動拠点としての事業継続が、基準日現在で２年以上である</t>
    <phoneticPr fontId="1"/>
  </si>
  <si>
    <t>(4)その他大企業が実質的な経営に参画していない</t>
    <phoneticPr fontId="1"/>
  </si>
  <si>
    <t>(3)役員総数の２分の１以上を大企業の役員又は職員が兼務していない</t>
    <phoneticPr fontId="1"/>
  </si>
  <si>
    <t>(2)大企業が複数で発行済株式総数又は出資総額の３分の２以上を所有又は出資していない</t>
    <phoneticPr fontId="1"/>
  </si>
  <si>
    <t>(1)大企業(中小企業者以外の者：中小企業投資育成(株)、投資事業有限責任組合を除く）が単独で発行済株式総数又は出
　　資総額の２分の１以上を所有又は出資していない</t>
    <phoneticPr fontId="1"/>
  </si>
  <si>
    <t>次の(1)～(4)の要件を全て満たす会社である(個人事業者を除く）</t>
    <phoneticPr fontId="1"/>
  </si>
  <si>
    <t>5,000万円以下　又は　 50人以下</t>
    <phoneticPr fontId="1"/>
  </si>
  <si>
    <t>小売業</t>
  </si>
  <si>
    <t>5,000万円以下　又は　200人以下</t>
    <phoneticPr fontId="1"/>
  </si>
  <si>
    <t>旅館業</t>
  </si>
  <si>
    <t>３億円以下　又は　300人以下</t>
    <phoneticPr fontId="1"/>
  </si>
  <si>
    <t>ソフトウエア業、情報処理サービス業</t>
  </si>
  <si>
    <t>5,000万円以下　又は　100人以下</t>
  </si>
  <si>
    <t>サービス業（下記以外）</t>
  </si>
  <si>
    <t>１億円以下　又は　100人以下</t>
  </si>
  <si>
    <t>卸売業</t>
  </si>
  <si>
    <t>３億円以下　又は　900人以下</t>
    <phoneticPr fontId="1"/>
  </si>
  <si>
    <t>ゴム製品製造業の一部</t>
  </si>
  <si>
    <t>製造業、建設業、運輸業、その他業種</t>
  </si>
  <si>
    <t>資本金及び常時使用する従業員</t>
  </si>
  <si>
    <t>業　　種</t>
  </si>
  <si>
    <t>次のいずれかに該当する法人又は個人事業主である</t>
    <phoneticPr fontId="1"/>
  </si>
  <si>
    <t>　　理　事　長　　殿</t>
  </si>
  <si>
    <t>公益財団法人 東京都中小企業振興公社</t>
    <phoneticPr fontId="1"/>
  </si>
  <si>
    <t>申　　請　　前　　確　　認　　書</t>
    <rPh sb="0" eb="1">
      <t>サル</t>
    </rPh>
    <rPh sb="3" eb="4">
      <t>ショウ</t>
    </rPh>
    <rPh sb="6" eb="7">
      <t>マエ</t>
    </rPh>
    <rPh sb="9" eb="10">
      <t>アキラ</t>
    </rPh>
    <rPh sb="12" eb="13">
      <t>ニン</t>
    </rPh>
    <rPh sb="15" eb="16">
      <t>ショ</t>
    </rPh>
    <phoneticPr fontId="1"/>
  </si>
  <si>
    <t>折衝中</t>
    <rPh sb="0" eb="3">
      <t>セッショウチュウ</t>
    </rPh>
    <phoneticPr fontId="1"/>
  </si>
  <si>
    <t>○○信用金庫</t>
    <rPh sb="2" eb="4">
      <t>シンヨウ</t>
    </rPh>
    <rPh sb="4" eb="6">
      <t>キンコ</t>
    </rPh>
    <phoneticPr fontId="1"/>
  </si>
  <si>
    <t>認定申請書</t>
    <rPh sb="0" eb="5">
      <t>ニンテイシンセイショ</t>
    </rPh>
    <phoneticPr fontId="1"/>
  </si>
  <si>
    <t>特例承継計画書</t>
    <rPh sb="0" eb="2">
      <t>トクレイ</t>
    </rPh>
    <rPh sb="2" eb="7">
      <t>ショウケイケイカクショ</t>
    </rPh>
    <phoneticPr fontId="1"/>
  </si>
  <si>
    <t>株式譲渡、相続手続き等に要する外部専門家への業務委託経費</t>
  </si>
  <si>
    <t>特例事業承継税制の申請手続き</t>
    <rPh sb="0" eb="2">
      <t>トクレイ</t>
    </rPh>
    <rPh sb="2" eb="4">
      <t>ジギョウ</t>
    </rPh>
    <rPh sb="4" eb="6">
      <t>ショウケイ</t>
    </rPh>
    <rPh sb="6" eb="8">
      <t>ゼイセイ</t>
    </rPh>
    <rPh sb="9" eb="11">
      <t>シンセイ</t>
    </rPh>
    <rPh sb="11" eb="13">
      <t>テツヅ</t>
    </rPh>
    <phoneticPr fontId="1"/>
  </si>
  <si>
    <t>○○○○○○計画表</t>
    <rPh sb="6" eb="8">
      <t>ケイカク</t>
    </rPh>
    <rPh sb="8" eb="9">
      <t>ヒョウ</t>
    </rPh>
    <phoneticPr fontId="1"/>
  </si>
  <si>
    <t>○○○○○○報告書</t>
    <rPh sb="6" eb="9">
      <t>ホウコクショ</t>
    </rPh>
    <rPh sb="8" eb="9">
      <t>ショ</t>
    </rPh>
    <phoneticPr fontId="1"/>
  </si>
  <si>
    <t>○○○○○○に係るスキーム検討</t>
    <rPh sb="7" eb="8">
      <t>カカ</t>
    </rPh>
    <rPh sb="13" eb="15">
      <t>ケントウ</t>
    </rPh>
    <phoneticPr fontId="1"/>
  </si>
  <si>
    <t>株価算定書</t>
    <rPh sb="0" eb="5">
      <t>カブカサンテイショ</t>
    </rPh>
    <phoneticPr fontId="1"/>
  </si>
  <si>
    <t>株価算定、企業価値評価、財務、税務、法務や労務等のデューデリジェンスのための業務委託経費</t>
  </si>
  <si>
    <t>株価算定業務</t>
    <rPh sb="0" eb="6">
      <t>カブカサンテイギョウム</t>
    </rPh>
    <phoneticPr fontId="1"/>
  </si>
  <si>
    <t>平成〇年から顧問契約。○○○○をお願いしている。
令和〇年　△△△についてスポット契約。</t>
    <rPh sb="6" eb="10">
      <t>コモンケイヤク</t>
    </rPh>
    <rPh sb="17" eb="18">
      <t>ネガ</t>
    </rPh>
    <rPh sb="25" eb="27">
      <t>レイワ</t>
    </rPh>
    <rPh sb="27" eb="29">
      <t>マルネン</t>
    </rPh>
    <rPh sb="41" eb="43">
      <t>ケイヤク</t>
    </rPh>
    <phoneticPr fontId="1"/>
  </si>
  <si>
    <t>顧問契約先であり、当社の財務状況に詳しいため。</t>
    <phoneticPr fontId="1"/>
  </si>
  <si>
    <t>03-YYYY-YYYY</t>
    <phoneticPr fontId="1"/>
  </si>
  <si>
    <t>事業承継担当部</t>
    <rPh sb="0" eb="2">
      <t>ジギョウ</t>
    </rPh>
    <rPh sb="2" eb="4">
      <t>ショウケイ</t>
    </rPh>
    <rPh sb="4" eb="7">
      <t>タントウブ</t>
    </rPh>
    <phoneticPr fontId="1"/>
  </si>
  <si>
    <t>担当　乃人</t>
    <phoneticPr fontId="1"/>
  </si>
  <si>
    <t>東京都××区○×町○丁目○番○号</t>
    <rPh sb="0" eb="3">
      <t>トウキョウト</t>
    </rPh>
    <rPh sb="5" eb="6">
      <t>ク</t>
    </rPh>
    <rPh sb="8" eb="9">
      <t>マチ</t>
    </rPh>
    <rPh sb="10" eb="12">
      <t>チョウメ</t>
    </rPh>
    <rPh sb="13" eb="14">
      <t>バン</t>
    </rPh>
    <rPh sb="14" eb="16">
      <t>マルゴウ</t>
    </rPh>
    <phoneticPr fontId="1"/>
  </si>
  <si>
    <t>委託　先一郎</t>
    <rPh sb="0" eb="2">
      <t>イタク</t>
    </rPh>
    <rPh sb="3" eb="6">
      <t>サキイチロウ</t>
    </rPh>
    <phoneticPr fontId="1"/>
  </si>
  <si>
    <t>○○○業</t>
    <rPh sb="3" eb="4">
      <t>ギョウ</t>
    </rPh>
    <phoneticPr fontId="1"/>
  </si>
  <si>
    <t>○○法人　○△□</t>
    <rPh sb="2" eb="4">
      <t>ホウジン</t>
    </rPh>
    <phoneticPr fontId="1"/>
  </si>
  <si>
    <t>〇</t>
  </si>
  <si>
    <t>企業概要（自社の略歴、強み、次代に残したい技術など）
事業内容（商品やサービス、技術の内容と実績、シェアなど）
を記入してください。</t>
    <rPh sb="57" eb="59">
      <t>キニュウ</t>
    </rPh>
    <phoneticPr fontId="1"/>
  </si>
  <si>
    <t>同一法人における代表者交代による事業の承継</t>
  </si>
  <si>
    <t>20XX</t>
    <phoneticPr fontId="1"/>
  </si>
  <si>
    <t>子</t>
  </si>
  <si>
    <t>取締役営業部長</t>
    <rPh sb="0" eb="3">
      <t>トリシマリヤク</t>
    </rPh>
    <rPh sb="3" eb="7">
      <t>エイギョウブチョウ</t>
    </rPh>
    <phoneticPr fontId="1"/>
  </si>
  <si>
    <t>営業部</t>
    <rPh sb="0" eb="3">
      <t>エイギョウブ</t>
    </rPh>
    <phoneticPr fontId="1"/>
  </si>
  <si>
    <t>〇〇　△</t>
    <phoneticPr fontId="1"/>
  </si>
  <si>
    <t>なし</t>
  </si>
  <si>
    <t>○○者の新規雇用</t>
    <phoneticPr fontId="1"/>
  </si>
  <si>
    <t>雇用助成金</t>
    <phoneticPr fontId="1"/>
  </si>
  <si>
    <t>○○区</t>
    <phoneticPr fontId="1"/>
  </si>
  <si>
    <t>財務会計システム導入</t>
    <phoneticPr fontId="1"/>
  </si>
  <si>
    <t>システム導入支援助成金</t>
    <phoneticPr fontId="1"/>
  </si>
  <si>
    <t>東京○○公社</t>
    <phoneticPr fontId="1"/>
  </si>
  <si>
    <t>役員○○　■■の退任があったため。次期の確定申告書ではその旨が反映される予定。</t>
    <phoneticPr fontId="1"/>
  </si>
  <si>
    <t>取引先取締役</t>
    <rPh sb="0" eb="2">
      <t>トリヒキサキ</t>
    </rPh>
    <rPh sb="2" eb="5">
      <t>トリシマリヤク</t>
    </rPh>
    <phoneticPr fontId="1"/>
  </si>
  <si>
    <t>□□　□□</t>
    <phoneticPr fontId="1"/>
  </si>
  <si>
    <t>株主</t>
  </si>
  <si>
    <t>監査役</t>
    <rPh sb="0" eb="2">
      <t>カンサヤク</t>
    </rPh>
    <phoneticPr fontId="1"/>
  </si>
  <si>
    <t>××　××</t>
    <phoneticPr fontId="1"/>
  </si>
  <si>
    <t>役員</t>
  </si>
  <si>
    <t>取締役営業部長</t>
    <rPh sb="0" eb="2">
      <t>トリシマリヤク</t>
    </rPh>
    <rPh sb="2" eb="3">
      <t>ケン</t>
    </rPh>
    <rPh sb="3" eb="5">
      <t>エイギョウ</t>
    </rPh>
    <rPh sb="5" eb="7">
      <t>ブチョウ</t>
    </rPh>
    <phoneticPr fontId="1"/>
  </si>
  <si>
    <t>代表取締役</t>
    <rPh sb="0" eb="4">
      <t>ダイヒョウトリシマリヤク</t>
    </rPh>
    <phoneticPr fontId="1"/>
  </si>
  <si>
    <t>〇〇　〇〇</t>
    <phoneticPr fontId="1"/>
  </si>
  <si>
    <t>○○</t>
    <phoneticPr fontId="1"/>
  </si>
  <si>
    <t>東京都○○区○○町○丁目○番○号</t>
    <phoneticPr fontId="1"/>
  </si>
  <si>
    <t>XXXX</t>
    <phoneticPr fontId="1"/>
  </si>
  <si>
    <t>XXX</t>
    <phoneticPr fontId="1"/>
  </si>
  <si>
    <t>03-XXXX-XXXX</t>
    <phoneticPr fontId="1"/>
  </si>
  <si>
    <t>株式会社　○○○○</t>
    <phoneticPr fontId="1"/>
  </si>
  <si>
    <t>□□□□　株式会社</t>
    <phoneticPr fontId="1"/>
  </si>
  <si>
    <t>株式会社　△△△△</t>
    <rPh sb="0" eb="3">
      <t>カブシキガイシャ</t>
    </rPh>
    <phoneticPr fontId="1"/>
  </si>
  <si>
    <t>株式会社　××××</t>
    <rPh sb="0" eb="3">
      <t>カブシキガイシャ</t>
    </rPh>
    <phoneticPr fontId="1"/>
  </si>
  <si>
    <t>○○○○○○、○○○○、○○○○</t>
    <phoneticPr fontId="1"/>
  </si>
  <si>
    <t>○○○○○○○</t>
    <phoneticPr fontId="1"/>
  </si>
  <si>
    <t>32 その他の製造業</t>
  </si>
  <si>
    <t>○</t>
    <phoneticPr fontId="1"/>
  </si>
  <si>
    <t>19XX</t>
    <phoneticPr fontId="1"/>
  </si>
  <si>
    <t>同上</t>
    <rPh sb="0" eb="1">
      <t>ドウジョウ</t>
    </rPh>
    <phoneticPr fontId="1"/>
  </si>
  <si>
    <t>03-XXXX-XXXY</t>
    <phoneticPr fontId="1"/>
  </si>
  <si>
    <t>営業部長</t>
    <rPh sb="0" eb="4">
      <t>エイギョウブチョウ</t>
    </rPh>
    <phoneticPr fontId="1"/>
  </si>
  <si>
    <t>○○○○×＠○○○.co.jp</t>
    <phoneticPr fontId="1"/>
  </si>
  <si>
    <t>マルマル　サンカク</t>
    <phoneticPr fontId="1"/>
  </si>
  <si>
    <t>○○○○○＠○○○.co.jp</t>
    <phoneticPr fontId="1"/>
  </si>
  <si>
    <t>東京都○○区○○町○丁目○番○号</t>
    <rPh sb="0" eb="3">
      <t>トウキョウト</t>
    </rPh>
    <rPh sb="5" eb="6">
      <t>ク</t>
    </rPh>
    <rPh sb="8" eb="9">
      <t>マチ</t>
    </rPh>
    <rPh sb="10" eb="12">
      <t>チョウメ</t>
    </rPh>
    <rPh sb="13" eb="14">
      <t>バン</t>
    </rPh>
    <rPh sb="15" eb="16">
      <t>ゴウ</t>
    </rPh>
    <phoneticPr fontId="1"/>
  </si>
  <si>
    <t>昭和</t>
  </si>
  <si>
    <t>○○　○○</t>
    <phoneticPr fontId="1"/>
  </si>
  <si>
    <t>マルマル　マルマル</t>
    <phoneticPr fontId="1"/>
  </si>
  <si>
    <t>株式会社　○○○○</t>
    <rPh sb="0" eb="3">
      <t>カブシキガイシャ</t>
    </rPh>
    <phoneticPr fontId="1"/>
  </si>
  <si>
    <t>カ）マルマル　マルマル</t>
    <phoneticPr fontId="1"/>
  </si>
  <si>
    <t>【Ｂタイプ】</t>
  </si>
  <si>
    <t>株価算定及び特例事業承継税制に係る委託</t>
    <rPh sb="0" eb="4">
      <t>カブカサンテイオヨ</t>
    </rPh>
    <rPh sb="5" eb="7">
      <t>トクレイ</t>
    </rPh>
    <rPh sb="7" eb="13">
      <t>ジギョウショウケイゼイセイ</t>
    </rPh>
    <rPh sb="14" eb="15">
      <t>カカ</t>
    </rPh>
    <rPh sb="16" eb="18">
      <t>イタク</t>
    </rPh>
    <phoneticPr fontId="1"/>
  </si>
  <si>
    <t>令和〇年度第〇回事業承継支援助成金　交付申請書</t>
    <rPh sb="0" eb="2">
      <t>レイワ</t>
    </rPh>
    <phoneticPr fontId="1"/>
  </si>
  <si>
    <t>〇</t>
    <phoneticPr fontId="1"/>
  </si>
  <si>
    <t>(1)大企業(中小企業者以外の者：中小企業投資育成(株)、投資事業有限責任組合を除く）が単独で発行済株式総数又は出資総額の２分の１以上を所有又は出資していない</t>
    <phoneticPr fontId="1"/>
  </si>
  <si>
    <t>　公益財団法人東京都中小企業振興公社(以下「公社」という。）が実施する令和７年度第１回事業承継支援助成金を申請するにあたり、申請書類に虚偽記載がないこと、及び申請者が以下の要件の全てを満たしていることを確認した。</t>
    <rPh sb="64" eb="66">
      <t>ショルイ</t>
    </rPh>
    <rPh sb="83" eb="85">
      <t>イカ</t>
    </rPh>
    <phoneticPr fontId="1"/>
  </si>
  <si>
    <t>　公益財団法人東京都中小企業振興公社(以下「公社」という。）が実施する令和〇年度第〇回事業承継支援助成金を申請するにあたり、申請書に虚偽記載がないこと、及び申請者が以下の要件の全てを満たしていることを確認した。</t>
    <rPh sb="35" eb="37">
      <t>レイワ</t>
    </rPh>
    <rPh sb="82" eb="84">
      <t>イカ</t>
    </rPh>
    <phoneticPr fontId="1"/>
  </si>
  <si>
    <t>公社の事業承継・再生支援事業による支援（令和〇年〇月～令和〇年〇月まで）を受けて申請
※Aタイプのうち「ファイナンシャルアドバイザー(FA)、M&amp;A仲介事業者等を活用した第三者への承継」に取り組む場合は、公社が行う「短期支援」を受けていること。</t>
    <rPh sb="0" eb="1">
      <t>コウシャ</t>
    </rPh>
    <rPh sb="2" eb="6">
      <t>ジギョウショウケイ</t>
    </rPh>
    <rPh sb="7" eb="13">
      <t>サイセイシエンジギョウ</t>
    </rPh>
    <rPh sb="16" eb="18">
      <t>シエン</t>
    </rPh>
    <rPh sb="20" eb="22">
      <t>レイワ</t>
    </rPh>
    <rPh sb="23" eb="24">
      <t>ネン</t>
    </rPh>
    <rPh sb="25" eb="26">
      <t>ガツ</t>
    </rPh>
    <rPh sb="27" eb="29">
      <t>レイワ</t>
    </rPh>
    <rPh sb="30" eb="31">
      <t>ネン</t>
    </rPh>
    <rPh sb="32" eb="33">
      <t>ガツ</t>
    </rPh>
    <rPh sb="37" eb="38">
      <t>ウ</t>
    </rPh>
    <rPh sb="40" eb="42">
      <t>シンセイ</t>
    </rPh>
    <phoneticPr fontId="1"/>
  </si>
  <si>
    <t>東京商工会議所、町田商工会議所及び東京都商工会連合会が行う地域持続化支援事業（拠点事業）、一般社団法人東京都信用金庫協会及び一般社団法人東京都信用組合協会が行う地域金融機関による事業承継促進事業、又は東京信用保証協会が行う専門家派遣事業、東京都中小企業団体中央会が行う「団体向け事業承継促進支援事業」による支援を受けて申請
 ※公社による現地診断が実施済みであること</t>
    <phoneticPr fontId="1"/>
  </si>
  <si>
    <t>○</t>
    <phoneticPr fontId="1"/>
  </si>
  <si>
    <t/>
  </si>
  <si>
    <t>イ【Ｂタイプ(後継者決定）】で申請の場合は必ずご記入ください。</t>
    <phoneticPr fontId="1"/>
  </si>
  <si>
    <t>ウ【Ｃタイプ(企業継続支援）】での申請の場合は必ずご記入ください。</t>
    <phoneticPr fontId="1"/>
  </si>
  <si>
    <t>エ【Ⅾタイプ(譲受支援）】での申請の場合は必ずご記入ください。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</si>
</sst>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Red]\(#,##0\)"/>
    <numFmt numFmtId="178" formatCode="0_);[Red]\(0\)"/>
    <numFmt numFmtId="179" formatCode="0.0%"/>
    <numFmt numFmtId="180" formatCode="[$-411]ggge&quot;年&quot;m&quot;月&quot;d&quot;日&quot;;@"/>
  </numFmts>
  <fonts count="49">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1"/>
      <color theme="1"/>
      <name val="游ゴシック"/>
      <family val="2"/>
      <scheme val="minor"/>
    </font>
    <font>
      <sz val="11"/>
      <color rgb="FF000000"/>
      <name val="游ゴシック"/>
      <family val="2"/>
      <scheme val="minor"/>
    </font>
    <font>
      <sz val="8"/>
      <name val="ＭＳ 明朝"/>
      <family val="1"/>
      <charset val="128"/>
    </font>
    <font>
      <sz val="11"/>
      <color theme="1"/>
      <name val="游ゴシック"/>
      <family val="2"/>
      <charset val="128"/>
      <scheme val="minor"/>
    </font>
    <font>
      <sz val="16"/>
      <color theme="1"/>
      <name val="ＭＳ 明朝"/>
      <family val="1"/>
      <charset val="128"/>
    </font>
    <font>
      <sz val="11"/>
      <name val="游ゴシック"/>
      <family val="2"/>
      <charset val="128"/>
      <scheme val="minor"/>
    </font>
    <font>
      <sz val="12"/>
      <color theme="1"/>
      <name val="ＭＳ 明朝"/>
      <family val="1"/>
      <charset val="128"/>
    </font>
    <font>
      <sz val="12"/>
      <color theme="0" tint="-0.34998626667073579"/>
      <name val="ＭＳ 明朝"/>
      <family val="1"/>
      <charset val="128"/>
    </font>
    <font>
      <sz val="12"/>
      <name val="ＭＳ 明朝"/>
      <family val="1"/>
      <charset val="128"/>
    </font>
    <font>
      <sz val="11"/>
      <color theme="1"/>
      <name val="游ゴシック"/>
      <family val="3"/>
      <charset val="128"/>
      <scheme val="minor"/>
    </font>
    <font>
      <b/>
      <sz val="11"/>
      <name val="游ゴシック"/>
      <family val="3"/>
      <charset val="128"/>
      <scheme val="minor"/>
    </font>
    <font>
      <sz val="6"/>
      <name val="ＭＳ Ｐゴシック"/>
      <family val="3"/>
      <charset val="128"/>
    </font>
    <font>
      <b/>
      <sz val="11"/>
      <name val="HGPｺﾞｼｯｸE"/>
      <family val="3"/>
      <charset val="128"/>
    </font>
    <font>
      <sz val="11"/>
      <name val="游ゴシック"/>
      <family val="3"/>
      <charset val="128"/>
      <scheme val="minor"/>
    </font>
    <font>
      <b/>
      <sz val="11"/>
      <color theme="1"/>
      <name val="游ゴシック"/>
      <family val="3"/>
      <charset val="128"/>
      <scheme val="minor"/>
    </font>
    <font>
      <sz val="14"/>
      <color theme="1"/>
      <name val="ＭＳ 明朝"/>
      <family val="1"/>
      <charset val="128"/>
    </font>
    <font>
      <sz val="14"/>
      <color theme="0" tint="-0.34998626667073579"/>
      <name val="ＭＳ 明朝"/>
      <family val="1"/>
      <charset val="128"/>
    </font>
    <font>
      <sz val="14"/>
      <color rgb="FFFF0000"/>
      <name val="ＭＳ 明朝"/>
      <family val="1"/>
      <charset val="128"/>
    </font>
    <font>
      <sz val="14"/>
      <color theme="0" tint="-0.499984740745262"/>
      <name val="ＭＳ 明朝"/>
      <family val="1"/>
      <charset val="128"/>
    </font>
    <font>
      <sz val="14"/>
      <name val="ＭＳ 明朝"/>
      <family val="1"/>
      <charset val="128"/>
    </font>
    <font>
      <u/>
      <sz val="11"/>
      <color theme="10"/>
      <name val="游ゴシック"/>
      <family val="2"/>
      <charset val="128"/>
      <scheme val="minor"/>
    </font>
    <font>
      <b/>
      <sz val="6"/>
      <color theme="1"/>
      <name val="游ゴシック"/>
      <family val="3"/>
      <charset val="128"/>
      <scheme val="minor"/>
    </font>
    <font>
      <sz val="18"/>
      <color theme="1"/>
      <name val="ＭＳ 明朝"/>
      <family val="1"/>
      <charset val="128"/>
    </font>
    <font>
      <sz val="20"/>
      <color theme="1"/>
      <name val="ＭＳ 明朝"/>
      <family val="1"/>
      <charset val="128"/>
    </font>
    <font>
      <sz val="11"/>
      <name val="ＭＳ 明朝"/>
      <family val="1"/>
      <charset val="128"/>
    </font>
    <font>
      <sz val="9"/>
      <color theme="1"/>
      <name val="ＭＳ 明朝"/>
      <family val="1"/>
      <charset val="128"/>
    </font>
    <font>
      <sz val="11"/>
      <name val="ＭＳ Ｐゴシック"/>
      <family val="3"/>
      <charset val="128"/>
    </font>
    <font>
      <sz val="26"/>
      <color theme="1"/>
      <name val="ＭＳ 明朝"/>
      <family val="1"/>
      <charset val="128"/>
    </font>
    <font>
      <b/>
      <sz val="11"/>
      <color rgb="FF000000"/>
      <name val="ＭＳ ゴシック"/>
      <family val="3"/>
      <charset val="128"/>
    </font>
    <font>
      <sz val="9"/>
      <color indexed="81"/>
      <name val="MS P ゴシック"/>
      <family val="3"/>
      <charset val="128"/>
    </font>
    <font>
      <b/>
      <sz val="9"/>
      <color indexed="81"/>
      <name val="MS P ゴシック"/>
      <family val="3"/>
      <charset val="128"/>
    </font>
    <font>
      <u/>
      <sz val="11"/>
      <name val="游ゴシック"/>
      <family val="2"/>
      <charset val="128"/>
      <scheme val="minor"/>
    </font>
    <font>
      <sz val="10"/>
      <name val="ＭＳ 明朝"/>
      <family val="1"/>
      <charset val="128"/>
    </font>
    <font>
      <sz val="12"/>
      <name val="ＭＳ Ｐゴシック"/>
      <family val="3"/>
      <charset val="128"/>
    </font>
    <font>
      <sz val="12"/>
      <name val="Arial"/>
      <family val="2"/>
    </font>
    <font>
      <sz val="16"/>
      <name val="ＭＳ 明朝"/>
      <family val="1"/>
      <charset val="128"/>
    </font>
    <font>
      <sz val="14"/>
      <color rgb="FF000000"/>
      <name val="ＭＳ 明朝"/>
      <family val="1"/>
      <charset val="128"/>
    </font>
    <font>
      <sz val="16"/>
      <color rgb="FFFF0000"/>
      <name val="ＭＳ 明朝"/>
      <family val="1"/>
      <charset val="128"/>
    </font>
    <font>
      <sz val="12"/>
      <color rgb="FFFF0000"/>
      <name val="ＭＳ 明朝"/>
      <family val="1"/>
      <charset val="128"/>
    </font>
    <font>
      <u/>
      <sz val="11"/>
      <color rgb="FFFF0000"/>
      <name val="游ゴシック"/>
      <family val="2"/>
      <charset val="128"/>
      <scheme val="minor"/>
    </font>
    <font>
      <u/>
      <sz val="14"/>
      <color rgb="FFFF0000"/>
      <name val="游ゴシック"/>
      <family val="3"/>
      <charset val="128"/>
      <scheme val="minor"/>
    </font>
    <font>
      <u/>
      <sz val="14"/>
      <color rgb="FFFF0000"/>
      <name val="游ゴシック"/>
      <family val="2"/>
      <charset val="128"/>
      <scheme val="minor"/>
    </font>
    <font>
      <sz val="18"/>
      <color rgb="FFFF0000"/>
      <name val="ＭＳ 明朝"/>
      <family val="1"/>
      <charset val="128"/>
    </font>
    <font>
      <sz val="20"/>
      <color rgb="FFFF0000"/>
      <name val="ＭＳ 明朝"/>
      <family val="1"/>
      <charset val="128"/>
    </font>
    <font>
      <b/>
      <sz val="14"/>
      <color rgb="FFFF0000"/>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top style="hair">
        <color indexed="64"/>
      </top>
      <bottom/>
      <diagonal/>
    </border>
    <border>
      <left style="hair">
        <color indexed="64"/>
      </left>
      <right style="medium">
        <color indexed="64"/>
      </right>
      <top style="hair">
        <color indexed="64"/>
      </top>
      <bottom/>
      <diagonal/>
    </border>
    <border>
      <left style="medium">
        <color indexed="64"/>
      </left>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7">
    <xf numFmtId="0" fontId="0" fillId="0" borderId="0">
      <alignment vertical="center"/>
    </xf>
    <xf numFmtId="0" fontId="4" fillId="0" borderId="0"/>
    <xf numFmtId="38" fontId="5" fillId="0" borderId="0" applyFont="0" applyFill="0" applyBorder="0" applyAlignment="0" applyProtection="0">
      <alignment vertical="center"/>
    </xf>
    <xf numFmtId="38" fontId="7" fillId="0" borderId="0" applyFont="0" applyFill="0" applyBorder="0" applyAlignment="0" applyProtection="0">
      <alignment vertical="center"/>
    </xf>
    <xf numFmtId="0" fontId="24" fillId="0" borderId="0" applyNumberFormat="0" applyFill="0" applyBorder="0" applyAlignment="0" applyProtection="0">
      <alignment vertical="center"/>
    </xf>
    <xf numFmtId="0" fontId="13" fillId="0" borderId="0">
      <alignment vertical="center"/>
    </xf>
    <xf numFmtId="0" fontId="30" fillId="0" borderId="0">
      <alignment vertical="center"/>
    </xf>
  </cellStyleXfs>
  <cellXfs count="984">
    <xf numFmtId="0" fontId="0" fillId="0" borderId="0" xfId="0">
      <alignment vertical="center"/>
    </xf>
    <xf numFmtId="0" fontId="0" fillId="0" borderId="1" xfId="0" applyBorder="1">
      <alignment vertical="center"/>
    </xf>
    <xf numFmtId="0" fontId="11" fillId="0" borderId="0" xfId="0" applyFont="1">
      <alignment vertical="center"/>
    </xf>
    <xf numFmtId="0" fontId="10" fillId="0" borderId="0" xfId="0" applyFont="1" applyAlignment="1">
      <alignment vertical="center" wrapText="1"/>
    </xf>
    <xf numFmtId="0" fontId="16" fillId="3" borderId="33" xfId="0" applyFont="1" applyFill="1" applyBorder="1" applyAlignment="1">
      <alignment horizontal="center"/>
    </xf>
    <xf numFmtId="0" fontId="0" fillId="0" borderId="0" xfId="0" applyAlignment="1"/>
    <xf numFmtId="0" fontId="9" fillId="0" borderId="0" xfId="0" applyFont="1" applyFill="1">
      <alignment vertical="center"/>
    </xf>
    <xf numFmtId="0" fontId="13" fillId="3" borderId="1" xfId="0" applyFont="1" applyFill="1" applyBorder="1" applyAlignment="1">
      <alignment horizontal="left" vertical="center" shrinkToFit="1"/>
    </xf>
    <xf numFmtId="0" fontId="14" fillId="3" borderId="11" xfId="0" applyFont="1" applyFill="1" applyBorder="1" applyAlignment="1">
      <alignment horizontal="center" vertical="center"/>
    </xf>
    <xf numFmtId="0" fontId="9" fillId="0" borderId="36" xfId="0" applyFont="1" applyFill="1" applyBorder="1" applyAlignment="1">
      <alignment horizontal="left" vertical="center" shrinkToFit="1"/>
    </xf>
    <xf numFmtId="0" fontId="17" fillId="0" borderId="36" xfId="0" applyFont="1" applyFill="1" applyBorder="1" applyAlignment="1">
      <alignment horizontal="left" vertical="center" shrinkToFit="1"/>
    </xf>
    <xf numFmtId="0" fontId="17" fillId="0" borderId="36" xfId="0" applyFont="1" applyFill="1" applyBorder="1" applyAlignment="1">
      <alignment horizontal="left" vertical="center"/>
    </xf>
    <xf numFmtId="0" fontId="16" fillId="3" borderId="37" xfId="0" applyFont="1" applyFill="1" applyBorder="1" applyAlignment="1">
      <alignment horizontal="center" vertical="center"/>
    </xf>
    <xf numFmtId="0" fontId="17" fillId="0" borderId="39" xfId="0" applyFont="1" applyFill="1" applyBorder="1" applyAlignment="1">
      <alignment horizontal="left" vertical="center" shrinkToFit="1"/>
    </xf>
    <xf numFmtId="0" fontId="13" fillId="3" borderId="38" xfId="0" applyFont="1" applyFill="1" applyBorder="1" applyAlignment="1">
      <alignment horizontal="left" vertical="center"/>
    </xf>
    <xf numFmtId="0" fontId="0" fillId="0" borderId="0" xfId="0" applyAlignment="1">
      <alignment horizontal="left" vertical="center"/>
    </xf>
    <xf numFmtId="0" fontId="0" fillId="0" borderId="0" xfId="0" applyAlignment="1">
      <alignment vertical="center"/>
    </xf>
    <xf numFmtId="0" fontId="19" fillId="0" borderId="0" xfId="0" applyFont="1" applyAlignment="1">
      <alignment vertical="center"/>
    </xf>
    <xf numFmtId="0" fontId="19" fillId="0" borderId="0" xfId="0" applyFont="1">
      <alignment vertical="center"/>
    </xf>
    <xf numFmtId="0" fontId="19" fillId="0" borderId="2" xfId="0" applyFont="1" applyBorder="1" applyAlignment="1">
      <alignment vertical="center"/>
    </xf>
    <xf numFmtId="0" fontId="19" fillId="0" borderId="5" xfId="0" applyFont="1" applyBorder="1" applyAlignment="1">
      <alignment vertical="center"/>
    </xf>
    <xf numFmtId="0" fontId="20" fillId="0" borderId="0" xfId="0" applyFont="1">
      <alignment vertical="center"/>
    </xf>
    <xf numFmtId="0" fontId="21" fillId="0" borderId="0" xfId="0" applyFont="1">
      <alignment vertical="center"/>
    </xf>
    <xf numFmtId="49" fontId="20" fillId="0" borderId="0" xfId="0" applyNumberFormat="1" applyFont="1">
      <alignment vertical="center"/>
    </xf>
    <xf numFmtId="0" fontId="19" fillId="0" borderId="0" xfId="0" applyFont="1" applyAlignment="1"/>
    <xf numFmtId="0" fontId="21" fillId="0" borderId="0" xfId="0" applyFont="1" applyAlignment="1">
      <alignment vertical="center"/>
    </xf>
    <xf numFmtId="0" fontId="19" fillId="0" borderId="0" xfId="0" applyFont="1" applyFill="1" applyBorder="1">
      <alignment vertical="center"/>
    </xf>
    <xf numFmtId="0" fontId="19" fillId="0" borderId="0" xfId="0" quotePrefix="1" applyFont="1" applyAlignment="1">
      <alignment vertical="center" wrapText="1"/>
    </xf>
    <xf numFmtId="0" fontId="19" fillId="0" borderId="0" xfId="0" applyFont="1" applyFill="1" applyBorder="1" applyAlignment="1">
      <alignment vertical="center"/>
    </xf>
    <xf numFmtId="0" fontId="19" fillId="0" borderId="0" xfId="0" applyFont="1" applyFill="1" applyAlignment="1">
      <alignment vertical="center" wrapText="1"/>
    </xf>
    <xf numFmtId="0" fontId="0" fillId="0" borderId="48" xfId="0" applyBorder="1" applyAlignment="1">
      <alignment vertical="center" wrapText="1"/>
    </xf>
    <xf numFmtId="0" fontId="0" fillId="0" borderId="48" xfId="0" applyBorder="1" applyAlignment="1">
      <alignment horizontal="right" vertical="center" wrapText="1"/>
    </xf>
    <xf numFmtId="0" fontId="18" fillId="0" borderId="49" xfId="0" applyFont="1" applyBorder="1" applyAlignment="1">
      <alignment horizontal="center" vertical="center"/>
    </xf>
    <xf numFmtId="0" fontId="25" fillId="0" borderId="49" xfId="0" applyFont="1" applyBorder="1" applyAlignment="1">
      <alignment horizontal="center" vertical="center"/>
    </xf>
    <xf numFmtId="0" fontId="8" fillId="0" borderId="0" xfId="0" applyFont="1" applyAlignment="1">
      <alignment vertical="center"/>
    </xf>
    <xf numFmtId="0" fontId="19" fillId="0" borderId="0" xfId="0" applyFont="1" applyAlignment="1">
      <alignment vertical="center" shrinkToFit="1"/>
    </xf>
    <xf numFmtId="0" fontId="0" fillId="0" borderId="50" xfId="0" applyFont="1" applyBorder="1" applyAlignment="1">
      <alignment vertical="center" wrapText="1"/>
    </xf>
    <xf numFmtId="0" fontId="0" fillId="0" borderId="52" xfId="0" applyFont="1" applyBorder="1" applyAlignment="1">
      <alignment vertical="center" wrapText="1"/>
    </xf>
    <xf numFmtId="0" fontId="0" fillId="0" borderId="54" xfId="0" applyFont="1" applyBorder="1" applyAlignment="1">
      <alignment vertical="center" wrapText="1"/>
    </xf>
    <xf numFmtId="0" fontId="0" fillId="0" borderId="0" xfId="0" applyFont="1" applyAlignment="1">
      <alignment vertical="center" wrapText="1"/>
    </xf>
    <xf numFmtId="0" fontId="28" fillId="0" borderId="52" xfId="0" applyFont="1" applyBorder="1" applyAlignment="1">
      <alignment vertical="center" wrapText="1"/>
    </xf>
    <xf numFmtId="0" fontId="0" fillId="0" borderId="51" xfId="0" applyBorder="1" applyAlignment="1">
      <alignment horizontal="center" vertical="center"/>
    </xf>
    <xf numFmtId="0" fontId="0" fillId="0" borderId="53" xfId="0" applyBorder="1" applyAlignment="1">
      <alignment horizontal="center" vertical="center"/>
    </xf>
    <xf numFmtId="0" fontId="32" fillId="0" borderId="0" xfId="0" applyFont="1" applyAlignment="1">
      <alignment horizontal="left" vertical="center"/>
    </xf>
    <xf numFmtId="0" fontId="28" fillId="0" borderId="64" xfId="0" applyFont="1" applyBorder="1" applyAlignment="1">
      <alignment vertical="center" wrapText="1"/>
    </xf>
    <xf numFmtId="0" fontId="2" fillId="0" borderId="57" xfId="0" applyFont="1" applyBorder="1" applyAlignment="1">
      <alignment vertical="center" wrapText="1"/>
    </xf>
    <xf numFmtId="0" fontId="2" fillId="0" borderId="23" xfId="0" applyFont="1" applyBorder="1" applyAlignment="1">
      <alignment vertical="center" wrapText="1"/>
    </xf>
    <xf numFmtId="0" fontId="2" fillId="0" borderId="55" xfId="0" applyFont="1" applyBorder="1" applyAlignment="1">
      <alignment horizontal="left" vertical="center"/>
    </xf>
    <xf numFmtId="0" fontId="2" fillId="0" borderId="56" xfId="0" applyFont="1" applyBorder="1" applyAlignment="1">
      <alignment vertical="center" wrapText="1"/>
    </xf>
    <xf numFmtId="0" fontId="2" fillId="0" borderId="48" xfId="0" applyFont="1" applyBorder="1" applyAlignment="1">
      <alignment horizontal="left" vertical="center"/>
    </xf>
    <xf numFmtId="0" fontId="2" fillId="0" borderId="57"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19" fillId="0" borderId="0" xfId="0" applyFont="1" applyFill="1" applyAlignment="1">
      <alignment vertical="center"/>
    </xf>
    <xf numFmtId="0" fontId="19" fillId="0" borderId="0" xfId="0" applyFont="1" applyFill="1">
      <alignment vertical="center"/>
    </xf>
    <xf numFmtId="0" fontId="23" fillId="0" borderId="0" xfId="0" applyFont="1" applyFill="1" applyAlignment="1">
      <alignment vertical="center"/>
    </xf>
    <xf numFmtId="0" fontId="23" fillId="0" borderId="0" xfId="0" applyFont="1" applyFill="1">
      <alignment vertical="center"/>
    </xf>
    <xf numFmtId="178" fontId="23" fillId="0" borderId="5" xfId="0" applyNumberFormat="1" applyFont="1" applyFill="1" applyBorder="1" applyAlignment="1" applyProtection="1">
      <alignment horizontal="center" vertical="center"/>
      <protection locked="0"/>
    </xf>
    <xf numFmtId="0" fontId="12" fillId="0" borderId="5" xfId="0" quotePrefix="1" applyFont="1" applyFill="1" applyBorder="1" applyAlignment="1">
      <alignment vertical="center"/>
    </xf>
    <xf numFmtId="0" fontId="23" fillId="0" borderId="5" xfId="0" applyFont="1" applyFill="1" applyBorder="1">
      <alignment vertical="center"/>
    </xf>
    <xf numFmtId="0" fontId="12" fillId="0" borderId="5" xfId="0" applyFont="1" applyFill="1" applyBorder="1" applyAlignment="1">
      <alignment vertical="center"/>
    </xf>
    <xf numFmtId="0" fontId="12" fillId="0" borderId="5" xfId="0" quotePrefix="1" applyFont="1" applyFill="1" applyBorder="1" applyAlignment="1">
      <alignment vertical="center" wrapText="1"/>
    </xf>
    <xf numFmtId="178" fontId="23" fillId="0" borderId="5" xfId="0" quotePrefix="1" applyNumberFormat="1" applyFont="1" applyFill="1" applyBorder="1" applyAlignment="1" applyProtection="1">
      <alignment horizontal="center" vertical="center"/>
      <protection locked="0"/>
    </xf>
    <xf numFmtId="0" fontId="12" fillId="0" borderId="5" xfId="0" applyFont="1" applyFill="1" applyBorder="1">
      <alignment vertical="center"/>
    </xf>
    <xf numFmtId="0" fontId="12" fillId="0" borderId="5" xfId="0" quotePrefix="1" applyFont="1" applyFill="1" applyBorder="1" applyAlignment="1">
      <alignment horizontal="left" vertical="center"/>
    </xf>
    <xf numFmtId="0" fontId="23" fillId="0" borderId="5" xfId="0" quotePrefix="1" applyFont="1" applyFill="1" applyBorder="1" applyAlignment="1">
      <alignment vertical="center"/>
    </xf>
    <xf numFmtId="178" fontId="23" fillId="0" borderId="3" xfId="0" applyNumberFormat="1" applyFont="1" applyFill="1" applyBorder="1" applyAlignment="1" applyProtection="1">
      <alignment horizontal="center" vertical="center"/>
      <protection locked="0"/>
    </xf>
    <xf numFmtId="0" fontId="12" fillId="0" borderId="1" xfId="0" applyFont="1" applyFill="1" applyBorder="1" applyAlignment="1">
      <alignment horizontal="center" vertical="center"/>
    </xf>
    <xf numFmtId="0" fontId="23" fillId="0" borderId="0" xfId="0" applyFont="1">
      <alignment vertical="center"/>
    </xf>
    <xf numFmtId="178" fontId="23" fillId="0" borderId="2" xfId="0" quotePrefix="1" applyNumberFormat="1" applyFont="1" applyFill="1" applyBorder="1" applyAlignment="1" applyProtection="1">
      <alignment vertical="center"/>
      <protection locked="0"/>
    </xf>
    <xf numFmtId="178" fontId="23" fillId="0" borderId="5" xfId="0" quotePrefix="1" applyNumberFormat="1" applyFont="1" applyFill="1" applyBorder="1" applyAlignment="1" applyProtection="1">
      <alignment vertical="center"/>
      <protection locked="0"/>
    </xf>
    <xf numFmtId="0" fontId="23" fillId="0" borderId="5" xfId="0" applyFont="1" applyBorder="1">
      <alignment vertical="center"/>
    </xf>
    <xf numFmtId="178" fontId="23" fillId="0" borderId="3" xfId="0" quotePrefix="1" applyNumberFormat="1" applyFont="1" applyFill="1" applyBorder="1" applyAlignment="1" applyProtection="1">
      <alignment vertical="center"/>
      <protection locked="0"/>
    </xf>
    <xf numFmtId="0" fontId="23" fillId="0" borderId="3" xfId="0" applyFont="1" applyFill="1" applyBorder="1" applyAlignment="1">
      <alignment vertical="center"/>
    </xf>
    <xf numFmtId="0" fontId="23" fillId="0" borderId="0" xfId="0" applyFont="1" applyFill="1" applyBorder="1" applyAlignment="1">
      <alignment vertical="center"/>
    </xf>
    <xf numFmtId="0" fontId="23" fillId="0" borderId="0" xfId="0" applyFont="1" applyFill="1" applyBorder="1" applyAlignment="1">
      <alignment vertical="center" wrapText="1"/>
    </xf>
    <xf numFmtId="49" fontId="23" fillId="0" borderId="0" xfId="0" applyNumberFormat="1" applyFont="1" applyFill="1">
      <alignment vertical="center"/>
    </xf>
    <xf numFmtId="0" fontId="23" fillId="0" borderId="5" xfId="0" applyFont="1" applyFill="1" applyBorder="1" applyAlignment="1">
      <alignment vertical="center"/>
    </xf>
    <xf numFmtId="0" fontId="0" fillId="4" borderId="66" xfId="0" applyFont="1" applyFill="1" applyBorder="1" applyAlignment="1">
      <alignment vertical="center" wrapText="1"/>
    </xf>
    <xf numFmtId="0" fontId="0" fillId="4" borderId="67" xfId="0" applyFont="1" applyFill="1" applyBorder="1" applyAlignment="1">
      <alignment vertical="center" wrapText="1"/>
    </xf>
    <xf numFmtId="38" fontId="19" fillId="4" borderId="66" xfId="3" applyFont="1" applyFill="1" applyBorder="1" applyAlignment="1">
      <alignment vertical="center"/>
    </xf>
    <xf numFmtId="38" fontId="19" fillId="4" borderId="68" xfId="3" applyFont="1" applyFill="1" applyBorder="1" applyAlignment="1">
      <alignment vertical="center"/>
    </xf>
    <xf numFmtId="38" fontId="23" fillId="4" borderId="68" xfId="3" applyFont="1" applyFill="1" applyBorder="1" applyAlignment="1">
      <alignment vertical="center"/>
    </xf>
    <xf numFmtId="38" fontId="19" fillId="4" borderId="67" xfId="3" applyFont="1" applyFill="1" applyBorder="1" applyAlignment="1">
      <alignment vertical="center"/>
    </xf>
    <xf numFmtId="0" fontId="0" fillId="0" borderId="10"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31" fontId="0" fillId="0" borderId="38" xfId="0" applyNumberFormat="1" applyBorder="1">
      <alignment vertical="center"/>
    </xf>
    <xf numFmtId="0" fontId="19" fillId="0" borderId="3" xfId="0" applyFont="1" applyBorder="1" applyAlignment="1">
      <alignment vertical="center"/>
    </xf>
    <xf numFmtId="0" fontId="19" fillId="0" borderId="0" xfId="0" applyFont="1" applyAlignment="1">
      <alignment vertical="center" wrapText="1"/>
    </xf>
    <xf numFmtId="0" fontId="10" fillId="0" borderId="0" xfId="0" applyFont="1">
      <alignment vertical="center"/>
    </xf>
    <xf numFmtId="0" fontId="19" fillId="0" borderId="0" xfId="0" applyFont="1" applyAlignment="1">
      <alignment horizontal="left" vertical="center" wrapText="1"/>
    </xf>
    <xf numFmtId="0" fontId="10" fillId="0" borderId="0" xfId="0" applyFont="1" applyAlignment="1">
      <alignment vertical="top"/>
    </xf>
    <xf numFmtId="178" fontId="10" fillId="0" borderId="0" xfId="0" applyNumberFormat="1" applyFont="1" applyAlignment="1">
      <alignment vertical="top" wrapText="1"/>
    </xf>
    <xf numFmtId="178" fontId="10" fillId="0" borderId="0" xfId="0" quotePrefix="1" applyNumberFormat="1" applyFont="1" applyAlignment="1">
      <alignment vertical="top" wrapText="1"/>
    </xf>
    <xf numFmtId="0" fontId="10" fillId="0" borderId="0" xfId="0" quotePrefix="1" applyFont="1" applyAlignment="1">
      <alignment horizontal="center" vertical="top"/>
    </xf>
    <xf numFmtId="0" fontId="10" fillId="0" borderId="0" xfId="0" applyFont="1" applyAlignment="1">
      <alignment vertical="center"/>
    </xf>
    <xf numFmtId="0" fontId="10" fillId="0" borderId="0" xfId="0" quotePrefix="1" applyFont="1" applyAlignment="1">
      <alignment horizontal="center" vertical="center"/>
    </xf>
    <xf numFmtId="0" fontId="40" fillId="0" borderId="3" xfId="0" applyFont="1" applyBorder="1" applyAlignment="1">
      <alignment vertical="center"/>
    </xf>
    <xf numFmtId="0" fontId="40" fillId="0" borderId="5" xfId="0" applyFont="1" applyBorder="1" applyAlignment="1">
      <alignment vertical="center"/>
    </xf>
    <xf numFmtId="0" fontId="40" fillId="0" borderId="2" xfId="0" applyFont="1" applyBorder="1" applyAlignment="1">
      <alignment vertical="center"/>
    </xf>
    <xf numFmtId="0" fontId="19" fillId="0" borderId="0" xfId="0" applyFont="1" applyAlignment="1">
      <alignment vertical="top" wrapText="1"/>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40" xfId="0" applyFont="1" applyBorder="1">
      <alignment vertical="center"/>
    </xf>
    <xf numFmtId="0" fontId="19" fillId="0" borderId="0" xfId="0" applyFont="1" applyAlignment="1" applyProtection="1">
      <alignment vertical="center"/>
    </xf>
    <xf numFmtId="0" fontId="19" fillId="0" borderId="0" xfId="0" applyFont="1" applyBorder="1" applyAlignment="1" applyProtection="1">
      <alignment vertical="center"/>
    </xf>
    <xf numFmtId="0" fontId="19" fillId="0" borderId="3" xfId="0" applyFont="1" applyBorder="1" applyAlignment="1" applyProtection="1">
      <alignment vertical="center"/>
    </xf>
    <xf numFmtId="0" fontId="19" fillId="0" borderId="5" xfId="0" applyFont="1" applyBorder="1" applyAlignment="1" applyProtection="1">
      <alignment vertical="center"/>
    </xf>
    <xf numFmtId="0" fontId="19" fillId="0" borderId="2" xfId="0" applyFont="1" applyBorder="1" applyAlignment="1" applyProtection="1">
      <alignment vertical="center"/>
    </xf>
    <xf numFmtId="0" fontId="19" fillId="0" borderId="5" xfId="0" applyFont="1" applyFill="1" applyBorder="1" applyAlignment="1" applyProtection="1">
      <alignment vertical="center"/>
    </xf>
    <xf numFmtId="0" fontId="19" fillId="0" borderId="2" xfId="0" applyFont="1" applyFill="1" applyBorder="1" applyAlignment="1" applyProtection="1">
      <alignment vertical="center"/>
    </xf>
    <xf numFmtId="176" fontId="26" fillId="0" borderId="0" xfId="0" applyNumberFormat="1" applyFont="1" applyBorder="1" applyAlignment="1" applyProtection="1">
      <alignment horizontal="center" vertical="center"/>
    </xf>
    <xf numFmtId="0" fontId="19" fillId="0" borderId="0" xfId="0" applyFont="1" applyFill="1" applyBorder="1" applyAlignment="1" applyProtection="1">
      <alignment vertical="center"/>
    </xf>
    <xf numFmtId="177" fontId="26" fillId="0" borderId="0" xfId="0" applyNumberFormat="1"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3" xfId="0" applyFont="1" applyFill="1" applyBorder="1" applyAlignment="1" applyProtection="1">
      <alignment vertical="center"/>
    </xf>
    <xf numFmtId="0" fontId="19" fillId="0" borderId="60" xfId="0" quotePrefix="1" applyFont="1" applyBorder="1" applyAlignment="1" applyProtection="1">
      <alignment horizontal="center" vertical="center" wrapText="1"/>
    </xf>
    <xf numFmtId="0" fontId="19" fillId="3" borderId="43" xfId="0" applyFont="1" applyFill="1" applyBorder="1" applyAlignment="1" applyProtection="1">
      <alignment vertical="center"/>
    </xf>
    <xf numFmtId="0" fontId="21" fillId="0" borderId="0" xfId="0" applyFont="1" applyAlignment="1" applyProtection="1">
      <alignment vertical="center"/>
    </xf>
    <xf numFmtId="0" fontId="20" fillId="0" borderId="0" xfId="0" applyFont="1" applyAlignment="1" applyProtection="1">
      <alignment vertical="center"/>
    </xf>
    <xf numFmtId="0" fontId="19" fillId="0" borderId="0" xfId="0" applyFont="1" applyProtection="1">
      <alignment vertical="center"/>
    </xf>
    <xf numFmtId="0" fontId="19" fillId="0" borderId="0" xfId="0" applyFont="1" applyAlignment="1" applyProtection="1">
      <alignment vertical="center" wrapText="1"/>
    </xf>
    <xf numFmtId="0" fontId="20" fillId="0" borderId="0" xfId="0" applyFont="1" applyProtection="1">
      <alignment vertical="center"/>
    </xf>
    <xf numFmtId="49" fontId="20" fillId="0" borderId="0" xfId="0" applyNumberFormat="1" applyFont="1" applyProtection="1">
      <alignment vertical="center"/>
    </xf>
    <xf numFmtId="0" fontId="21" fillId="0" borderId="0" xfId="0" applyFont="1" applyProtection="1">
      <alignment vertical="center"/>
    </xf>
    <xf numFmtId="0" fontId="10" fillId="0" borderId="0" xfId="0" applyFont="1" applyAlignment="1" applyProtection="1">
      <alignment vertical="center" wrapText="1"/>
    </xf>
    <xf numFmtId="0" fontId="19" fillId="0" borderId="0" xfId="0" applyFont="1" applyFill="1" applyBorder="1" applyAlignment="1" applyProtection="1">
      <alignment vertical="center" wrapText="1"/>
    </xf>
    <xf numFmtId="0" fontId="20" fillId="0" borderId="0" xfId="0" applyFont="1" applyAlignment="1" applyProtection="1">
      <alignment horizontal="left" vertical="center"/>
    </xf>
    <xf numFmtId="0" fontId="19" fillId="0" borderId="47" xfId="0" applyFont="1" applyBorder="1" applyProtection="1">
      <alignment vertical="center"/>
    </xf>
    <xf numFmtId="0" fontId="19" fillId="0" borderId="45" xfId="0" applyFont="1" applyBorder="1" applyProtection="1">
      <alignment vertical="center"/>
    </xf>
    <xf numFmtId="0" fontId="19" fillId="0" borderId="3" xfId="0" applyFont="1" applyBorder="1" applyProtection="1">
      <alignment vertical="center"/>
    </xf>
    <xf numFmtId="0" fontId="19" fillId="0" borderId="44" xfId="0" applyFont="1" applyBorder="1" applyProtection="1">
      <alignment vertical="center"/>
    </xf>
    <xf numFmtId="0" fontId="19" fillId="3" borderId="0" xfId="0" applyFont="1" applyFill="1" applyBorder="1" applyAlignment="1" applyProtection="1">
      <alignment vertical="center"/>
    </xf>
    <xf numFmtId="0" fontId="19" fillId="0" borderId="3" xfId="0" applyFont="1" applyFill="1" applyBorder="1" applyAlignment="1" applyProtection="1">
      <alignment vertical="center" wrapText="1"/>
    </xf>
    <xf numFmtId="0" fontId="19" fillId="0" borderId="5" xfId="0" applyFont="1" applyFill="1" applyBorder="1" applyAlignment="1" applyProtection="1">
      <alignment vertical="center" wrapText="1"/>
    </xf>
    <xf numFmtId="0" fontId="19" fillId="0" borderId="1" xfId="0" quotePrefix="1" applyFont="1" applyBorder="1" applyAlignment="1" applyProtection="1">
      <alignment horizontal="center" vertical="center" wrapText="1"/>
    </xf>
    <xf numFmtId="0" fontId="19" fillId="0" borderId="1" xfId="0" quotePrefix="1" applyFont="1" applyBorder="1" applyAlignment="1" applyProtection="1">
      <alignment vertical="center"/>
    </xf>
    <xf numFmtId="0" fontId="19" fillId="0" borderId="0" xfId="0" applyFont="1" applyFill="1" applyBorder="1" applyProtection="1">
      <alignment vertical="center"/>
    </xf>
    <xf numFmtId="0" fontId="19" fillId="0" borderId="1" xfId="0" quotePrefix="1" applyFont="1" applyBorder="1" applyAlignment="1" applyProtection="1">
      <alignment horizontal="center" vertical="center"/>
    </xf>
    <xf numFmtId="0" fontId="19" fillId="0" borderId="3" xfId="0" quotePrefix="1" applyFont="1" applyBorder="1" applyAlignment="1" applyProtection="1">
      <alignment vertical="center"/>
    </xf>
    <xf numFmtId="0" fontId="19" fillId="0" borderId="5" xfId="0" quotePrefix="1" applyFont="1" applyBorder="1" applyAlignment="1" applyProtection="1">
      <alignment vertical="center"/>
    </xf>
    <xf numFmtId="0" fontId="19" fillId="0" borderId="2" xfId="0" quotePrefix="1" applyFont="1" applyBorder="1" applyAlignment="1" applyProtection="1">
      <alignment vertical="center"/>
    </xf>
    <xf numFmtId="0" fontId="19" fillId="0" borderId="1" xfId="0" quotePrefix="1" applyFont="1" applyBorder="1" applyAlignment="1" applyProtection="1">
      <alignment vertical="center" wrapText="1"/>
    </xf>
    <xf numFmtId="0" fontId="19" fillId="0" borderId="0" xfId="0" quotePrefix="1" applyFont="1" applyAlignment="1" applyProtection="1">
      <alignment vertical="center"/>
    </xf>
    <xf numFmtId="0" fontId="20" fillId="3" borderId="0" xfId="0" applyFont="1" applyFill="1" applyProtection="1">
      <alignment vertical="center"/>
    </xf>
    <xf numFmtId="0" fontId="20" fillId="0" borderId="0" xfId="0" applyFont="1" applyFill="1" applyBorder="1" applyProtection="1">
      <alignment vertical="center"/>
    </xf>
    <xf numFmtId="0" fontId="20" fillId="3" borderId="0" xfId="0" applyFont="1" applyFill="1" applyBorder="1" applyProtection="1">
      <alignment vertical="center"/>
    </xf>
    <xf numFmtId="0" fontId="19" fillId="0" borderId="5" xfId="0" applyFont="1" applyBorder="1" applyProtection="1">
      <alignment vertical="center"/>
    </xf>
    <xf numFmtId="0" fontId="10" fillId="0" borderId="5" xfId="0" quotePrefix="1" applyFont="1" applyBorder="1" applyAlignment="1" applyProtection="1">
      <alignment vertical="center"/>
    </xf>
    <xf numFmtId="0" fontId="19" fillId="0" borderId="44" xfId="0" quotePrefix="1" applyFont="1" applyFill="1" applyBorder="1" applyAlignment="1" applyProtection="1">
      <alignment vertical="center"/>
    </xf>
    <xf numFmtId="0" fontId="19" fillId="0" borderId="43" xfId="0" quotePrefix="1" applyFont="1" applyFill="1" applyBorder="1" applyAlignment="1" applyProtection="1">
      <alignment vertical="center"/>
    </xf>
    <xf numFmtId="0" fontId="19" fillId="3" borderId="43" xfId="0" quotePrefix="1" applyFont="1" applyFill="1" applyBorder="1" applyAlignment="1" applyProtection="1">
      <alignment vertical="center"/>
    </xf>
    <xf numFmtId="0" fontId="19" fillId="0" borderId="42" xfId="0" quotePrefix="1" applyFont="1" applyBorder="1" applyAlignment="1" applyProtection="1">
      <alignment vertical="center"/>
    </xf>
    <xf numFmtId="0" fontId="19" fillId="0" borderId="0" xfId="0" quotePrefix="1" applyFont="1" applyBorder="1" applyAlignment="1" applyProtection="1">
      <alignment horizontal="left" vertical="center" wrapText="1"/>
    </xf>
    <xf numFmtId="0" fontId="19" fillId="0" borderId="0" xfId="0" quotePrefix="1" applyFont="1" applyBorder="1" applyAlignment="1" applyProtection="1">
      <alignment vertical="center"/>
    </xf>
    <xf numFmtId="0" fontId="20" fillId="0" borderId="0" xfId="0" applyFont="1" applyBorder="1" applyProtection="1">
      <alignment vertical="center"/>
    </xf>
    <xf numFmtId="49" fontId="20" fillId="0" borderId="0" xfId="0" applyNumberFormat="1" applyFont="1" applyBorder="1" applyProtection="1">
      <alignment vertical="center"/>
    </xf>
    <xf numFmtId="0" fontId="21" fillId="0" borderId="0" xfId="0" applyFont="1" applyBorder="1" applyProtection="1">
      <alignment vertical="center"/>
    </xf>
    <xf numFmtId="0" fontId="19" fillId="0" borderId="0" xfId="0" applyFont="1" applyBorder="1" applyProtection="1">
      <alignment vertical="center"/>
    </xf>
    <xf numFmtId="0" fontId="20" fillId="0" borderId="2" xfId="0" applyFont="1" applyBorder="1" applyProtection="1">
      <alignment vertical="center"/>
    </xf>
    <xf numFmtId="0" fontId="20" fillId="0" borderId="5" xfId="0" applyFont="1" applyBorder="1" applyProtection="1">
      <alignment vertical="center"/>
    </xf>
    <xf numFmtId="0" fontId="10" fillId="0" borderId="5" xfId="0" applyFont="1" applyBorder="1" applyAlignment="1" applyProtection="1">
      <alignment vertical="center"/>
    </xf>
    <xf numFmtId="0" fontId="10" fillId="0" borderId="1" xfId="0" quotePrefix="1" applyFont="1" applyBorder="1" applyAlignment="1" applyProtection="1">
      <alignment horizontal="left" vertical="center"/>
    </xf>
    <xf numFmtId="0" fontId="10" fillId="0" borderId="47" xfId="0" quotePrefix="1" applyFont="1" applyBorder="1" applyAlignment="1" applyProtection="1">
      <alignment vertical="center"/>
    </xf>
    <xf numFmtId="0" fontId="10" fillId="0" borderId="3" xfId="0" applyFont="1" applyBorder="1" applyProtection="1">
      <alignment vertical="center"/>
    </xf>
    <xf numFmtId="0" fontId="19" fillId="0" borderId="0" xfId="0" applyFont="1" applyAlignment="1" applyProtection="1"/>
    <xf numFmtId="0" fontId="10" fillId="0" borderId="3" xfId="0" quotePrefix="1" applyFont="1" applyFill="1" applyBorder="1" applyAlignment="1" applyProtection="1">
      <alignment vertical="center"/>
    </xf>
    <xf numFmtId="0" fontId="10" fillId="0" borderId="5" xfId="0" quotePrefix="1" applyFont="1" applyFill="1" applyBorder="1" applyAlignment="1" applyProtection="1">
      <alignment vertical="center"/>
    </xf>
    <xf numFmtId="0" fontId="23" fillId="0" borderId="0" xfId="0" applyFont="1" applyProtection="1">
      <alignment vertical="center"/>
    </xf>
    <xf numFmtId="0" fontId="19" fillId="0" borderId="0" xfId="0" applyFont="1" applyFill="1" applyProtection="1">
      <alignment vertical="center"/>
    </xf>
    <xf numFmtId="0" fontId="23" fillId="0" borderId="0" xfId="0" applyFont="1" applyAlignment="1" applyProtection="1">
      <alignment vertical="center"/>
    </xf>
    <xf numFmtId="0" fontId="19" fillId="0" borderId="0" xfId="0" quotePrefix="1" applyFont="1" applyBorder="1" applyAlignment="1" applyProtection="1">
      <alignment vertical="center" wrapText="1"/>
    </xf>
    <xf numFmtId="0" fontId="22" fillId="0" borderId="0" xfId="0" applyFont="1" applyAlignment="1" applyProtection="1">
      <alignment horizontal="right" vertical="center" wrapText="1"/>
    </xf>
    <xf numFmtId="0" fontId="8" fillId="0" borderId="0" xfId="0" applyFont="1" applyAlignment="1" applyProtection="1">
      <alignment vertical="center"/>
    </xf>
    <xf numFmtId="0" fontId="19" fillId="0" borderId="0" xfId="0" applyFont="1" applyAlignment="1" applyProtection="1">
      <alignment vertical="center" shrinkToFit="1"/>
    </xf>
    <xf numFmtId="0" fontId="19" fillId="0" borderId="21" xfId="0" applyFont="1" applyBorder="1" applyAlignment="1" applyProtection="1">
      <alignment vertical="center"/>
    </xf>
    <xf numFmtId="0" fontId="19" fillId="0" borderId="18" xfId="0" applyFont="1" applyBorder="1" applyAlignment="1" applyProtection="1">
      <alignment vertical="center"/>
    </xf>
    <xf numFmtId="0" fontId="19" fillId="0" borderId="20" xfId="0" applyFont="1" applyBorder="1" applyAlignment="1" applyProtection="1">
      <alignment vertical="center"/>
    </xf>
    <xf numFmtId="0" fontId="19" fillId="0" borderId="12" xfId="0" applyFont="1" applyBorder="1" applyAlignment="1" applyProtection="1">
      <alignment vertical="center"/>
    </xf>
    <xf numFmtId="0" fontId="11" fillId="0" borderId="0" xfId="0" applyFont="1" applyProtection="1">
      <alignment vertical="center"/>
    </xf>
    <xf numFmtId="0" fontId="10" fillId="0" borderId="0" xfId="0" applyFont="1" applyProtection="1">
      <alignment vertical="center"/>
    </xf>
    <xf numFmtId="0" fontId="19" fillId="0" borderId="0" xfId="0" applyFont="1" applyAlignment="1" applyProtection="1">
      <alignment horizontal="left" vertical="center" wrapText="1"/>
    </xf>
    <xf numFmtId="0" fontId="10" fillId="0" borderId="0" xfId="0" applyFont="1" applyAlignment="1" applyProtection="1">
      <alignment vertical="top"/>
    </xf>
    <xf numFmtId="178" fontId="10" fillId="0" borderId="0" xfId="0" applyNumberFormat="1" applyFont="1" applyAlignment="1" applyProtection="1">
      <alignment vertical="top" wrapText="1"/>
    </xf>
    <xf numFmtId="178" fontId="10" fillId="0" borderId="0" xfId="0" quotePrefix="1" applyNumberFormat="1" applyFont="1" applyAlignment="1" applyProtection="1">
      <alignment vertical="top" wrapText="1"/>
    </xf>
    <xf numFmtId="0" fontId="10" fillId="0" borderId="0" xfId="0" quotePrefix="1" applyFont="1" applyAlignment="1" applyProtection="1">
      <alignment horizontal="center" vertical="top"/>
    </xf>
    <xf numFmtId="0" fontId="10" fillId="0" borderId="0" xfId="0" applyFont="1" applyAlignment="1" applyProtection="1">
      <alignment vertical="center"/>
    </xf>
    <xf numFmtId="0" fontId="10" fillId="0" borderId="0" xfId="0" quotePrefix="1" applyFont="1" applyAlignment="1" applyProtection="1">
      <alignment horizontal="center" vertical="center"/>
    </xf>
    <xf numFmtId="0" fontId="40" fillId="0" borderId="3" xfId="0" applyFont="1" applyBorder="1" applyAlignment="1" applyProtection="1">
      <alignment vertical="center"/>
    </xf>
    <xf numFmtId="0" fontId="40" fillId="0" borderId="5" xfId="0" applyFont="1" applyBorder="1" applyAlignment="1" applyProtection="1">
      <alignment vertical="center"/>
    </xf>
    <xf numFmtId="0" fontId="40" fillId="0" borderId="2" xfId="0" applyFont="1" applyBorder="1" applyAlignment="1" applyProtection="1">
      <alignment vertical="center"/>
    </xf>
    <xf numFmtId="0" fontId="19" fillId="0" borderId="0" xfId="0" applyFont="1" applyAlignment="1" applyProtection="1">
      <alignment vertical="top" wrapText="1"/>
    </xf>
    <xf numFmtId="0" fontId="19" fillId="0" borderId="3" xfId="0" applyFont="1" applyBorder="1" applyAlignment="1" applyProtection="1">
      <alignment horizontal="center" vertical="center"/>
    </xf>
    <xf numFmtId="0" fontId="19" fillId="0" borderId="5" xfId="0" applyFont="1" applyBorder="1" applyAlignment="1" applyProtection="1">
      <alignment horizontal="center" vertical="center"/>
    </xf>
    <xf numFmtId="0" fontId="19" fillId="0" borderId="40" xfId="0" applyFont="1" applyBorder="1" applyProtection="1">
      <alignment vertical="center"/>
    </xf>
    <xf numFmtId="0" fontId="23" fillId="5" borderId="0" xfId="0" applyFont="1" applyFill="1">
      <alignment vertical="center"/>
    </xf>
    <xf numFmtId="0" fontId="48" fillId="0" borderId="0" xfId="0" applyFont="1" applyAlignment="1">
      <alignment horizontal="left" vertical="center"/>
    </xf>
    <xf numFmtId="38" fontId="23" fillId="4" borderId="66" xfId="3" applyFont="1" applyFill="1" applyBorder="1" applyAlignment="1">
      <alignment vertical="center"/>
    </xf>
    <xf numFmtId="38" fontId="23" fillId="4" borderId="67" xfId="3" applyFont="1" applyFill="1" applyBorder="1" applyAlignment="1">
      <alignment vertical="center"/>
    </xf>
    <xf numFmtId="38" fontId="19" fillId="4" borderId="6" xfId="3" applyFont="1" applyFill="1" applyBorder="1" applyAlignment="1">
      <alignment vertical="center"/>
    </xf>
    <xf numFmtId="38" fontId="19" fillId="4" borderId="8" xfId="3" applyFont="1" applyFill="1" applyBorder="1" applyAlignment="1">
      <alignment vertical="center"/>
    </xf>
    <xf numFmtId="0" fontId="12" fillId="0" borderId="46" xfId="0" quotePrefix="1" applyFont="1" applyFill="1" applyBorder="1" applyAlignment="1">
      <alignment horizontal="center" vertical="center"/>
    </xf>
    <xf numFmtId="0" fontId="12" fillId="0" borderId="45"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178" fontId="23" fillId="0" borderId="3" xfId="0" applyNumberFormat="1" applyFont="1" applyFill="1" applyBorder="1" applyAlignment="1" applyProtection="1">
      <alignment horizontal="center" vertical="center"/>
    </xf>
    <xf numFmtId="0" fontId="12" fillId="0" borderId="2" xfId="0" quotePrefix="1" applyFont="1" applyFill="1" applyBorder="1" applyAlignment="1">
      <alignment horizontal="center" vertical="center"/>
    </xf>
    <xf numFmtId="0" fontId="12" fillId="0" borderId="42" xfId="0" quotePrefix="1" applyFont="1" applyFill="1" applyBorder="1" applyAlignment="1">
      <alignment horizontal="center" vertical="center"/>
    </xf>
    <xf numFmtId="0" fontId="12" fillId="0" borderId="43" xfId="0" quotePrefix="1" applyFont="1" applyFill="1" applyBorder="1" applyAlignment="1">
      <alignment horizontal="center" vertical="center"/>
    </xf>
    <xf numFmtId="0" fontId="12" fillId="0" borderId="44" xfId="0" quotePrefix="1" applyFont="1" applyFill="1" applyBorder="1" applyAlignment="1">
      <alignment horizontal="center" vertical="center"/>
    </xf>
    <xf numFmtId="0" fontId="12" fillId="0" borderId="47" xfId="0" quotePrefix="1" applyFont="1" applyFill="1" applyBorder="1" applyAlignment="1">
      <alignment horizontal="center" vertical="center"/>
    </xf>
    <xf numFmtId="0" fontId="12" fillId="0" borderId="41" xfId="0" quotePrefix="1" applyFont="1" applyFill="1" applyBorder="1" applyAlignment="1">
      <alignment horizontal="center" vertical="center"/>
    </xf>
    <xf numFmtId="0" fontId="21" fillId="0" borderId="0" xfId="0" applyFont="1" applyFill="1" applyAlignment="1" applyProtection="1">
      <alignment vertical="center"/>
    </xf>
    <xf numFmtId="0" fontId="19" fillId="0" borderId="0" xfId="0" applyFont="1" applyFill="1" applyAlignment="1" applyProtection="1">
      <alignment vertical="center"/>
    </xf>
    <xf numFmtId="0" fontId="10" fillId="0" borderId="0" xfId="0" applyFont="1" applyFill="1" applyAlignment="1" applyProtection="1">
      <alignment vertical="center" wrapText="1"/>
      <protection locked="0"/>
    </xf>
    <xf numFmtId="0" fontId="20" fillId="0" borderId="0" xfId="0" applyFont="1" applyFill="1" applyProtection="1">
      <alignment vertical="center"/>
    </xf>
    <xf numFmtId="0" fontId="19" fillId="0" borderId="0" xfId="0" quotePrefix="1" applyFont="1" applyFill="1" applyBorder="1" applyAlignment="1" applyProtection="1">
      <alignment vertical="center"/>
    </xf>
    <xf numFmtId="0" fontId="21" fillId="0" borderId="0" xfId="0" applyFont="1" applyFill="1" applyProtection="1">
      <alignment vertical="center"/>
    </xf>
    <xf numFmtId="49" fontId="20" fillId="0" borderId="0" xfId="0" applyNumberFormat="1" applyFont="1" applyFill="1" applyProtection="1">
      <alignment vertical="center"/>
    </xf>
    <xf numFmtId="0" fontId="19" fillId="0" borderId="0" xfId="0" quotePrefix="1" applyFont="1" applyFill="1" applyBorder="1" applyAlignment="1" applyProtection="1">
      <alignment horizontal="left" vertical="center" wrapText="1"/>
    </xf>
    <xf numFmtId="0" fontId="19" fillId="0" borderId="0" xfId="0" quotePrefix="1" applyFont="1" applyFill="1" applyBorder="1" applyAlignment="1" applyProtection="1">
      <alignment vertical="center" wrapText="1"/>
    </xf>
    <xf numFmtId="0" fontId="23" fillId="0" borderId="0" xfId="0" applyFont="1" applyFill="1" applyAlignment="1" applyProtection="1">
      <alignment vertical="center"/>
    </xf>
    <xf numFmtId="0" fontId="23" fillId="0" borderId="0" xfId="0" applyFont="1" applyFill="1" applyProtection="1">
      <alignment vertical="center"/>
    </xf>
    <xf numFmtId="0" fontId="19" fillId="0" borderId="0" xfId="0" quotePrefix="1" applyFont="1" applyFill="1" applyAlignment="1" applyProtection="1">
      <alignment vertical="center"/>
    </xf>
    <xf numFmtId="0" fontId="10" fillId="3" borderId="5" xfId="0" quotePrefix="1" applyFont="1" applyFill="1" applyBorder="1" applyAlignment="1" applyProtection="1">
      <alignment vertical="center"/>
    </xf>
    <xf numFmtId="0" fontId="10" fillId="3" borderId="3" xfId="0" quotePrefix="1" applyFont="1" applyFill="1" applyBorder="1" applyAlignment="1" applyProtection="1">
      <alignment vertical="center"/>
    </xf>
    <xf numFmtId="0" fontId="23" fillId="0" borderId="42" xfId="0" quotePrefix="1" applyFont="1" applyFill="1" applyBorder="1" applyAlignment="1" applyProtection="1">
      <alignment vertical="center"/>
    </xf>
    <xf numFmtId="0" fontId="23" fillId="0" borderId="43" xfId="0" quotePrefix="1" applyFont="1" applyFill="1" applyBorder="1" applyAlignment="1" applyProtection="1">
      <alignment vertical="center"/>
    </xf>
    <xf numFmtId="0" fontId="23" fillId="0" borderId="44" xfId="0" quotePrefix="1" applyFont="1" applyFill="1" applyBorder="1" applyAlignment="1" applyProtection="1">
      <alignment vertical="center"/>
    </xf>
    <xf numFmtId="0" fontId="19" fillId="0" borderId="0" xfId="0" applyFont="1" applyFill="1" applyAlignment="1" applyProtection="1"/>
    <xf numFmtId="0" fontId="12" fillId="0" borderId="3" xfId="0" applyFont="1" applyFill="1" applyBorder="1" applyProtection="1">
      <alignment vertical="center"/>
    </xf>
    <xf numFmtId="0" fontId="12" fillId="0" borderId="5" xfId="0" quotePrefix="1" applyFont="1" applyFill="1" applyBorder="1" applyAlignment="1" applyProtection="1">
      <alignment vertical="center"/>
    </xf>
    <xf numFmtId="0" fontId="12" fillId="0" borderId="47" xfId="0" quotePrefix="1" applyFont="1" applyFill="1" applyBorder="1" applyAlignment="1" applyProtection="1">
      <alignment vertical="center"/>
    </xf>
    <xf numFmtId="0" fontId="12" fillId="0" borderId="1" xfId="0" quotePrefix="1" applyFont="1" applyFill="1" applyBorder="1" applyAlignment="1" applyProtection="1">
      <alignment horizontal="left" vertical="center"/>
    </xf>
    <xf numFmtId="0" fontId="23" fillId="0" borderId="5" xfId="0" applyFont="1" applyFill="1" applyBorder="1" applyProtection="1">
      <alignment vertical="center"/>
    </xf>
    <xf numFmtId="0" fontId="12" fillId="0" borderId="5" xfId="0" applyFont="1" applyFill="1" applyBorder="1" applyAlignment="1" applyProtection="1">
      <alignment vertical="center"/>
    </xf>
    <xf numFmtId="0" fontId="23" fillId="0" borderId="2" xfId="0" applyFont="1" applyFill="1" applyBorder="1" applyProtection="1">
      <alignment vertical="center"/>
    </xf>
    <xf numFmtId="0" fontId="12" fillId="0" borderId="2" xfId="0" quotePrefix="1" applyFont="1" applyFill="1" applyBorder="1" applyAlignment="1" applyProtection="1">
      <alignment horizontal="center" vertical="center"/>
    </xf>
    <xf numFmtId="0" fontId="12" fillId="0" borderId="5" xfId="0" quotePrefix="1" applyFont="1" applyFill="1" applyBorder="1" applyAlignment="1" applyProtection="1">
      <alignment horizontal="center" vertical="center"/>
    </xf>
    <xf numFmtId="0" fontId="12" fillId="0" borderId="5" xfId="0" quotePrefix="1" applyFont="1" applyFill="1" applyBorder="1" applyAlignment="1" applyProtection="1">
      <alignment vertical="center" wrapText="1"/>
    </xf>
    <xf numFmtId="178" fontId="23" fillId="0" borderId="5" xfId="0" quotePrefix="1" applyNumberFormat="1" applyFont="1" applyFill="1" applyBorder="1" applyAlignment="1" applyProtection="1">
      <alignment horizontal="center" vertical="center"/>
    </xf>
    <xf numFmtId="0" fontId="12" fillId="0" borderId="5" xfId="0" applyFont="1" applyFill="1" applyBorder="1" applyProtection="1">
      <alignment vertical="center"/>
    </xf>
    <xf numFmtId="0" fontId="12" fillId="0" borderId="5" xfId="0" quotePrefix="1" applyFont="1" applyFill="1" applyBorder="1" applyAlignment="1" applyProtection="1">
      <alignment horizontal="left" vertical="center"/>
    </xf>
    <xf numFmtId="178" fontId="23" fillId="0" borderId="5" xfId="0" applyNumberFormat="1" applyFont="1" applyFill="1" applyBorder="1" applyAlignment="1" applyProtection="1">
      <alignment horizontal="center" vertical="center"/>
    </xf>
    <xf numFmtId="0" fontId="23" fillId="0" borderId="5" xfId="0" quotePrefix="1" applyFont="1" applyFill="1" applyBorder="1" applyAlignment="1" applyProtection="1">
      <alignment vertical="center"/>
    </xf>
    <xf numFmtId="0" fontId="12" fillId="0" borderId="1" xfId="0" applyFont="1" applyFill="1" applyBorder="1" applyAlignment="1" applyProtection="1">
      <alignment horizontal="center" vertical="center"/>
    </xf>
    <xf numFmtId="0" fontId="12" fillId="0" borderId="42" xfId="0" quotePrefix="1" applyFont="1" applyFill="1" applyBorder="1" applyAlignment="1" applyProtection="1">
      <alignment horizontal="center" vertical="center"/>
    </xf>
    <xf numFmtId="0" fontId="12" fillId="0" borderId="43" xfId="0" quotePrefix="1" applyFont="1" applyFill="1" applyBorder="1" applyAlignment="1" applyProtection="1">
      <alignment horizontal="center" vertical="center"/>
    </xf>
    <xf numFmtId="0" fontId="12" fillId="0" borderId="44" xfId="0" quotePrefix="1" applyFont="1" applyFill="1" applyBorder="1" applyAlignment="1" applyProtection="1">
      <alignment horizontal="center" vertical="center"/>
    </xf>
    <xf numFmtId="0" fontId="12" fillId="0" borderId="41" xfId="0" quotePrefix="1" applyFont="1" applyFill="1" applyBorder="1" applyAlignment="1" applyProtection="1">
      <alignment horizontal="center" vertical="center"/>
    </xf>
    <xf numFmtId="0" fontId="12" fillId="0" borderId="46" xfId="0" quotePrefix="1" applyFont="1" applyFill="1" applyBorder="1" applyAlignment="1" applyProtection="1">
      <alignment horizontal="center" vertical="center"/>
    </xf>
    <xf numFmtId="0" fontId="12" fillId="0" borderId="45" xfId="0" quotePrefix="1" applyFont="1" applyFill="1" applyBorder="1" applyAlignment="1" applyProtection="1">
      <alignment horizontal="center" vertical="center"/>
    </xf>
    <xf numFmtId="0" fontId="12" fillId="0" borderId="47" xfId="0" quotePrefix="1" applyFont="1" applyFill="1" applyBorder="1" applyAlignment="1" applyProtection="1">
      <alignment horizontal="center" vertical="center"/>
    </xf>
    <xf numFmtId="178" fontId="23" fillId="0" borderId="2" xfId="0" quotePrefix="1" applyNumberFormat="1" applyFont="1" applyFill="1" applyBorder="1" applyAlignment="1" applyProtection="1">
      <alignment vertical="center"/>
    </xf>
    <xf numFmtId="178" fontId="23" fillId="0" borderId="5" xfId="0" quotePrefix="1" applyNumberFormat="1" applyFont="1" applyFill="1" applyBorder="1" applyAlignment="1" applyProtection="1">
      <alignment vertical="center"/>
    </xf>
    <xf numFmtId="0" fontId="23" fillId="0" borderId="5" xfId="0" applyFont="1" applyBorder="1" applyProtection="1">
      <alignment vertical="center"/>
    </xf>
    <xf numFmtId="178" fontId="23" fillId="0" borderId="3" xfId="0" quotePrefix="1" applyNumberFormat="1" applyFont="1" applyFill="1" applyBorder="1" applyAlignment="1" applyProtection="1">
      <alignment vertical="center"/>
    </xf>
    <xf numFmtId="0" fontId="23" fillId="0" borderId="3" xfId="0" applyFont="1" applyFill="1" applyBorder="1" applyAlignment="1" applyProtection="1">
      <alignment vertical="center"/>
    </xf>
    <xf numFmtId="0" fontId="21" fillId="0" borderId="0" xfId="0" applyFont="1" applyFill="1" applyBorder="1" applyProtection="1">
      <alignment vertical="center"/>
    </xf>
    <xf numFmtId="49" fontId="20" fillId="0" borderId="0" xfId="0" applyNumberFormat="1" applyFont="1" applyFill="1" applyBorder="1" applyProtection="1">
      <alignment vertical="center"/>
    </xf>
    <xf numFmtId="0" fontId="19" fillId="0" borderId="1" xfId="0" quotePrefix="1" applyFont="1" applyFill="1" applyBorder="1" applyAlignment="1" applyProtection="1">
      <alignment horizontal="center" vertical="center"/>
    </xf>
    <xf numFmtId="0" fontId="19" fillId="0" borderId="42" xfId="0" quotePrefix="1" applyFont="1" applyFill="1" applyBorder="1" applyAlignment="1" applyProtection="1">
      <alignment vertical="center"/>
    </xf>
    <xf numFmtId="0" fontId="19" fillId="0" borderId="5" xfId="0" quotePrefix="1" applyFont="1" applyFill="1" applyBorder="1" applyAlignment="1" applyProtection="1">
      <alignment vertical="center"/>
    </xf>
    <xf numFmtId="0" fontId="19" fillId="0" borderId="5" xfId="0" applyFont="1" applyFill="1" applyBorder="1" applyProtection="1">
      <alignment vertical="center"/>
    </xf>
    <xf numFmtId="0" fontId="19" fillId="0" borderId="3" xfId="0" quotePrefix="1" applyFont="1" applyFill="1" applyBorder="1" applyAlignment="1" applyProtection="1">
      <alignment vertical="center"/>
    </xf>
    <xf numFmtId="0" fontId="19" fillId="0" borderId="1" xfId="0" quotePrefix="1" applyFont="1" applyFill="1" applyBorder="1" applyAlignment="1" applyProtection="1">
      <alignment vertical="center" wrapText="1"/>
    </xf>
    <xf numFmtId="0" fontId="19" fillId="0" borderId="2" xfId="0" quotePrefix="1" applyFont="1" applyFill="1" applyBorder="1" applyAlignment="1" applyProtection="1">
      <alignment vertical="center"/>
    </xf>
    <xf numFmtId="0" fontId="19" fillId="0" borderId="1" xfId="0" quotePrefix="1" applyFont="1" applyFill="1" applyBorder="1" applyAlignment="1" applyProtection="1">
      <alignment horizontal="center" vertical="center" wrapText="1"/>
    </xf>
    <xf numFmtId="0" fontId="23" fillId="0" borderId="0" xfId="0" applyFont="1" applyFill="1" applyBorder="1" applyAlignment="1" applyProtection="1">
      <alignment vertical="center"/>
    </xf>
    <xf numFmtId="0" fontId="23" fillId="0" borderId="0" xfId="0" applyFont="1" applyFill="1" applyBorder="1" applyAlignment="1" applyProtection="1">
      <alignment vertical="center" wrapText="1"/>
    </xf>
    <xf numFmtId="49" fontId="23" fillId="0" borderId="0" xfId="0" applyNumberFormat="1" applyFont="1" applyFill="1" applyProtection="1">
      <alignment vertical="center"/>
    </xf>
    <xf numFmtId="0" fontId="23" fillId="0" borderId="5" xfId="0" applyFont="1" applyFill="1" applyBorder="1" applyAlignment="1" applyProtection="1">
      <alignment vertical="center"/>
    </xf>
    <xf numFmtId="0" fontId="23" fillId="0" borderId="5" xfId="0" applyFont="1" applyFill="1" applyBorder="1" applyAlignment="1" applyProtection="1">
      <alignment vertical="center" wrapText="1"/>
    </xf>
    <xf numFmtId="0" fontId="23" fillId="0" borderId="3" xfId="0" applyFont="1" applyFill="1" applyBorder="1" applyAlignment="1" applyProtection="1">
      <alignment vertical="center" wrapText="1"/>
    </xf>
    <xf numFmtId="0" fontId="23" fillId="0" borderId="3" xfId="0" applyFont="1" applyBorder="1" applyProtection="1">
      <alignment vertical="center"/>
    </xf>
    <xf numFmtId="0" fontId="23" fillId="0" borderId="45" xfId="0" applyFont="1" applyFill="1" applyBorder="1" applyProtection="1">
      <alignment vertical="center"/>
    </xf>
    <xf numFmtId="0" fontId="23" fillId="0" borderId="47" xfId="0" applyFont="1" applyFill="1" applyBorder="1" applyProtection="1">
      <alignment vertical="center"/>
    </xf>
    <xf numFmtId="0" fontId="19" fillId="0" borderId="0" xfId="0" applyFont="1" applyFill="1" applyAlignment="1" applyProtection="1">
      <alignment vertical="center" wrapText="1"/>
    </xf>
    <xf numFmtId="0" fontId="10" fillId="0" borderId="0" xfId="0" applyFont="1" applyFill="1" applyAlignment="1" applyProtection="1">
      <alignment vertical="center" wrapText="1"/>
    </xf>
    <xf numFmtId="0" fontId="19" fillId="0" borderId="43" xfId="0" applyFont="1" applyFill="1" applyBorder="1" applyAlignment="1" applyProtection="1">
      <alignment vertical="center"/>
    </xf>
    <xf numFmtId="0" fontId="19" fillId="0" borderId="60" xfId="0" quotePrefix="1" applyFont="1" applyFill="1" applyBorder="1" applyAlignment="1" applyProtection="1">
      <alignment horizontal="center" vertical="center" wrapText="1"/>
    </xf>
    <xf numFmtId="0" fontId="19" fillId="3" borderId="60" xfId="0" quotePrefix="1" applyFont="1" applyFill="1" applyBorder="1" applyAlignment="1" applyProtection="1">
      <alignment horizontal="center" vertical="center" wrapText="1"/>
    </xf>
    <xf numFmtId="0" fontId="20" fillId="0" borderId="0" xfId="0" applyFont="1" applyFill="1" applyAlignment="1" applyProtection="1">
      <alignment vertical="center"/>
    </xf>
    <xf numFmtId="176" fontId="26" fillId="0" borderId="0" xfId="0" applyNumberFormat="1" applyFont="1" applyFill="1" applyBorder="1" applyAlignment="1" applyProtection="1">
      <alignment horizontal="center" vertical="center"/>
    </xf>
    <xf numFmtId="0" fontId="37" fillId="0" borderId="0" xfId="0" applyFont="1" applyAlignment="1" applyProtection="1">
      <alignment vertical="center"/>
    </xf>
    <xf numFmtId="0" fontId="38" fillId="0" borderId="0" xfId="0" applyFont="1" applyAlignment="1" applyProtection="1">
      <alignment vertical="center"/>
    </xf>
    <xf numFmtId="0" fontId="9" fillId="0" borderId="0" xfId="4" applyFont="1" applyAlignment="1" applyProtection="1">
      <alignment vertical="center"/>
    </xf>
    <xf numFmtId="0" fontId="37" fillId="0" borderId="0" xfId="4" applyFont="1" applyAlignment="1" applyProtection="1">
      <alignment vertical="center"/>
    </xf>
    <xf numFmtId="0" fontId="19" fillId="0" borderId="0" xfId="0" applyFont="1" applyAlignment="1">
      <alignment horizontal="left" vertical="center"/>
    </xf>
    <xf numFmtId="0" fontId="10" fillId="0" borderId="0" xfId="0" applyFont="1" applyAlignment="1">
      <alignment horizontal="center" vertical="top" wrapText="1"/>
    </xf>
    <xf numFmtId="0" fontId="23" fillId="5" borderId="0" xfId="0" applyFont="1" applyFill="1" applyAlignment="1" applyProtection="1">
      <alignment horizontal="center" vertical="center"/>
      <protection locked="0"/>
    </xf>
    <xf numFmtId="0" fontId="10" fillId="0" borderId="0" xfId="0" applyFont="1" applyAlignment="1">
      <alignment horizontal="left" vertical="top" wrapText="1"/>
    </xf>
    <xf numFmtId="0" fontId="10" fillId="3" borderId="0" xfId="0" quotePrefix="1" applyFont="1" applyFill="1" applyBorder="1" applyAlignment="1">
      <alignment horizontal="center" vertical="center"/>
    </xf>
    <xf numFmtId="178" fontId="23" fillId="5" borderId="0" xfId="0" quotePrefix="1" applyNumberFormat="1" applyFont="1" applyFill="1" applyBorder="1" applyAlignment="1" applyProtection="1">
      <alignment horizontal="center" vertical="center"/>
      <protection locked="0"/>
    </xf>
    <xf numFmtId="0" fontId="10" fillId="0" borderId="0" xfId="0" applyFont="1" applyAlignment="1">
      <alignment horizontal="left" vertical="center" wrapText="1"/>
    </xf>
    <xf numFmtId="0" fontId="19" fillId="0" borderId="0" xfId="0" applyFont="1" applyAlignment="1">
      <alignment horizontal="left" vertical="center" shrinkToFit="1"/>
    </xf>
    <xf numFmtId="0" fontId="19" fillId="5" borderId="1" xfId="0" applyFont="1" applyFill="1" applyBorder="1" applyAlignment="1" applyProtection="1">
      <alignment horizontal="center" vertical="center" shrinkToFit="1"/>
      <protection locked="0"/>
    </xf>
    <xf numFmtId="0" fontId="23" fillId="5" borderId="5" xfId="0" applyFont="1" applyFill="1" applyBorder="1" applyAlignment="1" applyProtection="1">
      <alignment horizontal="right" vertical="center"/>
      <protection locked="0"/>
    </xf>
    <xf numFmtId="0" fontId="23" fillId="0" borderId="2" xfId="0" applyFont="1" applyFill="1" applyBorder="1" applyAlignment="1" applyProtection="1">
      <alignment horizontal="center" vertical="center"/>
    </xf>
    <xf numFmtId="0" fontId="23" fillId="0" borderId="5" xfId="0" applyFont="1" applyFill="1" applyBorder="1" applyAlignment="1" applyProtection="1">
      <alignment horizontal="center" vertical="center"/>
    </xf>
    <xf numFmtId="0" fontId="23" fillId="5" borderId="5" xfId="0" applyFont="1" applyFill="1" applyBorder="1" applyAlignment="1" applyProtection="1">
      <alignment horizontal="center" vertical="center" shrinkToFit="1"/>
      <protection locked="0"/>
    </xf>
    <xf numFmtId="0" fontId="23" fillId="5" borderId="3" xfId="0" applyFont="1" applyFill="1" applyBorder="1" applyAlignment="1" applyProtection="1">
      <alignment horizontal="center" vertical="center" shrinkToFit="1"/>
      <protection locked="0"/>
    </xf>
    <xf numFmtId="0" fontId="23" fillId="0" borderId="2" xfId="0" applyFont="1" applyFill="1" applyBorder="1" applyAlignment="1" applyProtection="1">
      <alignment horizontal="center" vertical="center" shrinkToFit="1"/>
    </xf>
    <xf numFmtId="0" fontId="23" fillId="0" borderId="5" xfId="0" applyFont="1" applyFill="1" applyBorder="1" applyAlignment="1" applyProtection="1">
      <alignment horizontal="center" vertical="center" shrinkToFit="1"/>
    </xf>
    <xf numFmtId="0" fontId="23" fillId="0" borderId="3" xfId="0" applyFont="1" applyFill="1" applyBorder="1" applyAlignment="1" applyProtection="1">
      <alignment horizontal="center" vertical="center" shrinkToFit="1"/>
    </xf>
    <xf numFmtId="0" fontId="28" fillId="0" borderId="5" xfId="0" applyFont="1" applyFill="1" applyBorder="1" applyAlignment="1" applyProtection="1">
      <alignment horizontal="center" vertical="center"/>
    </xf>
    <xf numFmtId="0" fontId="23" fillId="0" borderId="1" xfId="0" applyFont="1" applyFill="1" applyBorder="1" applyAlignment="1" applyProtection="1">
      <alignment horizontal="center" vertical="center" shrinkToFit="1"/>
    </xf>
    <xf numFmtId="0" fontId="23" fillId="5" borderId="2" xfId="0" applyFont="1" applyFill="1" applyBorder="1" applyAlignment="1" applyProtection="1">
      <alignment horizontal="center" vertical="center"/>
      <protection locked="0"/>
    </xf>
    <xf numFmtId="0" fontId="23" fillId="5" borderId="5" xfId="0" applyFont="1" applyFill="1" applyBorder="1" applyAlignment="1" applyProtection="1">
      <alignment horizontal="center" vertical="center"/>
      <protection locked="0"/>
    </xf>
    <xf numFmtId="0" fontId="23" fillId="5" borderId="3" xfId="0" applyFont="1" applyFill="1" applyBorder="1" applyAlignment="1" applyProtection="1">
      <alignment horizontal="center" vertical="center"/>
      <protection locked="0"/>
    </xf>
    <xf numFmtId="0" fontId="23" fillId="5" borderId="2" xfId="0" applyFont="1" applyFill="1" applyBorder="1" applyAlignment="1" applyProtection="1">
      <alignment horizontal="center" vertical="center" shrinkToFit="1"/>
      <protection locked="0"/>
    </xf>
    <xf numFmtId="178" fontId="23" fillId="5" borderId="5" xfId="0" applyNumberFormat="1" applyFont="1" applyFill="1" applyBorder="1" applyAlignment="1" applyProtection="1">
      <alignment horizontal="right" vertical="center"/>
      <protection locked="0"/>
    </xf>
    <xf numFmtId="0" fontId="19" fillId="5" borderId="1" xfId="0" applyFont="1" applyFill="1" applyBorder="1" applyAlignment="1" applyProtection="1">
      <alignment horizontal="center" vertical="center" wrapText="1"/>
      <protection locked="0"/>
    </xf>
    <xf numFmtId="0" fontId="23" fillId="5" borderId="2" xfId="0" applyFont="1" applyFill="1" applyBorder="1" applyAlignment="1" applyProtection="1">
      <alignment horizontal="center" vertical="center" wrapText="1"/>
      <protection locked="0"/>
    </xf>
    <xf numFmtId="0" fontId="23" fillId="5" borderId="5" xfId="0"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0" fontId="23" fillId="0" borderId="3" xfId="0" applyFont="1" applyFill="1" applyBorder="1" applyAlignment="1" applyProtection="1">
      <alignment horizontal="center" vertical="center"/>
    </xf>
    <xf numFmtId="178" fontId="23" fillId="5" borderId="5"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center" vertical="center"/>
    </xf>
    <xf numFmtId="0" fontId="36" fillId="0" borderId="1" xfId="0" applyFont="1" applyFill="1" applyBorder="1" applyAlignment="1" applyProtection="1">
      <alignment horizontal="center" vertical="center" wrapText="1"/>
    </xf>
    <xf numFmtId="178" fontId="6" fillId="0" borderId="1" xfId="0" applyNumberFormat="1" applyFont="1" applyFill="1" applyBorder="1" applyAlignment="1" applyProtection="1">
      <alignment horizontal="center" vertical="center" wrapText="1" shrinkToFit="1"/>
    </xf>
    <xf numFmtId="178" fontId="6" fillId="0" borderId="1" xfId="0" applyNumberFormat="1" applyFont="1" applyFill="1" applyBorder="1" applyAlignment="1" applyProtection="1">
      <alignment horizontal="center" vertical="center" shrinkToFit="1"/>
    </xf>
    <xf numFmtId="0" fontId="23" fillId="5" borderId="1" xfId="0" applyFont="1" applyFill="1" applyBorder="1" applyAlignment="1" applyProtection="1">
      <alignment horizontal="center" vertical="center"/>
      <protection locked="0"/>
    </xf>
    <xf numFmtId="0" fontId="19" fillId="5" borderId="5" xfId="0" applyFont="1" applyFill="1" applyBorder="1" applyAlignment="1" applyProtection="1">
      <alignment horizontal="center" vertical="center" shrinkToFit="1"/>
      <protection locked="0"/>
    </xf>
    <xf numFmtId="0" fontId="19" fillId="5" borderId="3" xfId="0" applyFont="1" applyFill="1" applyBorder="1" applyAlignment="1" applyProtection="1">
      <alignment horizontal="center" vertical="center" shrinkToFit="1"/>
      <protection locked="0"/>
    </xf>
    <xf numFmtId="0" fontId="19" fillId="0" borderId="2" xfId="0" applyFont="1" applyFill="1" applyBorder="1" applyAlignment="1" applyProtection="1">
      <alignment horizontal="center" vertical="center"/>
    </xf>
    <xf numFmtId="0" fontId="19" fillId="0" borderId="5"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19" fillId="5" borderId="1" xfId="0" applyFont="1" applyFill="1" applyBorder="1" applyAlignment="1" applyProtection="1">
      <alignment horizontal="center" vertical="center"/>
      <protection locked="0"/>
    </xf>
    <xf numFmtId="0" fontId="19" fillId="3" borderId="2" xfId="0" applyFont="1" applyFill="1" applyBorder="1" applyAlignment="1" applyProtection="1">
      <alignment horizontal="center" vertical="center"/>
    </xf>
    <xf numFmtId="0" fontId="19" fillId="3" borderId="5" xfId="0" applyFont="1" applyFill="1" applyBorder="1" applyAlignment="1" applyProtection="1">
      <alignment horizontal="center" vertical="center"/>
    </xf>
    <xf numFmtId="0" fontId="19" fillId="5" borderId="2" xfId="0" applyFont="1" applyFill="1" applyBorder="1" applyAlignment="1" applyProtection="1">
      <alignment horizontal="center" vertical="center" shrinkToFit="1"/>
      <protection locked="0"/>
    </xf>
    <xf numFmtId="0" fontId="19" fillId="5" borderId="2" xfId="0" applyFont="1" applyFill="1" applyBorder="1" applyAlignment="1" applyProtection="1">
      <alignment horizontal="left" vertical="center"/>
      <protection locked="0"/>
    </xf>
    <xf numFmtId="0" fontId="19" fillId="5" borderId="5" xfId="0" applyFont="1" applyFill="1" applyBorder="1" applyAlignment="1" applyProtection="1">
      <alignment horizontal="left" vertical="center"/>
      <protection locked="0"/>
    </xf>
    <xf numFmtId="0" fontId="19" fillId="5" borderId="3" xfId="0" applyFont="1" applyFill="1" applyBorder="1" applyAlignment="1" applyProtection="1">
      <alignment horizontal="left" vertical="center"/>
      <protection locked="0"/>
    </xf>
    <xf numFmtId="180" fontId="10" fillId="5" borderId="5" xfId="0" applyNumberFormat="1" applyFont="1" applyFill="1" applyBorder="1" applyAlignment="1" applyProtection="1">
      <alignment horizontal="center" vertical="center"/>
      <protection locked="0"/>
    </xf>
    <xf numFmtId="177" fontId="8" fillId="5" borderId="2" xfId="0" applyNumberFormat="1" applyFont="1" applyFill="1" applyBorder="1" applyAlignment="1" applyProtection="1">
      <alignment horizontal="center" vertical="center"/>
      <protection locked="0"/>
    </xf>
    <xf numFmtId="177" fontId="8" fillId="5" borderId="5" xfId="0" applyNumberFormat="1" applyFont="1" applyFill="1" applyBorder="1" applyAlignment="1" applyProtection="1">
      <alignment horizontal="center" vertical="center"/>
      <protection locked="0"/>
    </xf>
    <xf numFmtId="0" fontId="19" fillId="0" borderId="2" xfId="0" applyFont="1" applyFill="1" applyBorder="1" applyAlignment="1" applyProtection="1">
      <alignment horizontal="center" vertical="center" shrinkToFit="1"/>
    </xf>
    <xf numFmtId="0" fontId="19" fillId="0" borderId="5" xfId="0" applyFont="1" applyFill="1" applyBorder="1" applyAlignment="1" applyProtection="1">
      <alignment horizontal="center" vertical="center" shrinkToFit="1"/>
    </xf>
    <xf numFmtId="0" fontId="19" fillId="0" borderId="3" xfId="0" applyFont="1" applyFill="1" applyBorder="1" applyAlignment="1" applyProtection="1">
      <alignment horizontal="center" vertical="center" shrinkToFit="1"/>
    </xf>
    <xf numFmtId="0" fontId="19" fillId="0" borderId="1" xfId="0" quotePrefix="1" applyFont="1" applyFill="1" applyBorder="1" applyAlignment="1" applyProtection="1">
      <alignment horizontal="center" vertical="center"/>
    </xf>
    <xf numFmtId="0" fontId="19" fillId="0" borderId="42" xfId="0" applyFont="1" applyFill="1" applyBorder="1" applyAlignment="1" applyProtection="1">
      <alignment horizontal="center" vertical="center"/>
    </xf>
    <xf numFmtId="0" fontId="19" fillId="0" borderId="40" xfId="0" applyFont="1" applyFill="1" applyBorder="1" applyAlignment="1" applyProtection="1">
      <alignment horizontal="center" vertical="center"/>
    </xf>
    <xf numFmtId="0" fontId="19" fillId="0" borderId="46" xfId="0" applyFont="1" applyFill="1" applyBorder="1" applyAlignment="1" applyProtection="1">
      <alignment horizontal="center" vertical="center"/>
    </xf>
    <xf numFmtId="0" fontId="19" fillId="5" borderId="2" xfId="0" applyFont="1" applyFill="1" applyBorder="1" applyAlignment="1" applyProtection="1">
      <alignment horizontal="center" vertical="center"/>
      <protection locked="0"/>
    </xf>
    <xf numFmtId="0" fontId="19" fillId="5" borderId="5" xfId="0" applyFont="1" applyFill="1" applyBorder="1" applyAlignment="1" applyProtection="1">
      <alignment horizontal="center" vertical="center"/>
      <protection locked="0"/>
    </xf>
    <xf numFmtId="0" fontId="19" fillId="5" borderId="3" xfId="0" applyFont="1" applyFill="1" applyBorder="1" applyAlignment="1" applyProtection="1">
      <alignment horizontal="center" vertical="center"/>
      <protection locked="0"/>
    </xf>
    <xf numFmtId="0" fontId="19" fillId="0" borderId="1" xfId="0" applyFont="1" applyFill="1" applyBorder="1" applyAlignment="1" applyProtection="1">
      <alignment horizontal="center" vertical="center"/>
    </xf>
    <xf numFmtId="0" fontId="19" fillId="0" borderId="34" xfId="0" applyFont="1" applyFill="1" applyBorder="1" applyAlignment="1" applyProtection="1">
      <alignment horizontal="center" vertical="center" textRotation="255"/>
    </xf>
    <xf numFmtId="0" fontId="19" fillId="0" borderId="35" xfId="0" applyFont="1" applyFill="1" applyBorder="1" applyAlignment="1" applyProtection="1">
      <alignment horizontal="center" vertical="center" textRotation="255"/>
    </xf>
    <xf numFmtId="0" fontId="19" fillId="0" borderId="4" xfId="0" applyFont="1" applyFill="1" applyBorder="1" applyAlignment="1" applyProtection="1">
      <alignment horizontal="center" vertical="center" textRotation="255"/>
    </xf>
    <xf numFmtId="180" fontId="10" fillId="5" borderId="3" xfId="0" applyNumberFormat="1"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178" fontId="19" fillId="5" borderId="59" xfId="0" applyNumberFormat="1" applyFont="1" applyFill="1" applyBorder="1" applyAlignment="1" applyProtection="1">
      <alignment horizontal="center" vertical="center" shrinkToFit="1"/>
      <protection locked="0"/>
    </xf>
    <xf numFmtId="178" fontId="19" fillId="5" borderId="5" xfId="0" applyNumberFormat="1" applyFont="1" applyFill="1" applyBorder="1" applyAlignment="1" applyProtection="1">
      <alignment horizontal="center" vertical="center" shrinkToFit="1"/>
      <protection locked="0"/>
    </xf>
    <xf numFmtId="178" fontId="19" fillId="5" borderId="3" xfId="0" applyNumberFormat="1" applyFont="1" applyFill="1" applyBorder="1" applyAlignment="1" applyProtection="1">
      <alignment horizontal="center" vertical="center" shrinkToFit="1"/>
      <protection locked="0"/>
    </xf>
    <xf numFmtId="177" fontId="8" fillId="3" borderId="2" xfId="0" applyNumberFormat="1" applyFont="1" applyFill="1" applyBorder="1" applyAlignment="1" applyProtection="1">
      <alignment horizontal="center" vertical="center"/>
    </xf>
    <xf numFmtId="177" fontId="8" fillId="3" borderId="5" xfId="0" applyNumberFormat="1" applyFont="1" applyFill="1" applyBorder="1" applyAlignment="1" applyProtection="1">
      <alignment horizontal="center" vertical="center"/>
    </xf>
    <xf numFmtId="0" fontId="19" fillId="5" borderId="59" xfId="0" quotePrefix="1" applyFont="1" applyFill="1" applyBorder="1" applyAlignment="1" applyProtection="1">
      <alignment horizontal="center" vertical="center" wrapText="1"/>
      <protection locked="0"/>
    </xf>
    <xf numFmtId="0" fontId="19" fillId="5" borderId="5" xfId="0" quotePrefix="1" applyFont="1" applyFill="1" applyBorder="1" applyAlignment="1" applyProtection="1">
      <alignment horizontal="center" vertical="center" wrapText="1"/>
      <protection locked="0"/>
    </xf>
    <xf numFmtId="0" fontId="19" fillId="5" borderId="3" xfId="0" quotePrefix="1" applyFont="1" applyFill="1" applyBorder="1" applyAlignment="1" applyProtection="1">
      <alignment horizontal="center" vertical="center" wrapText="1"/>
      <protection locked="0"/>
    </xf>
    <xf numFmtId="0" fontId="23" fillId="0" borderId="34" xfId="0" applyFont="1" applyFill="1" applyBorder="1" applyAlignment="1" applyProtection="1">
      <alignment horizontal="center" vertical="center" textRotation="255" shrinkToFit="1"/>
    </xf>
    <xf numFmtId="0" fontId="23" fillId="0" borderId="35" xfId="0" applyFont="1" applyFill="1" applyBorder="1" applyAlignment="1" applyProtection="1">
      <alignment horizontal="center" vertical="center" textRotation="255" shrinkToFit="1"/>
    </xf>
    <xf numFmtId="0" fontId="23" fillId="0" borderId="4" xfId="0" applyFont="1" applyFill="1" applyBorder="1" applyAlignment="1" applyProtection="1">
      <alignment horizontal="center" vertical="center" textRotation="255" shrinkToFit="1"/>
    </xf>
    <xf numFmtId="0" fontId="23" fillId="0" borderId="2" xfId="0" applyFont="1" applyBorder="1" applyAlignment="1" applyProtection="1">
      <alignment horizontal="center" vertical="center"/>
    </xf>
    <xf numFmtId="0" fontId="23" fillId="0" borderId="5" xfId="0" applyFont="1" applyBorder="1" applyAlignment="1" applyProtection="1">
      <alignment horizontal="center" vertical="center"/>
    </xf>
    <xf numFmtId="0" fontId="23" fillId="0" borderId="3" xfId="0" applyFont="1" applyBorder="1" applyAlignment="1" applyProtection="1">
      <alignment horizontal="center" vertical="center"/>
    </xf>
    <xf numFmtId="0" fontId="19" fillId="5" borderId="42" xfId="0" applyFont="1" applyFill="1" applyBorder="1" applyAlignment="1" applyProtection="1">
      <alignment horizontal="left" vertical="top" wrapText="1"/>
      <protection locked="0"/>
    </xf>
    <xf numFmtId="0" fontId="19" fillId="5" borderId="43" xfId="0" applyFont="1" applyFill="1" applyBorder="1" applyAlignment="1" applyProtection="1">
      <alignment horizontal="left" vertical="top" wrapText="1"/>
      <protection locked="0"/>
    </xf>
    <xf numFmtId="0" fontId="19" fillId="5" borderId="44" xfId="0" applyFont="1" applyFill="1" applyBorder="1" applyAlignment="1" applyProtection="1">
      <alignment horizontal="left" vertical="top" wrapText="1"/>
      <protection locked="0"/>
    </xf>
    <xf numFmtId="0" fontId="19" fillId="5" borderId="40" xfId="0" applyFont="1" applyFill="1" applyBorder="1" applyAlignment="1" applyProtection="1">
      <alignment horizontal="left" vertical="top" wrapText="1"/>
      <protection locked="0"/>
    </xf>
    <xf numFmtId="0" fontId="19" fillId="5" borderId="0" xfId="0" applyFont="1" applyFill="1" applyBorder="1" applyAlignment="1" applyProtection="1">
      <alignment horizontal="left" vertical="top" wrapText="1"/>
      <protection locked="0"/>
    </xf>
    <xf numFmtId="0" fontId="19" fillId="5" borderId="41" xfId="0" applyFont="1" applyFill="1" applyBorder="1" applyAlignment="1" applyProtection="1">
      <alignment horizontal="left" vertical="top" wrapText="1"/>
      <protection locked="0"/>
    </xf>
    <xf numFmtId="0" fontId="19" fillId="5" borderId="46" xfId="0" applyFont="1" applyFill="1" applyBorder="1" applyAlignment="1" applyProtection="1">
      <alignment horizontal="left" vertical="top" wrapText="1"/>
      <protection locked="0"/>
    </xf>
    <xf numFmtId="0" fontId="19" fillId="5" borderId="45" xfId="0" applyFont="1" applyFill="1" applyBorder="1" applyAlignment="1" applyProtection="1">
      <alignment horizontal="left" vertical="top" wrapText="1"/>
      <protection locked="0"/>
    </xf>
    <xf numFmtId="0" fontId="19" fillId="5" borderId="47" xfId="0" applyFont="1" applyFill="1" applyBorder="1" applyAlignment="1" applyProtection="1">
      <alignment horizontal="left" vertical="top" wrapText="1"/>
      <protection locked="0"/>
    </xf>
    <xf numFmtId="0" fontId="19" fillId="5" borderId="59" xfId="0" applyFont="1" applyFill="1" applyBorder="1" applyAlignment="1" applyProtection="1">
      <alignment horizontal="center" vertical="center" shrinkToFit="1"/>
      <protection locked="0"/>
    </xf>
    <xf numFmtId="38" fontId="8" fillId="5" borderId="59" xfId="3" applyFont="1" applyFill="1" applyBorder="1" applyAlignment="1" applyProtection="1">
      <alignment horizontal="center" vertical="center" shrinkToFit="1"/>
      <protection locked="0"/>
    </xf>
    <xf numFmtId="38" fontId="8" fillId="5" borderId="5" xfId="3" applyFont="1" applyFill="1" applyBorder="1" applyAlignment="1" applyProtection="1">
      <alignment horizontal="center" vertical="center" shrinkToFit="1"/>
      <protection locked="0"/>
    </xf>
    <xf numFmtId="38" fontId="8" fillId="5" borderId="3" xfId="3" applyFont="1" applyFill="1" applyBorder="1" applyAlignment="1" applyProtection="1">
      <alignment horizontal="center" vertical="center" shrinkToFit="1"/>
      <protection locked="0"/>
    </xf>
    <xf numFmtId="0" fontId="36" fillId="0" borderId="2" xfId="0" applyFont="1" applyFill="1" applyBorder="1" applyAlignment="1" applyProtection="1">
      <alignment horizontal="center" vertical="center" wrapText="1"/>
    </xf>
    <xf numFmtId="0" fontId="36" fillId="0" borderId="5" xfId="0" applyFont="1" applyFill="1" applyBorder="1" applyAlignment="1" applyProtection="1">
      <alignment horizontal="center" vertical="center" wrapText="1"/>
    </xf>
    <xf numFmtId="0" fontId="36" fillId="0" borderId="3" xfId="0" applyFont="1" applyFill="1" applyBorder="1" applyAlignment="1" applyProtection="1">
      <alignment horizontal="center" vertical="center" wrapText="1"/>
    </xf>
    <xf numFmtId="0" fontId="23" fillId="0" borderId="2" xfId="0" applyFont="1" applyFill="1" applyBorder="1" applyAlignment="1" applyProtection="1">
      <alignment horizontal="center" vertical="center"/>
      <protection locked="0"/>
    </xf>
    <xf numFmtId="0" fontId="23" fillId="0" borderId="5"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vertical="center"/>
      <protection locked="0"/>
    </xf>
    <xf numFmtId="0" fontId="23" fillId="0" borderId="4" xfId="0" applyFont="1" applyFill="1" applyBorder="1" applyAlignment="1" applyProtection="1">
      <alignment horizontal="center" vertical="center"/>
    </xf>
    <xf numFmtId="0" fontId="6" fillId="0" borderId="3"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textRotation="255"/>
    </xf>
    <xf numFmtId="0" fontId="10" fillId="0" borderId="2"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177" fontId="19" fillId="5" borderId="2" xfId="0" applyNumberFormat="1" applyFont="1" applyFill="1" applyBorder="1" applyAlignment="1" applyProtection="1">
      <alignment horizontal="center" vertical="center"/>
      <protection locked="0"/>
    </xf>
    <xf numFmtId="177" fontId="19" fillId="5" borderId="5" xfId="0" applyNumberFormat="1" applyFont="1" applyFill="1" applyBorder="1" applyAlignment="1" applyProtection="1">
      <alignment horizontal="center" vertical="center"/>
      <protection locked="0"/>
    </xf>
    <xf numFmtId="177" fontId="19" fillId="0" borderId="2" xfId="0" applyNumberFormat="1" applyFont="1" applyFill="1" applyBorder="1" applyAlignment="1" applyProtection="1">
      <alignment horizontal="center" vertical="center"/>
    </xf>
    <xf numFmtId="177" fontId="19" fillId="0" borderId="5" xfId="0" applyNumberFormat="1" applyFont="1" applyFill="1" applyBorder="1" applyAlignment="1" applyProtection="1">
      <alignment horizontal="center" vertical="center"/>
    </xf>
    <xf numFmtId="0" fontId="19" fillId="0" borderId="58" xfId="0" applyFont="1" applyFill="1" applyBorder="1" applyAlignment="1" applyProtection="1">
      <alignment horizontal="center" vertical="center"/>
    </xf>
    <xf numFmtId="0" fontId="19" fillId="0" borderId="42" xfId="0" applyFont="1" applyFill="1" applyBorder="1" applyAlignment="1" applyProtection="1">
      <alignment horizontal="center" vertical="center" wrapText="1"/>
    </xf>
    <xf numFmtId="0" fontId="19" fillId="0" borderId="43" xfId="0" applyFont="1" applyFill="1" applyBorder="1" applyAlignment="1" applyProtection="1">
      <alignment horizontal="center" vertical="center" wrapText="1"/>
    </xf>
    <xf numFmtId="0" fontId="19" fillId="0" borderId="44" xfId="0" applyFont="1" applyFill="1" applyBorder="1" applyAlignment="1" applyProtection="1">
      <alignment horizontal="center" vertical="center" wrapText="1"/>
    </xf>
    <xf numFmtId="0" fontId="19" fillId="0" borderId="4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9" fillId="0" borderId="41" xfId="0" applyFont="1" applyFill="1" applyBorder="1" applyAlignment="1" applyProtection="1">
      <alignment horizontal="center" vertical="center" wrapText="1"/>
    </xf>
    <xf numFmtId="177" fontId="26" fillId="0" borderId="2" xfId="0" applyNumberFormat="1" applyFont="1" applyFill="1" applyBorder="1" applyAlignment="1" applyProtection="1">
      <alignment horizontal="center" vertical="center"/>
    </xf>
    <xf numFmtId="177" fontId="26" fillId="0" borderId="5" xfId="0" applyNumberFormat="1" applyFont="1" applyFill="1" applyBorder="1" applyAlignment="1" applyProtection="1">
      <alignment horizontal="center" vertical="center"/>
    </xf>
    <xf numFmtId="0" fontId="10" fillId="0" borderId="1" xfId="0" applyFont="1" applyFill="1" applyBorder="1" applyAlignment="1" applyProtection="1">
      <alignment horizontal="left" vertical="center" shrinkToFit="1"/>
    </xf>
    <xf numFmtId="176" fontId="26" fillId="0" borderId="2" xfId="0" applyNumberFormat="1" applyFont="1" applyFill="1" applyBorder="1" applyAlignment="1" applyProtection="1">
      <alignment horizontal="center" vertical="center"/>
    </xf>
    <xf numFmtId="176" fontId="26" fillId="0" borderId="5" xfId="0" applyNumberFormat="1" applyFont="1" applyFill="1" applyBorder="1" applyAlignment="1" applyProtection="1">
      <alignment horizontal="center" vertical="center"/>
    </xf>
    <xf numFmtId="0" fontId="19" fillId="0" borderId="1" xfId="0" applyFont="1" applyFill="1" applyBorder="1" applyAlignment="1" applyProtection="1">
      <alignment horizontal="center" vertical="center" shrinkToFit="1"/>
    </xf>
    <xf numFmtId="178" fontId="23" fillId="5" borderId="5" xfId="0" applyNumberFormat="1" applyFont="1" applyFill="1" applyBorder="1" applyAlignment="1" applyProtection="1">
      <alignment horizontal="center" vertical="center" shrinkToFit="1"/>
      <protection locked="0"/>
    </xf>
    <xf numFmtId="0" fontId="23" fillId="5" borderId="1" xfId="0" applyFont="1" applyFill="1" applyBorder="1" applyAlignment="1" applyProtection="1">
      <alignment horizontal="center" vertical="center" wrapText="1"/>
      <protection locked="0"/>
    </xf>
    <xf numFmtId="0" fontId="19" fillId="5" borderId="34" xfId="0" applyFont="1" applyFill="1" applyBorder="1" applyAlignment="1" applyProtection="1">
      <alignment horizontal="center" vertical="center"/>
      <protection locked="0"/>
    </xf>
    <xf numFmtId="179" fontId="19" fillId="5" borderId="2" xfId="0" quotePrefix="1" applyNumberFormat="1" applyFont="1" applyFill="1" applyBorder="1" applyAlignment="1" applyProtection="1">
      <alignment horizontal="center" vertical="center" wrapText="1"/>
      <protection locked="0"/>
    </xf>
    <xf numFmtId="179" fontId="19" fillId="5" borderId="5" xfId="0" quotePrefix="1" applyNumberFormat="1" applyFont="1" applyFill="1" applyBorder="1" applyAlignment="1" applyProtection="1">
      <alignment horizontal="center" vertical="center" wrapText="1"/>
      <protection locked="0"/>
    </xf>
    <xf numFmtId="179" fontId="19" fillId="5" borderId="3" xfId="0" quotePrefix="1" applyNumberFormat="1" applyFont="1" applyFill="1" applyBorder="1" applyAlignment="1" applyProtection="1">
      <alignment horizontal="center" vertical="center" wrapText="1"/>
      <protection locked="0"/>
    </xf>
    <xf numFmtId="0" fontId="19" fillId="5" borderId="42" xfId="0" applyFont="1" applyFill="1" applyBorder="1" applyAlignment="1" applyProtection="1">
      <alignment horizontal="left" vertical="center" wrapText="1"/>
      <protection locked="0"/>
    </xf>
    <xf numFmtId="0" fontId="19" fillId="5" borderId="43" xfId="0" applyFont="1" applyFill="1" applyBorder="1" applyAlignment="1" applyProtection="1">
      <alignment horizontal="left" vertical="center" wrapText="1"/>
      <protection locked="0"/>
    </xf>
    <xf numFmtId="0" fontId="19" fillId="5" borderId="44" xfId="0" applyFont="1" applyFill="1" applyBorder="1" applyAlignment="1" applyProtection="1">
      <alignment horizontal="left" vertical="center" wrapText="1"/>
      <protection locked="0"/>
    </xf>
    <xf numFmtId="0" fontId="19" fillId="5" borderId="46" xfId="0" applyFont="1" applyFill="1" applyBorder="1" applyAlignment="1" applyProtection="1">
      <alignment horizontal="left" vertical="center" wrapText="1"/>
      <protection locked="0"/>
    </xf>
    <xf numFmtId="0" fontId="19" fillId="5" borderId="45" xfId="0" applyFont="1" applyFill="1" applyBorder="1" applyAlignment="1" applyProtection="1">
      <alignment horizontal="left" vertical="center" wrapText="1"/>
      <protection locked="0"/>
    </xf>
    <xf numFmtId="0" fontId="19" fillId="5" borderId="47" xfId="0" applyFont="1" applyFill="1" applyBorder="1" applyAlignment="1" applyProtection="1">
      <alignment horizontal="left" vertical="center" wrapText="1"/>
      <protection locked="0"/>
    </xf>
    <xf numFmtId="0" fontId="19" fillId="0" borderId="2" xfId="0" quotePrefix="1" applyFont="1" applyFill="1" applyBorder="1" applyAlignment="1" applyProtection="1">
      <alignment horizontal="center" vertical="center"/>
    </xf>
    <xf numFmtId="0" fontId="19" fillId="0" borderId="5" xfId="0" quotePrefix="1" applyFont="1" applyFill="1" applyBorder="1" applyAlignment="1" applyProtection="1">
      <alignment horizontal="center" vertical="center"/>
    </xf>
    <xf numFmtId="0" fontId="19" fillId="0" borderId="3" xfId="0" quotePrefix="1" applyFont="1" applyFill="1" applyBorder="1" applyAlignment="1" applyProtection="1">
      <alignment horizontal="center" vertical="center"/>
    </xf>
    <xf numFmtId="0" fontId="19" fillId="0" borderId="43" xfId="0" applyFont="1" applyFill="1" applyBorder="1" applyAlignment="1" applyProtection="1">
      <alignment horizontal="center" vertical="center"/>
    </xf>
    <xf numFmtId="0" fontId="19" fillId="0" borderId="44" xfId="0" applyFont="1" applyFill="1" applyBorder="1" applyAlignment="1" applyProtection="1">
      <alignment horizontal="center" vertical="center"/>
    </xf>
    <xf numFmtId="0" fontId="19" fillId="0" borderId="45" xfId="0" applyFont="1" applyFill="1" applyBorder="1" applyAlignment="1" applyProtection="1">
      <alignment horizontal="center" vertical="center"/>
    </xf>
    <xf numFmtId="0" fontId="19" fillId="0" borderId="47" xfId="0" applyFont="1" applyFill="1" applyBorder="1" applyAlignment="1" applyProtection="1">
      <alignment horizontal="center" vertical="center"/>
    </xf>
    <xf numFmtId="177" fontId="19" fillId="5" borderId="1" xfId="0" quotePrefix="1" applyNumberFormat="1" applyFont="1" applyFill="1" applyBorder="1" applyAlignment="1" applyProtection="1">
      <alignment horizontal="center" vertical="center" wrapText="1"/>
      <protection locked="0"/>
    </xf>
    <xf numFmtId="0" fontId="19" fillId="5" borderId="2" xfId="0" quotePrefix="1" applyFont="1" applyFill="1" applyBorder="1" applyAlignment="1" applyProtection="1">
      <alignment horizontal="center" vertical="center" shrinkToFit="1"/>
      <protection locked="0"/>
    </xf>
    <xf numFmtId="0" fontId="19" fillId="5" borderId="5" xfId="0" quotePrefix="1" applyFont="1" applyFill="1" applyBorder="1" applyAlignment="1" applyProtection="1">
      <alignment horizontal="center" vertical="center" shrinkToFit="1"/>
      <protection locked="0"/>
    </xf>
    <xf numFmtId="0" fontId="19" fillId="5" borderId="3" xfId="0" quotePrefix="1" applyFont="1" applyFill="1" applyBorder="1" applyAlignment="1" applyProtection="1">
      <alignment horizontal="center" vertical="center" shrinkToFit="1"/>
      <protection locked="0"/>
    </xf>
    <xf numFmtId="179" fontId="19" fillId="0" borderId="2" xfId="0" quotePrefix="1" applyNumberFormat="1" applyFont="1" applyFill="1" applyBorder="1" applyAlignment="1" applyProtection="1">
      <alignment horizontal="center" vertical="center" wrapText="1"/>
    </xf>
    <xf numFmtId="179" fontId="19" fillId="0" borderId="5" xfId="0" quotePrefix="1" applyNumberFormat="1" applyFont="1" applyFill="1" applyBorder="1" applyAlignment="1" applyProtection="1">
      <alignment horizontal="center" vertical="center" wrapText="1"/>
    </xf>
    <xf numFmtId="179" fontId="19" fillId="0" borderId="3" xfId="0" quotePrefix="1" applyNumberFormat="1" applyFont="1" applyFill="1" applyBorder="1" applyAlignment="1" applyProtection="1">
      <alignment horizontal="center" vertical="center" wrapText="1"/>
    </xf>
    <xf numFmtId="179" fontId="23" fillId="5" borderId="2" xfId="0" applyNumberFormat="1" applyFont="1" applyFill="1" applyBorder="1" applyAlignment="1" applyProtection="1">
      <alignment horizontal="center" vertical="center" shrinkToFit="1"/>
      <protection locked="0"/>
    </xf>
    <xf numFmtId="179" fontId="23" fillId="5" borderId="5" xfId="0" applyNumberFormat="1" applyFont="1" applyFill="1" applyBorder="1" applyAlignment="1" applyProtection="1">
      <alignment horizontal="center" vertical="center" shrinkToFit="1"/>
      <protection locked="0"/>
    </xf>
    <xf numFmtId="179" fontId="23" fillId="5" borderId="3" xfId="0" applyNumberFormat="1" applyFont="1" applyFill="1" applyBorder="1" applyAlignment="1" applyProtection="1">
      <alignment horizontal="center" vertical="center" shrinkToFit="1"/>
      <protection locked="0"/>
    </xf>
    <xf numFmtId="177" fontId="19" fillId="5" borderId="2" xfId="0" quotePrefix="1" applyNumberFormat="1" applyFont="1" applyFill="1" applyBorder="1" applyAlignment="1" applyProtection="1">
      <alignment horizontal="center" vertical="center" wrapText="1"/>
      <protection locked="0"/>
    </xf>
    <xf numFmtId="177" fontId="19" fillId="5" borderId="5" xfId="0" quotePrefix="1" applyNumberFormat="1" applyFont="1" applyFill="1" applyBorder="1" applyAlignment="1" applyProtection="1">
      <alignment horizontal="center" vertical="center" wrapText="1"/>
      <protection locked="0"/>
    </xf>
    <xf numFmtId="177" fontId="19" fillId="5" borderId="3" xfId="0" quotePrefix="1" applyNumberFormat="1" applyFont="1" applyFill="1" applyBorder="1" applyAlignment="1" applyProtection="1">
      <alignment horizontal="center" vertical="center" wrapText="1"/>
      <protection locked="0"/>
    </xf>
    <xf numFmtId="176" fontId="19" fillId="5" borderId="2" xfId="0" applyNumberFormat="1" applyFont="1" applyFill="1" applyBorder="1" applyAlignment="1" applyProtection="1">
      <alignment horizontal="center" vertical="center" shrinkToFit="1"/>
      <protection locked="0"/>
    </xf>
    <xf numFmtId="176" fontId="19" fillId="5" borderId="5" xfId="0" applyNumberFormat="1" applyFont="1" applyFill="1" applyBorder="1" applyAlignment="1" applyProtection="1">
      <alignment horizontal="center" vertical="center" shrinkToFit="1"/>
      <protection locked="0"/>
    </xf>
    <xf numFmtId="176" fontId="19" fillId="5" borderId="3" xfId="0" applyNumberFormat="1" applyFont="1" applyFill="1" applyBorder="1" applyAlignment="1" applyProtection="1">
      <alignment horizontal="center" vertical="center" shrinkToFit="1"/>
      <protection locked="0"/>
    </xf>
    <xf numFmtId="0" fontId="19" fillId="0" borderId="43" xfId="0" applyFont="1" applyFill="1" applyBorder="1" applyAlignment="1" applyProtection="1">
      <alignment horizontal="left" vertical="center" wrapText="1"/>
    </xf>
    <xf numFmtId="0" fontId="19" fillId="0" borderId="0" xfId="0" applyFont="1" applyFill="1" applyBorder="1" applyAlignment="1" applyProtection="1">
      <alignment horizontal="left" vertical="center" wrapText="1"/>
    </xf>
    <xf numFmtId="177" fontId="19" fillId="0" borderId="1" xfId="0" quotePrefix="1" applyNumberFormat="1" applyFont="1" applyFill="1" applyBorder="1" applyAlignment="1" applyProtection="1">
      <alignment horizontal="center" vertical="center" wrapText="1"/>
    </xf>
    <xf numFmtId="0" fontId="19" fillId="5" borderId="42" xfId="0" quotePrefix="1" applyFont="1" applyFill="1" applyBorder="1" applyAlignment="1" applyProtection="1">
      <alignment horizontal="center" vertical="center" shrinkToFit="1"/>
      <protection locked="0"/>
    </xf>
    <xf numFmtId="0" fontId="19" fillId="5" borderId="43" xfId="0" quotePrefix="1" applyFont="1" applyFill="1" applyBorder="1" applyAlignment="1" applyProtection="1">
      <alignment horizontal="center" vertical="center" shrinkToFit="1"/>
      <protection locked="0"/>
    </xf>
    <xf numFmtId="0" fontId="19" fillId="5" borderId="44" xfId="0" quotePrefix="1" applyFont="1" applyFill="1" applyBorder="1" applyAlignment="1" applyProtection="1">
      <alignment horizontal="center" vertical="center" shrinkToFit="1"/>
      <protection locked="0"/>
    </xf>
    <xf numFmtId="0" fontId="28" fillId="0" borderId="43" xfId="0" applyFont="1" applyFill="1" applyBorder="1" applyAlignment="1" applyProtection="1">
      <alignment horizontal="center" vertical="center" wrapText="1"/>
    </xf>
    <xf numFmtId="0" fontId="28" fillId="0" borderId="44" xfId="0" applyFont="1" applyFill="1" applyBorder="1" applyAlignment="1" applyProtection="1">
      <alignment horizontal="center" vertical="center" wrapText="1"/>
    </xf>
    <xf numFmtId="0" fontId="28" fillId="0" borderId="45" xfId="0" applyFont="1" applyFill="1" applyBorder="1" applyAlignment="1" applyProtection="1">
      <alignment horizontal="center" vertical="center" wrapText="1"/>
    </xf>
    <xf numFmtId="0" fontId="28" fillId="0" borderId="47" xfId="0" applyFont="1" applyFill="1" applyBorder="1" applyAlignment="1" applyProtection="1">
      <alignment horizontal="center" vertical="center" wrapText="1"/>
    </xf>
    <xf numFmtId="178" fontId="19" fillId="5" borderId="2" xfId="0" applyNumberFormat="1" applyFont="1" applyFill="1" applyBorder="1" applyAlignment="1" applyProtection="1">
      <alignment horizontal="center" vertical="center" shrinkToFit="1"/>
      <protection locked="0"/>
    </xf>
    <xf numFmtId="3" fontId="19" fillId="5" borderId="2" xfId="0" applyNumberFormat="1" applyFont="1" applyFill="1" applyBorder="1" applyAlignment="1" applyProtection="1">
      <alignment horizontal="center" vertical="center" shrinkToFit="1"/>
      <protection locked="0"/>
    </xf>
    <xf numFmtId="3" fontId="19" fillId="5" borderId="5" xfId="0" applyNumberFormat="1" applyFont="1" applyFill="1" applyBorder="1" applyAlignment="1" applyProtection="1">
      <alignment horizontal="center" vertical="center" shrinkToFit="1"/>
      <protection locked="0"/>
    </xf>
    <xf numFmtId="0" fontId="2" fillId="0" borderId="42"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0" fontId="2" fillId="0" borderId="46" xfId="0" applyFont="1" applyFill="1" applyBorder="1" applyAlignment="1" applyProtection="1">
      <alignment horizontal="center" vertical="center" wrapText="1"/>
    </xf>
    <xf numFmtId="0" fontId="2" fillId="0" borderId="45" xfId="0"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45" xfId="0" applyFont="1" applyFill="1" applyBorder="1" applyAlignment="1" applyProtection="1">
      <alignment horizontal="left" vertical="center" wrapText="1"/>
    </xf>
    <xf numFmtId="0" fontId="8" fillId="5" borderId="30" xfId="0" applyFont="1" applyFill="1" applyBorder="1" applyAlignment="1" applyProtection="1">
      <alignment horizontal="center" vertical="center"/>
      <protection locked="0"/>
    </xf>
    <xf numFmtId="0" fontId="8" fillId="5" borderId="32" xfId="0" applyFont="1" applyFill="1" applyBorder="1" applyAlignment="1" applyProtection="1">
      <alignment horizontal="center" vertical="center"/>
      <protection locked="0"/>
    </xf>
    <xf numFmtId="0" fontId="10" fillId="0" borderId="30" xfId="0" applyFont="1" applyFill="1" applyBorder="1" applyAlignment="1" applyProtection="1">
      <alignment horizontal="left" vertical="center"/>
    </xf>
    <xf numFmtId="0" fontId="10" fillId="0" borderId="31" xfId="0" applyFont="1" applyFill="1" applyBorder="1" applyAlignment="1" applyProtection="1">
      <alignment horizontal="left" vertical="center"/>
    </xf>
    <xf numFmtId="0" fontId="10" fillId="0" borderId="32" xfId="0" applyFont="1" applyFill="1" applyBorder="1" applyAlignment="1" applyProtection="1">
      <alignment horizontal="left" vertical="center"/>
    </xf>
    <xf numFmtId="178" fontId="19" fillId="5" borderId="5" xfId="0" quotePrefix="1" applyNumberFormat="1" applyFont="1" applyFill="1" applyBorder="1" applyAlignment="1" applyProtection="1">
      <alignment horizontal="center" vertical="center"/>
      <protection locked="0"/>
    </xf>
    <xf numFmtId="0" fontId="12" fillId="0" borderId="42" xfId="0" quotePrefix="1" applyFont="1" applyFill="1" applyBorder="1" applyAlignment="1" applyProtection="1">
      <alignment horizontal="center" vertical="center"/>
    </xf>
    <xf numFmtId="0" fontId="12" fillId="0" borderId="43" xfId="0" quotePrefix="1" applyFont="1" applyFill="1" applyBorder="1" applyAlignment="1" applyProtection="1">
      <alignment horizontal="center" vertical="center"/>
    </xf>
    <xf numFmtId="0" fontId="12" fillId="0" borderId="44" xfId="0" quotePrefix="1" applyFont="1" applyFill="1" applyBorder="1" applyAlignment="1" applyProtection="1">
      <alignment horizontal="center" vertical="center"/>
    </xf>
    <xf numFmtId="0" fontId="12" fillId="0" borderId="40" xfId="0" quotePrefix="1" applyFont="1" applyFill="1" applyBorder="1" applyAlignment="1" applyProtection="1">
      <alignment horizontal="center" vertical="center"/>
    </xf>
    <xf numFmtId="0" fontId="12" fillId="0" borderId="0" xfId="0" quotePrefix="1" applyFont="1" applyFill="1" applyBorder="1" applyAlignment="1" applyProtection="1">
      <alignment horizontal="center" vertical="center"/>
    </xf>
    <xf numFmtId="0" fontId="12" fillId="0" borderId="41" xfId="0" quotePrefix="1" applyFont="1" applyFill="1" applyBorder="1" applyAlignment="1" applyProtection="1">
      <alignment horizontal="center" vertical="center"/>
    </xf>
    <xf numFmtId="0" fontId="12" fillId="0" borderId="46" xfId="0" quotePrefix="1" applyFont="1" applyFill="1" applyBorder="1" applyAlignment="1" applyProtection="1">
      <alignment horizontal="center" vertical="center"/>
    </xf>
    <xf numFmtId="0" fontId="12" fillId="0" borderId="45" xfId="0" quotePrefix="1" applyFont="1" applyFill="1" applyBorder="1" applyAlignment="1" applyProtection="1">
      <alignment horizontal="center" vertical="center"/>
    </xf>
    <xf numFmtId="0" fontId="12" fillId="0" borderId="47" xfId="0" quotePrefix="1" applyFont="1" applyFill="1" applyBorder="1" applyAlignment="1" applyProtection="1">
      <alignment horizontal="center" vertical="center"/>
    </xf>
    <xf numFmtId="49" fontId="23" fillId="5" borderId="43" xfId="0" quotePrefix="1" applyNumberFormat="1" applyFont="1" applyFill="1" applyBorder="1" applyAlignment="1" applyProtection="1">
      <alignment horizontal="center" vertical="center"/>
      <protection locked="0"/>
    </xf>
    <xf numFmtId="0" fontId="19" fillId="0" borderId="42" xfId="0" quotePrefix="1" applyFont="1" applyFill="1" applyBorder="1" applyAlignment="1" applyProtection="1">
      <alignment horizontal="center" vertical="center"/>
    </xf>
    <xf numFmtId="0" fontId="19" fillId="0" borderId="44" xfId="0" quotePrefix="1" applyFont="1" applyFill="1" applyBorder="1" applyAlignment="1" applyProtection="1">
      <alignment horizontal="center" vertical="center"/>
    </xf>
    <xf numFmtId="0" fontId="19" fillId="0" borderId="40" xfId="0" quotePrefix="1" applyFont="1" applyFill="1" applyBorder="1" applyAlignment="1" applyProtection="1">
      <alignment horizontal="center" vertical="center"/>
    </xf>
    <xf numFmtId="0" fontId="19" fillId="0" borderId="41" xfId="0" quotePrefix="1" applyFont="1" applyFill="1" applyBorder="1" applyAlignment="1" applyProtection="1">
      <alignment horizontal="center" vertical="center"/>
    </xf>
    <xf numFmtId="0" fontId="19" fillId="0" borderId="46" xfId="0" quotePrefix="1" applyFont="1" applyFill="1" applyBorder="1" applyAlignment="1" applyProtection="1">
      <alignment horizontal="center" vertical="center"/>
    </xf>
    <xf numFmtId="0" fontId="19" fillId="0" borderId="47" xfId="0" quotePrefix="1" applyFont="1" applyFill="1" applyBorder="1" applyAlignment="1" applyProtection="1">
      <alignment horizontal="center" vertical="center"/>
    </xf>
    <xf numFmtId="0" fontId="19" fillId="5" borderId="40" xfId="0" quotePrefix="1" applyFont="1" applyFill="1" applyBorder="1" applyAlignment="1" applyProtection="1">
      <alignment horizontal="left" vertical="center" shrinkToFit="1"/>
      <protection locked="0"/>
    </xf>
    <xf numFmtId="0" fontId="19" fillId="5" borderId="0" xfId="0" quotePrefix="1" applyFont="1" applyFill="1" applyBorder="1" applyAlignment="1" applyProtection="1">
      <alignment horizontal="left" vertical="center" shrinkToFit="1"/>
      <protection locked="0"/>
    </xf>
    <xf numFmtId="0" fontId="19" fillId="5" borderId="41" xfId="0" quotePrefix="1" applyFont="1" applyFill="1" applyBorder="1" applyAlignment="1" applyProtection="1">
      <alignment horizontal="left" vertical="center" shrinkToFit="1"/>
      <protection locked="0"/>
    </xf>
    <xf numFmtId="0" fontId="19" fillId="5" borderId="46" xfId="0" quotePrefix="1" applyFont="1" applyFill="1" applyBorder="1" applyAlignment="1" applyProtection="1">
      <alignment horizontal="left" vertical="center" shrinkToFit="1"/>
      <protection locked="0"/>
    </xf>
    <xf numFmtId="0" fontId="19" fillId="5" borderId="45" xfId="0" quotePrefix="1" applyFont="1" applyFill="1" applyBorder="1" applyAlignment="1" applyProtection="1">
      <alignment horizontal="left" vertical="center" shrinkToFit="1"/>
      <protection locked="0"/>
    </xf>
    <xf numFmtId="0" fontId="19" fillId="5" borderId="47" xfId="0" quotePrefix="1" applyFont="1" applyFill="1" applyBorder="1" applyAlignment="1" applyProtection="1">
      <alignment horizontal="left" vertical="center" shrinkToFit="1"/>
      <protection locked="0"/>
    </xf>
    <xf numFmtId="0" fontId="19" fillId="5" borderId="46" xfId="0" quotePrefix="1" applyFont="1" applyFill="1" applyBorder="1" applyAlignment="1" applyProtection="1">
      <alignment horizontal="center" vertical="center" shrinkToFit="1"/>
      <protection locked="0"/>
    </xf>
    <xf numFmtId="0" fontId="19" fillId="5" borderId="45" xfId="0" quotePrefix="1" applyFont="1" applyFill="1" applyBorder="1" applyAlignment="1" applyProtection="1">
      <alignment horizontal="center" vertical="center" shrinkToFit="1"/>
      <protection locked="0"/>
    </xf>
    <xf numFmtId="0" fontId="19" fillId="5" borderId="47" xfId="0" quotePrefix="1" applyFont="1" applyFill="1" applyBorder="1" applyAlignment="1" applyProtection="1">
      <alignment horizontal="center" vertical="center" shrinkToFit="1"/>
      <protection locked="0"/>
    </xf>
    <xf numFmtId="0" fontId="12" fillId="0" borderId="2" xfId="0" applyFont="1" applyFill="1" applyBorder="1" applyAlignment="1" applyProtection="1">
      <alignment horizontal="center" vertical="center" shrinkToFit="1"/>
    </xf>
    <xf numFmtId="0" fontId="12" fillId="0" borderId="5" xfId="0" applyFont="1" applyFill="1" applyBorder="1" applyAlignment="1" applyProtection="1">
      <alignment horizontal="center" vertical="center" shrinkToFit="1"/>
    </xf>
    <xf numFmtId="0" fontId="12" fillId="0" borderId="3" xfId="0" applyFont="1" applyFill="1" applyBorder="1" applyAlignment="1" applyProtection="1">
      <alignment horizontal="center" vertical="center" shrinkToFit="1"/>
    </xf>
    <xf numFmtId="0" fontId="35" fillId="5" borderId="5" xfId="4" applyFont="1" applyFill="1" applyBorder="1" applyAlignment="1" applyProtection="1">
      <alignment horizontal="center" vertical="center" shrinkToFit="1"/>
      <protection locked="0"/>
    </xf>
    <xf numFmtId="0" fontId="35" fillId="5" borderId="3" xfId="4" applyFont="1" applyFill="1" applyBorder="1" applyAlignment="1" applyProtection="1">
      <alignment horizontal="center" vertical="center" shrinkToFit="1"/>
      <protection locked="0"/>
    </xf>
    <xf numFmtId="0" fontId="12" fillId="0" borderId="42" xfId="0" applyFont="1" applyFill="1" applyBorder="1" applyAlignment="1" applyProtection="1">
      <alignment horizontal="center" vertical="center" wrapText="1"/>
    </xf>
    <xf numFmtId="0" fontId="12" fillId="0" borderId="43" xfId="0" applyFont="1" applyFill="1" applyBorder="1" applyAlignment="1" applyProtection="1">
      <alignment horizontal="center" vertical="center"/>
    </xf>
    <xf numFmtId="0" fontId="12" fillId="0" borderId="44" xfId="0" applyFont="1" applyFill="1" applyBorder="1" applyAlignment="1" applyProtection="1">
      <alignment horizontal="center" vertical="center"/>
    </xf>
    <xf numFmtId="0" fontId="12" fillId="0" borderId="4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41" xfId="0" applyFont="1" applyFill="1" applyBorder="1" applyAlignment="1" applyProtection="1">
      <alignment horizontal="center" vertical="center"/>
    </xf>
    <xf numFmtId="0" fontId="12" fillId="0" borderId="46" xfId="0" applyFont="1" applyFill="1" applyBorder="1" applyAlignment="1" applyProtection="1">
      <alignment horizontal="center" vertical="center"/>
    </xf>
    <xf numFmtId="0" fontId="12" fillId="0" borderId="45" xfId="0" applyFont="1" applyFill="1" applyBorder="1" applyAlignment="1" applyProtection="1">
      <alignment horizontal="center" vertical="center"/>
    </xf>
    <xf numFmtId="0" fontId="12" fillId="0" borderId="47" xfId="0" applyFont="1" applyFill="1" applyBorder="1" applyAlignment="1" applyProtection="1">
      <alignment horizontal="center" vertical="center"/>
    </xf>
    <xf numFmtId="0" fontId="12" fillId="0" borderId="2" xfId="0" quotePrefix="1" applyFont="1" applyFill="1" applyBorder="1" applyAlignment="1" applyProtection="1">
      <alignment horizontal="center" vertical="center"/>
    </xf>
    <xf numFmtId="0" fontId="12" fillId="0" borderId="5" xfId="0" quotePrefix="1" applyFont="1" applyFill="1" applyBorder="1" applyAlignment="1" applyProtection="1">
      <alignment horizontal="center" vertical="center"/>
    </xf>
    <xf numFmtId="0" fontId="12" fillId="0" borderId="3" xfId="0" quotePrefix="1" applyFont="1" applyFill="1" applyBorder="1" applyAlignment="1" applyProtection="1">
      <alignment horizontal="center" vertical="center"/>
    </xf>
    <xf numFmtId="0" fontId="19" fillId="5" borderId="61" xfId="0" applyFont="1" applyFill="1" applyBorder="1" applyAlignment="1" applyProtection="1">
      <alignment horizontal="center" vertical="center"/>
      <protection locked="0"/>
    </xf>
    <xf numFmtId="0" fontId="19" fillId="5" borderId="62" xfId="0" applyFont="1" applyFill="1" applyBorder="1" applyAlignment="1" applyProtection="1">
      <alignment horizontal="center" vertical="center"/>
      <protection locked="0"/>
    </xf>
    <xf numFmtId="0" fontId="12" fillId="0" borderId="61" xfId="0" quotePrefix="1" applyFont="1" applyFill="1" applyBorder="1" applyAlignment="1" applyProtection="1">
      <alignment horizontal="left" vertical="center" wrapText="1"/>
    </xf>
    <xf numFmtId="0" fontId="12" fillId="0" borderId="63" xfId="0" quotePrefix="1" applyFont="1" applyFill="1" applyBorder="1" applyAlignment="1" applyProtection="1">
      <alignment horizontal="left" vertical="center" wrapText="1"/>
    </xf>
    <xf numFmtId="0" fontId="12" fillId="0" borderId="62" xfId="0" quotePrefix="1" applyFont="1" applyFill="1" applyBorder="1" applyAlignment="1" applyProtection="1">
      <alignment horizontal="left" vertical="center" wrapText="1"/>
    </xf>
    <xf numFmtId="0" fontId="12" fillId="0" borderId="1" xfId="0" quotePrefix="1" applyFont="1" applyFill="1" applyBorder="1" applyAlignment="1" applyProtection="1">
      <alignment horizontal="center" vertical="center"/>
    </xf>
    <xf numFmtId="0" fontId="10" fillId="0" borderId="2" xfId="0" quotePrefix="1" applyFont="1" applyFill="1" applyBorder="1" applyAlignment="1" applyProtection="1">
      <alignment horizontal="center" vertical="center"/>
    </xf>
    <xf numFmtId="0" fontId="10" fillId="0" borderId="5" xfId="0" quotePrefix="1" applyFont="1" applyFill="1" applyBorder="1" applyAlignment="1" applyProtection="1">
      <alignment horizontal="center" vertical="center"/>
    </xf>
    <xf numFmtId="0" fontId="10" fillId="0" borderId="3" xfId="0" quotePrefix="1" applyFont="1" applyFill="1" applyBorder="1" applyAlignment="1" applyProtection="1">
      <alignment horizontal="center" vertical="center"/>
    </xf>
    <xf numFmtId="0" fontId="8" fillId="5" borderId="2" xfId="0" quotePrefix="1" applyFont="1" applyFill="1" applyBorder="1" applyAlignment="1" applyProtection="1">
      <alignment horizontal="center" vertical="center" shrinkToFit="1"/>
      <protection locked="0"/>
    </xf>
    <xf numFmtId="0" fontId="8" fillId="5" borderId="5" xfId="0" quotePrefix="1" applyFont="1" applyFill="1" applyBorder="1" applyAlignment="1" applyProtection="1">
      <alignment horizontal="center" vertical="center" shrinkToFit="1"/>
      <protection locked="0"/>
    </xf>
    <xf numFmtId="0" fontId="8" fillId="5" borderId="3" xfId="0" quotePrefix="1" applyFont="1" applyFill="1" applyBorder="1" applyAlignment="1" applyProtection="1">
      <alignment horizontal="center" vertical="center" shrinkToFit="1"/>
      <protection locked="0"/>
    </xf>
    <xf numFmtId="0" fontId="10" fillId="0" borderId="42" xfId="0" quotePrefix="1" applyFont="1" applyFill="1" applyBorder="1" applyAlignment="1" applyProtection="1">
      <alignment horizontal="center" vertical="center"/>
    </xf>
    <xf numFmtId="0" fontId="10" fillId="0" borderId="43" xfId="0" quotePrefix="1" applyFont="1" applyFill="1" applyBorder="1" applyAlignment="1" applyProtection="1">
      <alignment horizontal="center" vertical="center"/>
    </xf>
    <xf numFmtId="0" fontId="10" fillId="0" borderId="44" xfId="0" quotePrefix="1" applyFont="1" applyFill="1" applyBorder="1" applyAlignment="1" applyProtection="1">
      <alignment horizontal="center" vertical="center"/>
    </xf>
    <xf numFmtId="0" fontId="10" fillId="0" borderId="40" xfId="0" quotePrefix="1" applyFont="1" applyFill="1" applyBorder="1" applyAlignment="1" applyProtection="1">
      <alignment horizontal="center" vertical="center"/>
    </xf>
    <xf numFmtId="0" fontId="10" fillId="0" borderId="0" xfId="0" quotePrefix="1" applyFont="1" applyFill="1" applyBorder="1" applyAlignment="1" applyProtection="1">
      <alignment horizontal="center" vertical="center"/>
    </xf>
    <xf numFmtId="0" fontId="10" fillId="0" borderId="41" xfId="0" quotePrefix="1" applyFont="1" applyFill="1" applyBorder="1" applyAlignment="1" applyProtection="1">
      <alignment horizontal="center" vertical="center"/>
    </xf>
    <xf numFmtId="0" fontId="10" fillId="0" borderId="1" xfId="0" quotePrefix="1" applyFont="1" applyFill="1" applyBorder="1" applyAlignment="1" applyProtection="1">
      <alignment horizontal="center" vertical="center"/>
    </xf>
    <xf numFmtId="0" fontId="10" fillId="0" borderId="46" xfId="0" quotePrefix="1" applyFont="1" applyFill="1" applyBorder="1" applyAlignment="1" applyProtection="1">
      <alignment horizontal="center" vertical="center"/>
    </xf>
    <xf numFmtId="0" fontId="10" fillId="0" borderId="45" xfId="0" quotePrefix="1" applyFont="1" applyFill="1" applyBorder="1" applyAlignment="1" applyProtection="1">
      <alignment horizontal="center" vertical="center"/>
    </xf>
    <xf numFmtId="0" fontId="10" fillId="0" borderId="47" xfId="0" quotePrefix="1" applyFont="1" applyFill="1" applyBorder="1" applyAlignment="1" applyProtection="1">
      <alignment horizontal="center" vertical="center"/>
    </xf>
    <xf numFmtId="0" fontId="19" fillId="5" borderId="1" xfId="0" quotePrefix="1" applyFont="1" applyFill="1" applyBorder="1" applyAlignment="1" applyProtection="1">
      <alignment horizontal="center" vertical="center" shrinkToFit="1"/>
      <protection locked="0"/>
    </xf>
    <xf numFmtId="0" fontId="23" fillId="5" borderId="40" xfId="0" applyFont="1" applyFill="1" applyBorder="1" applyAlignment="1" applyProtection="1">
      <alignment horizontal="left" vertical="center" shrinkToFit="1"/>
      <protection locked="0"/>
    </xf>
    <xf numFmtId="0" fontId="23" fillId="5" borderId="0" xfId="0" applyFont="1" applyFill="1" applyBorder="1" applyAlignment="1" applyProtection="1">
      <alignment horizontal="left" vertical="center" shrinkToFit="1"/>
      <protection locked="0"/>
    </xf>
    <xf numFmtId="0" fontId="23" fillId="5" borderId="41" xfId="0" applyFont="1" applyFill="1" applyBorder="1" applyAlignment="1" applyProtection="1">
      <alignment horizontal="left" vertical="center" shrinkToFit="1"/>
      <protection locked="0"/>
    </xf>
    <xf numFmtId="0" fontId="23" fillId="5" borderId="46" xfId="0" applyFont="1" applyFill="1" applyBorder="1" applyAlignment="1" applyProtection="1">
      <alignment horizontal="left" vertical="center" shrinkToFit="1"/>
      <protection locked="0"/>
    </xf>
    <xf numFmtId="0" fontId="23" fillId="5" borderId="45" xfId="0" applyFont="1" applyFill="1" applyBorder="1" applyAlignment="1" applyProtection="1">
      <alignment horizontal="left" vertical="center" shrinkToFit="1"/>
      <protection locked="0"/>
    </xf>
    <xf numFmtId="0" fontId="23" fillId="5" borderId="47" xfId="0" applyFont="1" applyFill="1" applyBorder="1" applyAlignment="1" applyProtection="1">
      <alignment horizontal="left" vertical="center" shrinkToFit="1"/>
      <protection locked="0"/>
    </xf>
    <xf numFmtId="0" fontId="10" fillId="5" borderId="2" xfId="0" quotePrefix="1" applyFont="1" applyFill="1" applyBorder="1" applyAlignment="1" applyProtection="1">
      <alignment horizontal="center" vertical="center"/>
      <protection locked="0"/>
    </xf>
    <xf numFmtId="0" fontId="10" fillId="5" borderId="5" xfId="0" quotePrefix="1" applyFont="1" applyFill="1" applyBorder="1" applyAlignment="1" applyProtection="1">
      <alignment horizontal="center" vertical="center"/>
      <protection locked="0"/>
    </xf>
    <xf numFmtId="0" fontId="26" fillId="5" borderId="1" xfId="0" quotePrefix="1" applyFont="1" applyFill="1" applyBorder="1" applyAlignment="1" applyProtection="1">
      <alignment horizontal="center" vertical="center" shrinkToFit="1"/>
      <protection locked="0"/>
    </xf>
    <xf numFmtId="178" fontId="23" fillId="5" borderId="45" xfId="0" quotePrefix="1" applyNumberFormat="1" applyFont="1" applyFill="1" applyBorder="1" applyAlignment="1" applyProtection="1">
      <alignment horizontal="center" vertical="center"/>
      <protection locked="0"/>
    </xf>
    <xf numFmtId="0" fontId="23" fillId="5" borderId="1" xfId="0" quotePrefix="1" applyFont="1" applyFill="1" applyBorder="1" applyAlignment="1" applyProtection="1">
      <alignment horizontal="center" vertical="center" shrinkToFit="1"/>
      <protection locked="0"/>
    </xf>
    <xf numFmtId="0" fontId="23" fillId="5" borderId="40" xfId="0" quotePrefix="1" applyFont="1" applyFill="1" applyBorder="1" applyAlignment="1" applyProtection="1">
      <alignment horizontal="left" vertical="center" shrinkToFit="1"/>
      <protection locked="0"/>
    </xf>
    <xf numFmtId="0" fontId="23" fillId="5" borderId="0" xfId="0" quotePrefix="1" applyFont="1" applyFill="1" applyBorder="1" applyAlignment="1" applyProtection="1">
      <alignment horizontal="left" vertical="center" shrinkToFit="1"/>
      <protection locked="0"/>
    </xf>
    <xf numFmtId="0" fontId="23" fillId="5" borderId="41" xfId="0" quotePrefix="1" applyFont="1" applyFill="1" applyBorder="1" applyAlignment="1" applyProtection="1">
      <alignment horizontal="left" vertical="center" shrinkToFit="1"/>
      <protection locked="0"/>
    </xf>
    <xf numFmtId="0" fontId="23" fillId="5" borderId="46" xfId="0" quotePrefix="1" applyFont="1" applyFill="1" applyBorder="1" applyAlignment="1" applyProtection="1">
      <alignment horizontal="left" vertical="center" shrinkToFit="1"/>
      <protection locked="0"/>
    </xf>
    <xf numFmtId="0" fontId="23" fillId="5" borderId="45" xfId="0" quotePrefix="1" applyFont="1" applyFill="1" applyBorder="1" applyAlignment="1" applyProtection="1">
      <alignment horizontal="left" vertical="center" shrinkToFit="1"/>
      <protection locked="0"/>
    </xf>
    <xf numFmtId="0" fontId="23" fillId="5" borderId="47" xfId="0" quotePrefix="1" applyFont="1" applyFill="1" applyBorder="1" applyAlignment="1" applyProtection="1">
      <alignment horizontal="left" vertical="center" shrinkToFit="1"/>
      <protection locked="0"/>
    </xf>
    <xf numFmtId="0" fontId="19" fillId="5" borderId="2" xfId="0" quotePrefix="1" applyFont="1" applyFill="1" applyBorder="1" applyAlignment="1" applyProtection="1">
      <alignment horizontal="center" vertical="center"/>
      <protection locked="0"/>
    </xf>
    <xf numFmtId="0" fontId="19" fillId="5" borderId="5" xfId="0" quotePrefix="1" applyFont="1" applyFill="1" applyBorder="1" applyAlignment="1" applyProtection="1">
      <alignment horizontal="center" vertical="center"/>
      <protection locked="0"/>
    </xf>
    <xf numFmtId="0" fontId="19" fillId="5" borderId="3" xfId="0" quotePrefix="1" applyFont="1" applyFill="1" applyBorder="1" applyAlignment="1" applyProtection="1">
      <alignment horizontal="center" vertical="center"/>
      <protection locked="0"/>
    </xf>
    <xf numFmtId="177" fontId="8" fillId="5" borderId="2" xfId="0" quotePrefix="1" applyNumberFormat="1" applyFont="1" applyFill="1" applyBorder="1" applyAlignment="1" applyProtection="1">
      <alignment horizontal="right" vertical="center"/>
      <protection locked="0"/>
    </xf>
    <xf numFmtId="177" fontId="8" fillId="5" borderId="5" xfId="0" quotePrefix="1" applyNumberFormat="1" applyFont="1" applyFill="1" applyBorder="1" applyAlignment="1" applyProtection="1">
      <alignment horizontal="right" vertical="center"/>
      <protection locked="0"/>
    </xf>
    <xf numFmtId="0" fontId="23" fillId="5" borderId="2" xfId="0" quotePrefix="1" applyFont="1" applyFill="1" applyBorder="1" applyAlignment="1" applyProtection="1">
      <alignment horizontal="center" vertical="center" shrinkToFit="1"/>
      <protection locked="0"/>
    </xf>
    <xf numFmtId="0" fontId="23" fillId="5" borderId="5" xfId="0" quotePrefix="1" applyFont="1" applyFill="1" applyBorder="1" applyAlignment="1" applyProtection="1">
      <alignment horizontal="center" vertical="center" shrinkToFit="1"/>
      <protection locked="0"/>
    </xf>
    <xf numFmtId="0" fontId="23" fillId="5" borderId="45" xfId="0" quotePrefix="1" applyFont="1" applyFill="1" applyBorder="1" applyAlignment="1" applyProtection="1">
      <alignment horizontal="center" vertical="center" shrinkToFit="1"/>
      <protection locked="0"/>
    </xf>
    <xf numFmtId="0" fontId="23" fillId="5" borderId="47" xfId="0" quotePrefix="1" applyFont="1" applyFill="1" applyBorder="1" applyAlignment="1" applyProtection="1">
      <alignment horizontal="center" vertical="center" shrinkToFit="1"/>
      <protection locked="0"/>
    </xf>
    <xf numFmtId="178" fontId="23" fillId="5" borderId="2" xfId="0" applyNumberFormat="1" applyFont="1" applyFill="1" applyBorder="1" applyAlignment="1" applyProtection="1">
      <alignment horizontal="center" vertical="center"/>
      <protection locked="0"/>
    </xf>
    <xf numFmtId="178" fontId="23" fillId="5" borderId="3" xfId="0" applyNumberFormat="1" applyFont="1" applyFill="1" applyBorder="1" applyAlignment="1" applyProtection="1">
      <alignment horizontal="center" vertical="center"/>
      <protection locked="0"/>
    </xf>
    <xf numFmtId="178" fontId="23" fillId="0" borderId="2" xfId="0" applyNumberFormat="1" applyFont="1" applyFill="1" applyBorder="1" applyAlignment="1" applyProtection="1">
      <alignment horizontal="center" vertical="center"/>
    </xf>
    <xf numFmtId="178" fontId="23" fillId="0" borderId="3" xfId="0" applyNumberFormat="1" applyFont="1" applyFill="1" applyBorder="1" applyAlignment="1" applyProtection="1">
      <alignment horizontal="center" vertical="center"/>
    </xf>
    <xf numFmtId="178" fontId="23" fillId="0" borderId="2" xfId="0" quotePrefix="1" applyNumberFormat="1" applyFont="1" applyFill="1" applyBorder="1" applyAlignment="1" applyProtection="1">
      <alignment horizontal="left" vertical="center"/>
    </xf>
    <xf numFmtId="178" fontId="23" fillId="0" borderId="5" xfId="0" quotePrefix="1" applyNumberFormat="1" applyFont="1" applyFill="1" applyBorder="1" applyAlignment="1" applyProtection="1">
      <alignment horizontal="left" vertical="center"/>
    </xf>
    <xf numFmtId="178" fontId="23" fillId="0" borderId="3" xfId="0" quotePrefix="1" applyNumberFormat="1" applyFont="1" applyFill="1" applyBorder="1" applyAlignment="1" applyProtection="1">
      <alignment horizontal="left" vertical="center"/>
    </xf>
    <xf numFmtId="0" fontId="35" fillId="5" borderId="1" xfId="4" quotePrefix="1" applyFont="1" applyFill="1" applyBorder="1" applyAlignment="1" applyProtection="1">
      <alignment horizontal="center" vertical="center"/>
      <protection locked="0"/>
    </xf>
    <xf numFmtId="0" fontId="23" fillId="5" borderId="1" xfId="0" quotePrefix="1" applyFont="1" applyFill="1" applyBorder="1" applyAlignment="1" applyProtection="1">
      <alignment horizontal="center" vertical="center"/>
      <protection locked="0"/>
    </xf>
    <xf numFmtId="178" fontId="23" fillId="5" borderId="5" xfId="0" quotePrefix="1" applyNumberFormat="1" applyFont="1" applyFill="1" applyBorder="1" applyAlignment="1" applyProtection="1">
      <alignment horizontal="center" vertical="center"/>
      <protection locked="0"/>
    </xf>
    <xf numFmtId="176" fontId="23" fillId="5" borderId="5" xfId="0" applyNumberFormat="1" applyFont="1" applyFill="1" applyBorder="1" applyAlignment="1" applyProtection="1">
      <alignment horizontal="center" vertical="center"/>
      <protection locked="0"/>
    </xf>
    <xf numFmtId="0" fontId="12" fillId="0" borderId="5"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12" fillId="0" borderId="42" xfId="0" quotePrefix="1" applyFont="1" applyFill="1" applyBorder="1" applyAlignment="1" applyProtection="1">
      <alignment horizontal="center" vertical="center" wrapText="1"/>
    </xf>
    <xf numFmtId="0" fontId="12" fillId="0" borderId="43" xfId="0" quotePrefix="1" applyFont="1" applyFill="1" applyBorder="1" applyAlignment="1" applyProtection="1">
      <alignment horizontal="center" vertical="center" wrapText="1"/>
    </xf>
    <xf numFmtId="0" fontId="12" fillId="0" borderId="44" xfId="0" quotePrefix="1" applyFont="1" applyFill="1" applyBorder="1" applyAlignment="1" applyProtection="1">
      <alignment horizontal="center" vertical="center" wrapText="1"/>
    </xf>
    <xf numFmtId="0" fontId="12" fillId="0" borderId="40" xfId="0" quotePrefix="1" applyFont="1" applyFill="1" applyBorder="1" applyAlignment="1" applyProtection="1">
      <alignment horizontal="center" vertical="center" wrapText="1"/>
    </xf>
    <xf numFmtId="0" fontId="12" fillId="0" borderId="0" xfId="0" quotePrefix="1" applyFont="1" applyFill="1" applyBorder="1" applyAlignment="1" applyProtection="1">
      <alignment horizontal="center" vertical="center" wrapText="1"/>
    </xf>
    <xf numFmtId="0" fontId="12" fillId="0" borderId="41" xfId="0" quotePrefix="1" applyFont="1" applyFill="1" applyBorder="1" applyAlignment="1" applyProtection="1">
      <alignment horizontal="center" vertical="center" wrapText="1"/>
    </xf>
    <xf numFmtId="0" fontId="12" fillId="0" borderId="46" xfId="0" quotePrefix="1" applyFont="1" applyFill="1" applyBorder="1" applyAlignment="1" applyProtection="1">
      <alignment horizontal="center" vertical="center" wrapText="1"/>
    </xf>
    <xf numFmtId="0" fontId="12" fillId="0" borderId="45" xfId="0" quotePrefix="1" applyFont="1" applyFill="1" applyBorder="1" applyAlignment="1" applyProtection="1">
      <alignment horizontal="center" vertical="center" wrapText="1"/>
    </xf>
    <xf numFmtId="0" fontId="12" fillId="0" borderId="47" xfId="0" quotePrefix="1" applyFont="1" applyFill="1" applyBorder="1" applyAlignment="1" applyProtection="1">
      <alignment horizontal="center" vertical="center" wrapText="1"/>
    </xf>
    <xf numFmtId="0" fontId="36" fillId="0" borderId="42" xfId="0" quotePrefix="1" applyFont="1" applyFill="1" applyBorder="1" applyAlignment="1" applyProtection="1">
      <alignment horizontal="center" vertical="center" wrapText="1"/>
    </xf>
    <xf numFmtId="0" fontId="36" fillId="0" borderId="43" xfId="0" quotePrefix="1" applyFont="1" applyFill="1" applyBorder="1" applyAlignment="1" applyProtection="1">
      <alignment horizontal="center" vertical="center"/>
    </xf>
    <xf numFmtId="0" fontId="36" fillId="0" borderId="44" xfId="0" quotePrefix="1" applyFont="1" applyFill="1" applyBorder="1" applyAlignment="1" applyProtection="1">
      <alignment horizontal="center" vertical="center"/>
    </xf>
    <xf numFmtId="0" fontId="36" fillId="0" borderId="40" xfId="0" quotePrefix="1" applyFont="1" applyFill="1" applyBorder="1" applyAlignment="1" applyProtection="1">
      <alignment horizontal="center" vertical="center"/>
    </xf>
    <xf numFmtId="0" fontId="36" fillId="0" borderId="0" xfId="0" quotePrefix="1" applyFont="1" applyFill="1" applyBorder="1" applyAlignment="1" applyProtection="1">
      <alignment horizontal="center" vertical="center"/>
    </xf>
    <xf numFmtId="0" fontId="36" fillId="0" borderId="41" xfId="0" quotePrefix="1" applyFont="1" applyFill="1" applyBorder="1" applyAlignment="1" applyProtection="1">
      <alignment horizontal="center" vertical="center"/>
    </xf>
    <xf numFmtId="0" fontId="36" fillId="0" borderId="46" xfId="0" quotePrefix="1" applyFont="1" applyFill="1" applyBorder="1" applyAlignment="1" applyProtection="1">
      <alignment horizontal="center" vertical="center"/>
    </xf>
    <xf numFmtId="0" fontId="36" fillId="0" borderId="45" xfId="0" quotePrefix="1" applyFont="1" applyFill="1" applyBorder="1" applyAlignment="1" applyProtection="1">
      <alignment horizontal="center" vertical="center"/>
    </xf>
    <xf numFmtId="0" fontId="36" fillId="0" borderId="47" xfId="0" quotePrefix="1" applyFont="1" applyFill="1" applyBorder="1" applyAlignment="1" applyProtection="1">
      <alignment horizontal="center" vertical="center"/>
    </xf>
    <xf numFmtId="0" fontId="3" fillId="0" borderId="2" xfId="0" quotePrefix="1" applyFont="1" applyFill="1" applyBorder="1" applyAlignment="1" applyProtection="1">
      <alignment horizontal="center" vertical="center" wrapText="1"/>
    </xf>
    <xf numFmtId="0" fontId="3" fillId="0" borderId="5" xfId="0" quotePrefix="1" applyFont="1" applyFill="1" applyBorder="1" applyAlignment="1" applyProtection="1">
      <alignment horizontal="center" vertical="center" wrapText="1"/>
    </xf>
    <xf numFmtId="0" fontId="3" fillId="0" borderId="3" xfId="0" quotePrefix="1" applyFont="1" applyFill="1" applyBorder="1" applyAlignment="1" applyProtection="1">
      <alignment horizontal="center" vertical="center" wrapText="1"/>
    </xf>
    <xf numFmtId="0" fontId="26" fillId="0" borderId="7" xfId="0" quotePrefix="1" applyFont="1" applyFill="1" applyBorder="1" applyAlignment="1" applyProtection="1">
      <alignment horizontal="left" vertical="center" shrinkToFit="1"/>
    </xf>
    <xf numFmtId="0" fontId="26" fillId="0" borderId="8" xfId="0" quotePrefix="1" applyFont="1" applyFill="1" applyBorder="1" applyAlignment="1" applyProtection="1">
      <alignment horizontal="left" vertical="center" shrinkToFit="1"/>
    </xf>
    <xf numFmtId="0" fontId="12" fillId="0" borderId="24" xfId="0" quotePrefix="1" applyFont="1" applyFill="1" applyBorder="1" applyAlignment="1" applyProtection="1">
      <alignment horizontal="left" vertical="center" wrapText="1"/>
    </xf>
    <xf numFmtId="0" fontId="12" fillId="0" borderId="25" xfId="0" quotePrefix="1" applyFont="1" applyFill="1" applyBorder="1" applyAlignment="1" applyProtection="1">
      <alignment horizontal="left" vertical="center"/>
    </xf>
    <xf numFmtId="0" fontId="12" fillId="0" borderId="26" xfId="0" quotePrefix="1" applyFont="1" applyFill="1" applyBorder="1" applyAlignment="1" applyProtection="1">
      <alignment horizontal="left" vertical="center"/>
    </xf>
    <xf numFmtId="0" fontId="8" fillId="0" borderId="24" xfId="0" quotePrefix="1" applyFont="1" applyFill="1" applyBorder="1" applyAlignment="1" applyProtection="1">
      <alignment horizontal="left" vertical="center" shrinkToFit="1"/>
    </xf>
    <xf numFmtId="0" fontId="8" fillId="0" borderId="25" xfId="0" quotePrefix="1" applyFont="1" applyFill="1" applyBorder="1" applyAlignment="1" applyProtection="1">
      <alignment horizontal="left" vertical="center" shrinkToFit="1"/>
    </xf>
    <xf numFmtId="0" fontId="8" fillId="0" borderId="26" xfId="0" quotePrefix="1" applyFont="1" applyFill="1" applyBorder="1" applyAlignment="1" applyProtection="1">
      <alignment horizontal="left" vertical="center" shrinkToFit="1"/>
    </xf>
    <xf numFmtId="0" fontId="8" fillId="0" borderId="27" xfId="0" quotePrefix="1" applyFont="1" applyFill="1" applyBorder="1" applyAlignment="1" applyProtection="1">
      <alignment horizontal="left" vertical="center" shrinkToFit="1"/>
    </xf>
    <xf numFmtId="0" fontId="8" fillId="0" borderId="28" xfId="0" quotePrefix="1" applyFont="1" applyFill="1" applyBorder="1" applyAlignment="1" applyProtection="1">
      <alignment horizontal="left" vertical="center" shrinkToFit="1"/>
    </xf>
    <xf numFmtId="0" fontId="8" fillId="0" borderId="29" xfId="0" quotePrefix="1" applyFont="1" applyFill="1" applyBorder="1" applyAlignment="1" applyProtection="1">
      <alignment horizontal="left" vertical="center" shrinkToFit="1"/>
    </xf>
    <xf numFmtId="0" fontId="8" fillId="5" borderId="2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61" xfId="0" applyFont="1" applyFill="1" applyBorder="1" applyAlignment="1" applyProtection="1">
      <alignment horizontal="center" vertical="center"/>
      <protection locked="0"/>
    </xf>
    <xf numFmtId="0" fontId="8" fillId="5" borderId="62" xfId="0" applyFont="1" applyFill="1" applyBorder="1" applyAlignment="1" applyProtection="1">
      <alignment horizontal="center" vertical="center"/>
      <protection locked="0"/>
    </xf>
    <xf numFmtId="0" fontId="8" fillId="0" borderId="61" xfId="0" quotePrefix="1" applyFont="1" applyFill="1" applyBorder="1" applyAlignment="1" applyProtection="1">
      <alignment horizontal="left" vertical="center" shrinkToFit="1"/>
    </xf>
    <xf numFmtId="0" fontId="8" fillId="0" borderId="63" xfId="0" quotePrefix="1" applyFont="1" applyFill="1" applyBorder="1" applyAlignment="1" applyProtection="1">
      <alignment horizontal="left" vertical="center" shrinkToFit="1"/>
    </xf>
    <xf numFmtId="0" fontId="8" fillId="0" borderId="62" xfId="0" quotePrefix="1" applyFont="1" applyFill="1" applyBorder="1" applyAlignment="1" applyProtection="1">
      <alignment horizontal="left" vertical="center" shrinkToFit="1"/>
    </xf>
    <xf numFmtId="0" fontId="19" fillId="5" borderId="24" xfId="0" applyFont="1" applyFill="1" applyBorder="1" applyAlignment="1" applyProtection="1">
      <alignment horizontal="center" vertical="center"/>
      <protection locked="0"/>
    </xf>
    <xf numFmtId="0" fontId="19" fillId="5" borderId="26" xfId="0" applyFont="1" applyFill="1" applyBorder="1" applyAlignment="1" applyProtection="1">
      <alignment horizontal="center" vertical="center"/>
      <protection locked="0"/>
    </xf>
    <xf numFmtId="0" fontId="8" fillId="0" borderId="30" xfId="0" quotePrefix="1" applyFont="1" applyFill="1" applyBorder="1" applyAlignment="1" applyProtection="1">
      <alignment horizontal="left" vertical="center" shrinkToFit="1"/>
    </xf>
    <xf numFmtId="0" fontId="8" fillId="0" borderId="31" xfId="0" quotePrefix="1" applyFont="1" applyFill="1" applyBorder="1" applyAlignment="1" applyProtection="1">
      <alignment horizontal="left" vertical="center" shrinkToFit="1"/>
    </xf>
    <xf numFmtId="0" fontId="8" fillId="0" borderId="32" xfId="0" quotePrefix="1" applyFont="1" applyFill="1" applyBorder="1" applyAlignment="1" applyProtection="1">
      <alignment horizontal="left" vertical="center" shrinkToFit="1"/>
    </xf>
    <xf numFmtId="0" fontId="12" fillId="0" borderId="2" xfId="0" quotePrefix="1" applyFont="1" applyFill="1" applyBorder="1" applyAlignment="1" applyProtection="1">
      <alignment horizontal="center" vertical="center" wrapText="1"/>
    </xf>
    <xf numFmtId="0" fontId="12" fillId="0" borderId="5" xfId="0" quotePrefix="1" applyFont="1" applyFill="1" applyBorder="1" applyAlignment="1" applyProtection="1">
      <alignment horizontal="center" vertical="center" wrapText="1"/>
    </xf>
    <xf numFmtId="0" fontId="12" fillId="0" borderId="3" xfId="0" quotePrefix="1" applyFont="1" applyFill="1" applyBorder="1" applyAlignment="1" applyProtection="1">
      <alignment horizontal="center" vertical="center" wrapText="1"/>
    </xf>
    <xf numFmtId="178" fontId="12" fillId="0" borderId="40" xfId="0" quotePrefix="1" applyNumberFormat="1" applyFont="1" applyFill="1" applyBorder="1" applyAlignment="1" applyProtection="1">
      <alignment horizontal="right" vertical="center"/>
    </xf>
    <xf numFmtId="178" fontId="12" fillId="0" borderId="0" xfId="0" quotePrefix="1" applyNumberFormat="1" applyFont="1" applyFill="1" applyBorder="1" applyAlignment="1" applyProtection="1">
      <alignment horizontal="right" vertical="center"/>
    </xf>
    <xf numFmtId="0" fontId="12" fillId="0" borderId="43" xfId="0" applyFont="1" applyFill="1" applyBorder="1" applyAlignment="1" applyProtection="1">
      <alignment horizontal="center" vertical="center" wrapText="1"/>
    </xf>
    <xf numFmtId="0" fontId="12" fillId="0" borderId="44" xfId="0" applyFont="1" applyFill="1" applyBorder="1" applyAlignment="1" applyProtection="1">
      <alignment horizontal="center" vertical="center" wrapText="1"/>
    </xf>
    <xf numFmtId="0" fontId="12" fillId="0" borderId="4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41" xfId="0" applyFont="1" applyFill="1" applyBorder="1" applyAlignment="1" applyProtection="1">
      <alignment horizontal="center" vertical="center" wrapText="1"/>
    </xf>
    <xf numFmtId="0" fontId="12" fillId="0" borderId="46" xfId="0" applyFont="1" applyFill="1" applyBorder="1" applyAlignment="1" applyProtection="1">
      <alignment horizontal="center" vertical="center" wrapText="1"/>
    </xf>
    <xf numFmtId="0" fontId="12" fillId="0" borderId="45" xfId="0" applyFont="1" applyFill="1" applyBorder="1" applyAlignment="1" applyProtection="1">
      <alignment horizontal="center" vertical="center" wrapText="1"/>
    </xf>
    <xf numFmtId="0" fontId="12" fillId="0" borderId="47" xfId="0" applyFont="1" applyFill="1" applyBorder="1" applyAlignment="1" applyProtection="1">
      <alignment horizontal="center" vertical="center" wrapText="1"/>
    </xf>
    <xf numFmtId="0" fontId="23" fillId="5" borderId="1" xfId="0" applyFont="1" applyFill="1" applyBorder="1" applyAlignment="1" applyProtection="1">
      <alignment horizontal="center" vertical="center" shrinkToFit="1"/>
      <protection locked="0"/>
    </xf>
    <xf numFmtId="176" fontId="23" fillId="5" borderId="2" xfId="0" applyNumberFormat="1" applyFont="1" applyFill="1" applyBorder="1" applyAlignment="1" applyProtection="1">
      <alignment horizontal="center" vertical="center"/>
      <protection locked="0"/>
    </xf>
    <xf numFmtId="0" fontId="19" fillId="5" borderId="1" xfId="0" quotePrefix="1" applyFont="1" applyFill="1" applyBorder="1" applyAlignment="1" applyProtection="1">
      <alignment horizontal="left" vertical="center" shrinkToFit="1"/>
      <protection locked="0"/>
    </xf>
    <xf numFmtId="0" fontId="19" fillId="5" borderId="2" xfId="0" quotePrefix="1" applyFont="1" applyFill="1" applyBorder="1" applyAlignment="1" applyProtection="1">
      <alignment horizontal="left" vertical="center"/>
      <protection locked="0"/>
    </xf>
    <xf numFmtId="0" fontId="19" fillId="5" borderId="5" xfId="0" quotePrefix="1" applyFont="1" applyFill="1" applyBorder="1" applyAlignment="1" applyProtection="1">
      <alignment horizontal="left" vertical="center"/>
      <protection locked="0"/>
    </xf>
    <xf numFmtId="0" fontId="19" fillId="5" borderId="3" xfId="0" quotePrefix="1" applyFont="1" applyFill="1" applyBorder="1" applyAlignment="1" applyProtection="1">
      <alignment horizontal="left" vertical="center"/>
      <protection locked="0"/>
    </xf>
    <xf numFmtId="0" fontId="19" fillId="2" borderId="14" xfId="0" applyFont="1" applyFill="1" applyBorder="1" applyAlignment="1" applyProtection="1">
      <alignment horizontal="center" vertical="center"/>
    </xf>
    <xf numFmtId="0" fontId="19" fillId="2" borderId="15" xfId="0" applyFont="1" applyFill="1" applyBorder="1" applyAlignment="1" applyProtection="1">
      <alignment horizontal="center" vertical="center"/>
    </xf>
    <xf numFmtId="0" fontId="19" fillId="2" borderId="16"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23" fillId="0" borderId="0" xfId="0" applyFont="1" applyFill="1" applyAlignment="1" applyProtection="1">
      <alignment horizontal="center" vertical="center"/>
    </xf>
    <xf numFmtId="0" fontId="8" fillId="5" borderId="27" xfId="0" applyFont="1" applyFill="1" applyBorder="1" applyAlignment="1" applyProtection="1">
      <alignment horizontal="center" vertical="center"/>
      <protection locked="0"/>
    </xf>
    <xf numFmtId="0" fontId="8" fillId="5" borderId="29" xfId="0" applyFont="1" applyFill="1" applyBorder="1" applyAlignment="1" applyProtection="1">
      <alignment horizontal="center" vertical="center"/>
      <protection locked="0"/>
    </xf>
    <xf numFmtId="0" fontId="19" fillId="0" borderId="0" xfId="0" applyFont="1" applyAlignment="1" applyProtection="1">
      <alignment horizontal="left" vertical="center" shrinkToFit="1"/>
    </xf>
    <xf numFmtId="0" fontId="19" fillId="0" borderId="0" xfId="0" applyFont="1" applyAlignment="1" applyProtection="1">
      <alignment horizontal="center" vertical="center"/>
    </xf>
    <xf numFmtId="0" fontId="23" fillId="0" borderId="0" xfId="0" applyFont="1" applyAlignment="1" applyProtection="1">
      <alignment horizontal="left" vertical="center" wrapText="1"/>
    </xf>
    <xf numFmtId="0" fontId="23" fillId="0" borderId="0" xfId="0" applyFont="1" applyAlignment="1" applyProtection="1">
      <alignment horizontal="left" vertical="center" shrinkToFit="1"/>
    </xf>
    <xf numFmtId="0" fontId="27" fillId="5" borderId="6" xfId="0" quotePrefix="1" applyFont="1" applyFill="1" applyBorder="1" applyAlignment="1" applyProtection="1">
      <alignment horizontal="left" vertical="center"/>
      <protection locked="0"/>
    </xf>
    <xf numFmtId="0" fontId="27" fillId="5" borderId="7" xfId="0" quotePrefix="1" applyFont="1" applyFill="1" applyBorder="1" applyAlignment="1" applyProtection="1">
      <alignment horizontal="left" vertical="center"/>
      <protection locked="0"/>
    </xf>
    <xf numFmtId="0" fontId="27" fillId="5" borderId="8" xfId="0" quotePrefix="1" applyFont="1" applyFill="1" applyBorder="1" applyAlignment="1" applyProtection="1">
      <alignment horizontal="left" vertical="center"/>
      <protection locked="0"/>
    </xf>
    <xf numFmtId="0" fontId="26" fillId="5" borderId="6" xfId="0" quotePrefix="1" applyFont="1" applyFill="1" applyBorder="1" applyAlignment="1" applyProtection="1">
      <alignment horizontal="center" vertical="center"/>
      <protection locked="0"/>
    </xf>
    <xf numFmtId="0" fontId="26" fillId="5" borderId="7" xfId="0" quotePrefix="1" applyFont="1" applyFill="1" applyBorder="1" applyAlignment="1" applyProtection="1">
      <alignment horizontal="center" vertical="center"/>
      <protection locked="0"/>
    </xf>
    <xf numFmtId="0" fontId="26" fillId="5" borderId="8" xfId="0" quotePrefix="1" applyFont="1" applyFill="1" applyBorder="1" applyAlignment="1" applyProtection="1">
      <alignment horizontal="center" vertical="center"/>
      <protection locked="0"/>
    </xf>
    <xf numFmtId="0" fontId="19" fillId="2" borderId="13" xfId="0" applyFont="1" applyFill="1" applyBorder="1" applyAlignment="1" applyProtection="1">
      <alignment horizontal="center" vertical="center"/>
    </xf>
    <xf numFmtId="0" fontId="19" fillId="2" borderId="5" xfId="0" applyFont="1" applyFill="1" applyBorder="1" applyAlignment="1" applyProtection="1">
      <alignment horizontal="center" vertical="center"/>
    </xf>
    <xf numFmtId="0" fontId="19" fillId="2" borderId="3" xfId="0" applyFont="1" applyFill="1" applyBorder="1" applyAlignment="1" applyProtection="1">
      <alignment horizontal="center" vertical="center"/>
    </xf>
    <xf numFmtId="0" fontId="19" fillId="2" borderId="17" xfId="0" applyFont="1" applyFill="1" applyBorder="1" applyAlignment="1" applyProtection="1">
      <alignment horizontal="center" vertical="center"/>
    </xf>
    <xf numFmtId="0" fontId="19" fillId="2" borderId="18" xfId="0" applyFont="1" applyFill="1" applyBorder="1" applyAlignment="1" applyProtection="1">
      <alignment horizontal="center" vertical="center"/>
    </xf>
    <xf numFmtId="0" fontId="19" fillId="2" borderId="19" xfId="0" applyFont="1" applyFill="1" applyBorder="1" applyAlignment="1" applyProtection="1">
      <alignment horizontal="center" vertical="center"/>
    </xf>
    <xf numFmtId="177" fontId="31" fillId="0" borderId="6" xfId="0" quotePrefix="1" applyNumberFormat="1" applyFont="1" applyFill="1" applyBorder="1" applyAlignment="1" applyProtection="1">
      <alignment horizontal="center" vertical="center"/>
    </xf>
    <xf numFmtId="177" fontId="31" fillId="0" borderId="7" xfId="0" quotePrefix="1" applyNumberFormat="1" applyFont="1" applyFill="1" applyBorder="1" applyAlignment="1" applyProtection="1">
      <alignment horizontal="center" vertical="center"/>
    </xf>
    <xf numFmtId="177" fontId="31" fillId="0" borderId="8" xfId="0" quotePrefix="1" applyNumberFormat="1" applyFont="1" applyFill="1" applyBorder="1" applyAlignment="1" applyProtection="1">
      <alignment horizontal="center" vertical="center"/>
    </xf>
    <xf numFmtId="49" fontId="19" fillId="5" borderId="43" xfId="0" quotePrefix="1" applyNumberFormat="1" applyFont="1" applyFill="1" applyBorder="1" applyAlignment="1" applyProtection="1">
      <alignment horizontal="center" vertical="center"/>
      <protection locked="0"/>
    </xf>
    <xf numFmtId="177" fontId="8" fillId="0" borderId="2" xfId="0" quotePrefix="1" applyNumberFormat="1" applyFont="1" applyFill="1" applyBorder="1" applyAlignment="1" applyProtection="1">
      <alignment horizontal="right" vertical="center"/>
    </xf>
    <xf numFmtId="177" fontId="8" fillId="0" borderId="5" xfId="0" quotePrefix="1" applyNumberFormat="1" applyFont="1" applyFill="1" applyBorder="1" applyAlignment="1" applyProtection="1">
      <alignment horizontal="right" vertical="center"/>
    </xf>
    <xf numFmtId="0" fontId="12" fillId="0" borderId="2" xfId="0" quotePrefix="1" applyFont="1" applyFill="1" applyBorder="1" applyAlignment="1" applyProtection="1">
      <alignment horizontal="center" vertical="center" shrinkToFit="1"/>
    </xf>
    <xf numFmtId="0" fontId="12" fillId="0" borderId="5" xfId="0" quotePrefix="1" applyFont="1" applyFill="1" applyBorder="1" applyAlignment="1" applyProtection="1">
      <alignment horizontal="center" vertical="center" shrinkToFit="1"/>
    </xf>
    <xf numFmtId="0" fontId="12" fillId="0" borderId="3" xfId="0" quotePrefix="1" applyFont="1" applyFill="1" applyBorder="1" applyAlignment="1" applyProtection="1">
      <alignment horizontal="center" vertical="center" shrinkToFit="1"/>
    </xf>
    <xf numFmtId="0" fontId="19" fillId="0" borderId="0" xfId="0" quotePrefix="1" applyFont="1" applyFill="1" applyAlignment="1" applyProtection="1">
      <alignment horizontal="left" vertical="center" wrapText="1"/>
    </xf>
    <xf numFmtId="178" fontId="23" fillId="0" borderId="2" xfId="0" quotePrefix="1" applyNumberFormat="1" applyFont="1" applyFill="1" applyBorder="1" applyAlignment="1" applyProtection="1">
      <alignment horizontal="left" vertical="center" shrinkToFit="1"/>
    </xf>
    <xf numFmtId="178" fontId="23" fillId="0" borderId="5" xfId="0" quotePrefix="1" applyNumberFormat="1" applyFont="1" applyFill="1" applyBorder="1" applyAlignment="1" applyProtection="1">
      <alignment horizontal="left" vertical="center" shrinkToFit="1"/>
    </xf>
    <xf numFmtId="178" fontId="23" fillId="0" borderId="3" xfId="0" quotePrefix="1" applyNumberFormat="1" applyFont="1" applyFill="1" applyBorder="1" applyAlignment="1" applyProtection="1">
      <alignment horizontal="left" vertical="center" shrinkToFit="1"/>
    </xf>
    <xf numFmtId="177" fontId="21" fillId="5" borderId="2" xfId="0" applyNumberFormat="1" applyFont="1" applyFill="1" applyBorder="1" applyAlignment="1" applyProtection="1">
      <alignment horizontal="center" vertical="center"/>
      <protection locked="0"/>
    </xf>
    <xf numFmtId="177" fontId="21" fillId="5" borderId="5" xfId="0" applyNumberFormat="1" applyFont="1" applyFill="1" applyBorder="1" applyAlignment="1" applyProtection="1">
      <alignment horizontal="center" vertical="center"/>
      <protection locked="0"/>
    </xf>
    <xf numFmtId="0" fontId="19" fillId="0" borderId="58" xfId="0" applyFont="1" applyBorder="1" applyAlignment="1" applyProtection="1">
      <alignment horizontal="center" vertical="center"/>
    </xf>
    <xf numFmtId="0" fontId="19" fillId="0" borderId="2" xfId="0" applyFont="1" applyBorder="1" applyAlignment="1" applyProtection="1">
      <alignment horizontal="center" vertical="center"/>
    </xf>
    <xf numFmtId="0" fontId="19" fillId="0" borderId="5" xfId="0" applyFont="1" applyBorder="1" applyAlignment="1" applyProtection="1">
      <alignment horizontal="center" vertical="center"/>
    </xf>
    <xf numFmtId="0" fontId="19" fillId="0" borderId="3" xfId="0" applyFont="1" applyBorder="1" applyAlignment="1" applyProtection="1">
      <alignment horizontal="center" vertical="center"/>
    </xf>
    <xf numFmtId="0" fontId="21" fillId="5" borderId="1" xfId="0" applyFont="1" applyFill="1" applyBorder="1" applyAlignment="1" applyProtection="1">
      <alignment horizontal="center" vertical="center"/>
      <protection locked="0"/>
    </xf>
    <xf numFmtId="176" fontId="26" fillId="0" borderId="2" xfId="0" applyNumberFormat="1" applyFont="1" applyBorder="1" applyAlignment="1" applyProtection="1">
      <alignment horizontal="center" vertical="center"/>
    </xf>
    <xf numFmtId="176" fontId="26" fillId="0" borderId="5" xfId="0" applyNumberFormat="1" applyFont="1" applyBorder="1" applyAlignment="1" applyProtection="1">
      <alignment horizontal="center" vertical="center"/>
    </xf>
    <xf numFmtId="0" fontId="19" fillId="0" borderId="42" xfId="0" applyFont="1" applyBorder="1" applyAlignment="1" applyProtection="1">
      <alignment horizontal="center" vertical="center"/>
    </xf>
    <xf numFmtId="0" fontId="19" fillId="0" borderId="40" xfId="0" applyFont="1" applyBorder="1" applyAlignment="1" applyProtection="1">
      <alignment horizontal="center" vertical="center"/>
    </xf>
    <xf numFmtId="0" fontId="19" fillId="0" borderId="46" xfId="0" applyFont="1" applyBorder="1" applyAlignment="1" applyProtection="1">
      <alignment horizontal="center" vertical="center"/>
    </xf>
    <xf numFmtId="0" fontId="3" fillId="0" borderId="2"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177" fontId="8" fillId="0" borderId="2" xfId="0" applyNumberFormat="1" applyFont="1" applyBorder="1" applyAlignment="1" applyProtection="1">
      <alignment horizontal="center" vertical="center"/>
    </xf>
    <xf numFmtId="177" fontId="8" fillId="0" borderId="5" xfId="0" applyNumberFormat="1" applyFont="1" applyBorder="1" applyAlignment="1" applyProtection="1">
      <alignment horizontal="center" vertical="center"/>
    </xf>
    <xf numFmtId="0" fontId="19" fillId="3" borderId="3" xfId="0" applyFont="1" applyFill="1" applyBorder="1" applyAlignment="1" applyProtection="1">
      <alignment horizontal="center" vertical="center"/>
    </xf>
    <xf numFmtId="0" fontId="19" fillId="0" borderId="42" xfId="0" applyFont="1" applyBorder="1" applyAlignment="1" applyProtection="1">
      <alignment horizontal="center" vertical="center" wrapText="1"/>
    </xf>
    <xf numFmtId="0" fontId="19" fillId="0" borderId="43" xfId="0" applyFont="1" applyBorder="1" applyAlignment="1" applyProtection="1">
      <alignment horizontal="center" vertical="center" wrapText="1"/>
    </xf>
    <xf numFmtId="0" fontId="19" fillId="0" borderId="44" xfId="0" applyFont="1" applyBorder="1" applyAlignment="1" applyProtection="1">
      <alignment horizontal="center" vertical="center" wrapText="1"/>
    </xf>
    <xf numFmtId="0" fontId="19" fillId="0" borderId="40" xfId="0" applyFont="1" applyBorder="1" applyAlignment="1" applyProtection="1">
      <alignment horizontal="center" vertical="center" wrapText="1"/>
    </xf>
    <xf numFmtId="0" fontId="19" fillId="0" borderId="0" xfId="0" applyFont="1" applyBorder="1" applyAlignment="1" applyProtection="1">
      <alignment horizontal="center" vertical="center" wrapText="1"/>
    </xf>
    <xf numFmtId="0" fontId="19" fillId="0" borderId="41" xfId="0" applyFont="1" applyBorder="1" applyAlignment="1" applyProtection="1">
      <alignment horizontal="center" vertical="center" wrapText="1"/>
    </xf>
    <xf numFmtId="177" fontId="41" fillId="5" borderId="2" xfId="0" applyNumberFormat="1" applyFont="1" applyFill="1" applyBorder="1" applyAlignment="1" applyProtection="1">
      <alignment horizontal="center" vertical="center"/>
      <protection locked="0"/>
    </xf>
    <xf numFmtId="177" fontId="41" fillId="5" borderId="5" xfId="0" applyNumberFormat="1" applyFont="1" applyFill="1" applyBorder="1" applyAlignment="1" applyProtection="1">
      <alignment horizontal="center" vertical="center"/>
      <protection locked="0"/>
    </xf>
    <xf numFmtId="0" fontId="21" fillId="5" borderId="2" xfId="0" applyFont="1" applyFill="1" applyBorder="1" applyAlignment="1" applyProtection="1">
      <alignment horizontal="left" vertical="center" shrinkToFit="1"/>
      <protection locked="0"/>
    </xf>
    <xf numFmtId="0" fontId="21" fillId="5" borderId="5" xfId="0" applyFont="1" applyFill="1" applyBorder="1" applyAlignment="1" applyProtection="1">
      <alignment horizontal="left" vertical="center" shrinkToFit="1"/>
      <protection locked="0"/>
    </xf>
    <xf numFmtId="0" fontId="21" fillId="5" borderId="3" xfId="0" applyFont="1" applyFill="1" applyBorder="1" applyAlignment="1" applyProtection="1">
      <alignment horizontal="left" vertical="center" shrinkToFit="1"/>
      <protection locked="0"/>
    </xf>
    <xf numFmtId="0" fontId="21" fillId="5" borderId="59" xfId="0" applyFont="1" applyFill="1" applyBorder="1" applyAlignment="1" applyProtection="1">
      <alignment horizontal="center" vertical="center" shrinkToFit="1"/>
      <protection locked="0"/>
    </xf>
    <xf numFmtId="0" fontId="21" fillId="5" borderId="5" xfId="0" applyFont="1" applyFill="1" applyBorder="1" applyAlignment="1" applyProtection="1">
      <alignment horizontal="center" vertical="center" shrinkToFit="1"/>
      <protection locked="0"/>
    </xf>
    <xf numFmtId="0" fontId="21" fillId="5" borderId="3" xfId="0" applyFont="1" applyFill="1" applyBorder="1" applyAlignment="1" applyProtection="1">
      <alignment horizontal="center" vertical="center" shrinkToFit="1"/>
      <protection locked="0"/>
    </xf>
    <xf numFmtId="0" fontId="19" fillId="0" borderId="1" xfId="0" applyFont="1" applyBorder="1" applyAlignment="1" applyProtection="1">
      <alignment horizontal="center" vertical="center"/>
    </xf>
    <xf numFmtId="0" fontId="21" fillId="5" borderId="2" xfId="0" applyFont="1" applyFill="1" applyBorder="1" applyAlignment="1" applyProtection="1">
      <alignment horizontal="center" vertical="center" shrinkToFit="1"/>
      <protection locked="0"/>
    </xf>
    <xf numFmtId="0" fontId="19" fillId="0" borderId="1" xfId="0" quotePrefix="1" applyFont="1" applyBorder="1" applyAlignment="1" applyProtection="1">
      <alignment horizontal="center" vertical="center"/>
    </xf>
    <xf numFmtId="0" fontId="19" fillId="0" borderId="34" xfId="0" applyFont="1" applyBorder="1" applyAlignment="1" applyProtection="1">
      <alignment horizontal="center" vertical="center" textRotation="255"/>
    </xf>
    <xf numFmtId="0" fontId="19" fillId="0" borderId="35" xfId="0" applyFont="1" applyBorder="1" applyAlignment="1" applyProtection="1">
      <alignment horizontal="center" vertical="center" textRotation="255"/>
    </xf>
    <xf numFmtId="0" fontId="19" fillId="0" borderId="4" xfId="0" applyFont="1" applyBorder="1" applyAlignment="1" applyProtection="1">
      <alignment horizontal="center" vertical="center" textRotation="255"/>
    </xf>
    <xf numFmtId="0" fontId="21" fillId="5" borderId="2" xfId="0" applyFont="1" applyFill="1" applyBorder="1" applyAlignment="1" applyProtection="1">
      <alignment horizontal="center" vertical="center"/>
      <protection locked="0"/>
    </xf>
    <xf numFmtId="0" fontId="21" fillId="5" borderId="5" xfId="0" applyFont="1" applyFill="1" applyBorder="1" applyAlignment="1" applyProtection="1">
      <alignment horizontal="center" vertical="center"/>
      <protection locked="0"/>
    </xf>
    <xf numFmtId="0" fontId="21" fillId="5" borderId="3" xfId="0" applyFont="1" applyFill="1" applyBorder="1" applyAlignment="1" applyProtection="1">
      <alignment horizontal="center" vertical="center"/>
      <protection locked="0"/>
    </xf>
    <xf numFmtId="180" fontId="42" fillId="5" borderId="5" xfId="0" applyNumberFormat="1" applyFont="1" applyFill="1" applyBorder="1" applyAlignment="1" applyProtection="1">
      <alignment horizontal="center" vertical="center"/>
      <protection locked="0"/>
    </xf>
    <xf numFmtId="180" fontId="42" fillId="5" borderId="5" xfId="0" applyNumberFormat="1" applyFont="1" applyFill="1" applyBorder="1" applyAlignment="1" applyProtection="1">
      <alignment horizontal="center" vertical="center" shrinkToFit="1"/>
      <protection locked="0"/>
    </xf>
    <xf numFmtId="180" fontId="42" fillId="5" borderId="3" xfId="0" applyNumberFormat="1" applyFont="1" applyFill="1" applyBorder="1" applyAlignment="1" applyProtection="1">
      <alignment horizontal="center" vertical="center" shrinkToFit="1"/>
      <protection locked="0"/>
    </xf>
    <xf numFmtId="0" fontId="10" fillId="0" borderId="1" xfId="0" applyFont="1" applyBorder="1" applyAlignment="1" applyProtection="1">
      <alignment horizontal="left" vertical="center" shrinkToFit="1"/>
    </xf>
    <xf numFmtId="0" fontId="21" fillId="5" borderId="1" xfId="0" applyFont="1" applyFill="1" applyBorder="1" applyAlignment="1" applyProtection="1">
      <alignment horizontal="left" vertical="center" wrapText="1"/>
      <protection locked="0"/>
    </xf>
    <xf numFmtId="0" fontId="21" fillId="5" borderId="1" xfId="0" applyFont="1" applyFill="1" applyBorder="1" applyAlignment="1" applyProtection="1">
      <alignment horizontal="left" vertical="center"/>
      <protection locked="0"/>
    </xf>
    <xf numFmtId="0" fontId="21" fillId="5" borderId="34" xfId="0" applyFont="1" applyFill="1" applyBorder="1" applyAlignment="1" applyProtection="1">
      <alignment horizontal="left" vertical="center"/>
      <protection locked="0"/>
    </xf>
    <xf numFmtId="178" fontId="19" fillId="5" borderId="2" xfId="0" applyNumberFormat="1" applyFont="1" applyFill="1" applyBorder="1" applyAlignment="1" applyProtection="1">
      <alignment horizontal="center" vertical="center"/>
      <protection locked="0"/>
    </xf>
    <xf numFmtId="178" fontId="19" fillId="5" borderId="5" xfId="0" applyNumberFormat="1" applyFont="1" applyFill="1" applyBorder="1" applyAlignment="1" applyProtection="1">
      <alignment horizontal="center" vertical="center"/>
      <protection locked="0"/>
    </xf>
    <xf numFmtId="177" fontId="19" fillId="5" borderId="2" xfId="0" applyNumberFormat="1" applyFont="1" applyFill="1" applyBorder="1" applyAlignment="1" applyProtection="1">
      <alignment horizontal="center" vertical="center" wrapText="1"/>
      <protection locked="0"/>
    </xf>
    <xf numFmtId="177" fontId="19" fillId="5" borderId="5" xfId="0" applyNumberFormat="1" applyFont="1" applyFill="1" applyBorder="1" applyAlignment="1" applyProtection="1">
      <alignment horizontal="center" vertical="center" wrapText="1"/>
      <protection locked="0"/>
    </xf>
    <xf numFmtId="0" fontId="19" fillId="5" borderId="2" xfId="0" applyFont="1" applyFill="1" applyBorder="1" applyAlignment="1" applyProtection="1">
      <alignment horizontal="center" vertical="center" wrapText="1"/>
      <protection locked="0"/>
    </xf>
    <xf numFmtId="0" fontId="19" fillId="5" borderId="5" xfId="0" applyFont="1" applyFill="1" applyBorder="1" applyAlignment="1" applyProtection="1">
      <alignment horizontal="center" vertical="center" wrapText="1"/>
      <protection locked="0"/>
    </xf>
    <xf numFmtId="0" fontId="19" fillId="5" borderId="3" xfId="0" applyFont="1" applyFill="1" applyBorder="1" applyAlignment="1" applyProtection="1">
      <alignment horizontal="center" vertical="center" wrapText="1"/>
      <protection locked="0"/>
    </xf>
    <xf numFmtId="0" fontId="19" fillId="0" borderId="4" xfId="0" applyFont="1" applyFill="1" applyBorder="1" applyAlignment="1" applyProtection="1">
      <alignment horizontal="center" vertical="center"/>
    </xf>
    <xf numFmtId="0" fontId="19" fillId="0" borderId="45" xfId="0" applyFont="1" applyBorder="1" applyAlignment="1" applyProtection="1">
      <alignment horizontal="center" vertical="center"/>
    </xf>
    <xf numFmtId="178" fontId="19" fillId="5" borderId="45" xfId="0" applyNumberFormat="1" applyFont="1" applyFill="1" applyBorder="1" applyAlignment="1" applyProtection="1">
      <alignment horizontal="center" vertical="center"/>
      <protection locked="0"/>
    </xf>
    <xf numFmtId="0" fontId="21" fillId="5" borderId="42" xfId="0" applyFont="1" applyFill="1" applyBorder="1" applyAlignment="1" applyProtection="1">
      <alignment horizontal="left" vertical="top" wrapText="1"/>
      <protection locked="0"/>
    </xf>
    <xf numFmtId="0" fontId="21" fillId="5" borderId="43" xfId="0" applyFont="1" applyFill="1" applyBorder="1" applyAlignment="1" applyProtection="1">
      <alignment horizontal="left" vertical="top" wrapText="1"/>
      <protection locked="0"/>
    </xf>
    <xf numFmtId="0" fontId="21" fillId="5" borderId="44" xfId="0" applyFont="1" applyFill="1" applyBorder="1" applyAlignment="1" applyProtection="1">
      <alignment horizontal="left" vertical="top" wrapText="1"/>
      <protection locked="0"/>
    </xf>
    <xf numFmtId="0" fontId="21" fillId="5" borderId="40" xfId="0" applyFont="1" applyFill="1" applyBorder="1" applyAlignment="1" applyProtection="1">
      <alignment horizontal="left" vertical="top" wrapText="1"/>
      <protection locked="0"/>
    </xf>
    <xf numFmtId="0" fontId="21" fillId="5" borderId="0" xfId="0" applyFont="1" applyFill="1" applyBorder="1" applyAlignment="1" applyProtection="1">
      <alignment horizontal="left" vertical="top" wrapText="1"/>
      <protection locked="0"/>
    </xf>
    <xf numFmtId="0" fontId="21" fillId="5" borderId="41" xfId="0" applyFont="1" applyFill="1" applyBorder="1" applyAlignment="1" applyProtection="1">
      <alignment horizontal="left" vertical="top" wrapText="1"/>
      <protection locked="0"/>
    </xf>
    <xf numFmtId="0" fontId="21" fillId="5" borderId="46" xfId="0" applyFont="1" applyFill="1" applyBorder="1" applyAlignment="1" applyProtection="1">
      <alignment horizontal="left" vertical="top" wrapText="1"/>
      <protection locked="0"/>
    </xf>
    <xf numFmtId="0" fontId="21" fillId="5" borderId="45" xfId="0" applyFont="1" applyFill="1" applyBorder="1" applyAlignment="1" applyProtection="1">
      <alignment horizontal="left" vertical="top" wrapText="1"/>
      <protection locked="0"/>
    </xf>
    <xf numFmtId="0" fontId="21" fillId="5" borderId="47" xfId="0" applyFont="1" applyFill="1" applyBorder="1" applyAlignment="1" applyProtection="1">
      <alignment horizontal="left" vertical="top" wrapText="1"/>
      <protection locked="0"/>
    </xf>
    <xf numFmtId="0" fontId="21" fillId="5" borderId="2" xfId="0" applyFont="1" applyFill="1" applyBorder="1" applyAlignment="1" applyProtection="1">
      <alignment horizontal="center" vertical="center" wrapText="1"/>
      <protection locked="0"/>
    </xf>
    <xf numFmtId="0" fontId="21" fillId="5" borderId="5"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xf>
    <xf numFmtId="0" fontId="19" fillId="0" borderId="1" xfId="0" applyFont="1" applyFill="1" applyBorder="1" applyAlignment="1" applyProtection="1">
      <alignment horizontal="center" vertical="center" textRotation="255" shrinkToFit="1"/>
    </xf>
    <xf numFmtId="178" fontId="21" fillId="5" borderId="5" xfId="0" applyNumberFormat="1" applyFont="1" applyFill="1" applyBorder="1" applyAlignment="1" applyProtection="1">
      <alignment horizontal="center" vertical="center" shrinkToFit="1"/>
      <protection locked="0"/>
    </xf>
    <xf numFmtId="0" fontId="23" fillId="0" borderId="1" xfId="0" applyFont="1" applyFill="1" applyBorder="1" applyAlignment="1">
      <alignment horizontal="center" vertical="center" shrinkToFit="1"/>
    </xf>
    <xf numFmtId="0" fontId="23" fillId="0" borderId="2" xfId="0" applyFont="1" applyFill="1" applyBorder="1" applyAlignment="1">
      <alignment horizontal="center" vertical="center"/>
    </xf>
    <xf numFmtId="0" fontId="23" fillId="0" borderId="5" xfId="0" applyFont="1" applyFill="1" applyBorder="1" applyAlignment="1">
      <alignment horizontal="center" vertical="center"/>
    </xf>
    <xf numFmtId="0" fontId="23" fillId="5" borderId="5" xfId="0" applyFont="1" applyFill="1" applyBorder="1" applyAlignment="1">
      <alignment horizontal="right" vertical="center"/>
    </xf>
    <xf numFmtId="0" fontId="21" fillId="5" borderId="1" xfId="0" applyFont="1" applyFill="1" applyBorder="1" applyAlignment="1" applyProtection="1">
      <alignment horizontal="center" vertical="center" shrinkToFit="1"/>
      <protection locked="0"/>
    </xf>
    <xf numFmtId="3" fontId="21" fillId="5" borderId="1" xfId="0" applyNumberFormat="1" applyFont="1" applyFill="1" applyBorder="1" applyAlignment="1" applyProtection="1">
      <alignment horizontal="center" vertical="center" shrinkToFit="1"/>
      <protection locked="0"/>
    </xf>
    <xf numFmtId="0" fontId="21" fillId="5" borderId="1" xfId="0" applyFont="1" applyFill="1" applyBorder="1" applyAlignment="1" applyProtection="1">
      <alignment horizontal="center" vertical="center" wrapText="1"/>
      <protection locked="0"/>
    </xf>
    <xf numFmtId="0" fontId="28" fillId="0" borderId="43" xfId="0" applyFont="1" applyBorder="1" applyAlignment="1" applyProtection="1">
      <alignment horizontal="center" vertical="center" wrapText="1"/>
    </xf>
    <xf numFmtId="0" fontId="28" fillId="0" borderId="44" xfId="0" applyFont="1" applyBorder="1" applyAlignment="1" applyProtection="1">
      <alignment horizontal="center" vertical="center" wrapText="1"/>
    </xf>
    <xf numFmtId="0" fontId="28" fillId="0" borderId="45" xfId="0" applyFont="1" applyBorder="1" applyAlignment="1" applyProtection="1">
      <alignment horizontal="center" vertical="center" wrapText="1"/>
    </xf>
    <xf numFmtId="0" fontId="28" fillId="0" borderId="47" xfId="0" applyFont="1" applyBorder="1" applyAlignment="1" applyProtection="1">
      <alignment horizontal="center" vertical="center" wrapText="1"/>
    </xf>
    <xf numFmtId="0" fontId="19" fillId="0" borderId="2" xfId="0" quotePrefix="1" applyFont="1" applyBorder="1" applyAlignment="1" applyProtection="1">
      <alignment horizontal="center" vertical="center"/>
    </xf>
    <xf numFmtId="0" fontId="19" fillId="0" borderId="5" xfId="0" quotePrefix="1" applyFont="1" applyBorder="1" applyAlignment="1" applyProtection="1">
      <alignment horizontal="center" vertical="center"/>
    </xf>
    <xf numFmtId="0" fontId="19" fillId="0" borderId="3" xfId="0" quotePrefix="1" applyFont="1" applyBorder="1" applyAlignment="1" applyProtection="1">
      <alignment horizontal="center" vertical="center"/>
    </xf>
    <xf numFmtId="177" fontId="21" fillId="5" borderId="1" xfId="0" quotePrefix="1" applyNumberFormat="1" applyFont="1" applyFill="1" applyBorder="1" applyAlignment="1" applyProtection="1">
      <alignment horizontal="center" vertical="center" wrapText="1"/>
      <protection locked="0"/>
    </xf>
    <xf numFmtId="179" fontId="21" fillId="5" borderId="2" xfId="0" quotePrefix="1" applyNumberFormat="1" applyFont="1" applyFill="1" applyBorder="1" applyAlignment="1" applyProtection="1">
      <alignment horizontal="center" vertical="center" wrapText="1"/>
      <protection locked="0"/>
    </xf>
    <xf numFmtId="179" fontId="21" fillId="5" borderId="5" xfId="0" quotePrefix="1" applyNumberFormat="1" applyFont="1" applyFill="1" applyBorder="1" applyAlignment="1" applyProtection="1">
      <alignment horizontal="center" vertical="center" wrapText="1"/>
      <protection locked="0"/>
    </xf>
    <xf numFmtId="179" fontId="21" fillId="5" borderId="3" xfId="0" quotePrefix="1" applyNumberFormat="1" applyFont="1" applyFill="1" applyBorder="1" applyAlignment="1" applyProtection="1">
      <alignment horizontal="center" vertical="center" wrapText="1"/>
      <protection locked="0"/>
    </xf>
    <xf numFmtId="177" fontId="19" fillId="0" borderId="1" xfId="0" quotePrefix="1" applyNumberFormat="1" applyFont="1" applyBorder="1" applyAlignment="1" applyProtection="1">
      <alignment horizontal="center" vertical="center" wrapText="1"/>
    </xf>
    <xf numFmtId="179" fontId="19" fillId="0" borderId="2" xfId="0" quotePrefix="1" applyNumberFormat="1" applyFont="1" applyBorder="1" applyAlignment="1" applyProtection="1">
      <alignment horizontal="center" vertical="center" wrapText="1"/>
    </xf>
    <xf numFmtId="179" fontId="19" fillId="0" borderId="5" xfId="0" quotePrefix="1" applyNumberFormat="1" applyFont="1" applyBorder="1" applyAlignment="1" applyProtection="1">
      <alignment horizontal="center" vertical="center" wrapText="1"/>
    </xf>
    <xf numFmtId="179" fontId="19" fillId="0" borderId="3" xfId="0" quotePrefix="1" applyNumberFormat="1" applyFont="1" applyBorder="1" applyAlignment="1" applyProtection="1">
      <alignment horizontal="center" vertical="center" wrapText="1"/>
    </xf>
    <xf numFmtId="0" fontId="21" fillId="5" borderId="42" xfId="0" applyFont="1" applyFill="1" applyBorder="1" applyAlignment="1" applyProtection="1">
      <alignment horizontal="left" vertical="center" wrapText="1"/>
      <protection locked="0"/>
    </xf>
    <xf numFmtId="0" fontId="21" fillId="5" borderId="43" xfId="0" applyFont="1" applyFill="1" applyBorder="1" applyAlignment="1" applyProtection="1">
      <alignment horizontal="left" vertical="center" wrapText="1"/>
      <protection locked="0"/>
    </xf>
    <xf numFmtId="0" fontId="21" fillId="5" borderId="44" xfId="0" applyFont="1" applyFill="1" applyBorder="1" applyAlignment="1" applyProtection="1">
      <alignment horizontal="left" vertical="center" wrapText="1"/>
      <protection locked="0"/>
    </xf>
    <xf numFmtId="0" fontId="21" fillId="5" borderId="46" xfId="0" applyFont="1" applyFill="1" applyBorder="1" applyAlignment="1" applyProtection="1">
      <alignment horizontal="left" vertical="center" wrapText="1"/>
      <protection locked="0"/>
    </xf>
    <xf numFmtId="0" fontId="21" fillId="5" borderId="45"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2" xfId="0" quotePrefix="1" applyFont="1" applyFill="1" applyBorder="1" applyAlignment="1" applyProtection="1">
      <alignment horizontal="center" vertical="center" shrinkToFit="1"/>
      <protection locked="0"/>
    </xf>
    <xf numFmtId="0" fontId="21" fillId="5" borderId="5" xfId="0" quotePrefix="1" applyFont="1" applyFill="1" applyBorder="1" applyAlignment="1" applyProtection="1">
      <alignment horizontal="center" vertical="center" shrinkToFit="1"/>
      <protection locked="0"/>
    </xf>
    <xf numFmtId="0" fontId="21" fillId="5" borderId="3" xfId="0" quotePrefix="1" applyFont="1" applyFill="1" applyBorder="1" applyAlignment="1" applyProtection="1">
      <alignment horizontal="center" vertical="center" shrinkToFit="1"/>
      <protection locked="0"/>
    </xf>
    <xf numFmtId="0" fontId="21" fillId="5" borderId="42" xfId="0" quotePrefix="1" applyFont="1" applyFill="1" applyBorder="1" applyAlignment="1" applyProtection="1">
      <alignment horizontal="center" vertical="center" shrinkToFit="1"/>
      <protection locked="0"/>
    </xf>
    <xf numFmtId="0" fontId="21" fillId="5" borderId="43" xfId="0" quotePrefix="1" applyFont="1" applyFill="1" applyBorder="1" applyAlignment="1" applyProtection="1">
      <alignment horizontal="center" vertical="center" shrinkToFit="1"/>
      <protection locked="0"/>
    </xf>
    <xf numFmtId="0" fontId="21" fillId="5" borderId="44" xfId="0" quotePrefix="1" applyFont="1" applyFill="1" applyBorder="1" applyAlignment="1" applyProtection="1">
      <alignment horizontal="center" vertical="center" shrinkToFit="1"/>
      <protection locked="0"/>
    </xf>
    <xf numFmtId="177" fontId="21" fillId="5" borderId="2" xfId="0" quotePrefix="1" applyNumberFormat="1" applyFont="1" applyFill="1" applyBorder="1" applyAlignment="1" applyProtection="1">
      <alignment horizontal="center" vertical="center" wrapText="1"/>
      <protection locked="0"/>
    </xf>
    <xf numFmtId="177" fontId="21" fillId="5" borderId="5" xfId="0" quotePrefix="1" applyNumberFormat="1" applyFont="1" applyFill="1" applyBorder="1" applyAlignment="1" applyProtection="1">
      <alignment horizontal="center" vertical="center" wrapText="1"/>
      <protection locked="0"/>
    </xf>
    <xf numFmtId="177" fontId="21" fillId="5" borderId="3" xfId="0" quotePrefix="1" applyNumberFormat="1" applyFont="1" applyFill="1" applyBorder="1" applyAlignment="1" applyProtection="1">
      <alignment horizontal="center" vertical="center" wrapText="1"/>
      <protection locked="0"/>
    </xf>
    <xf numFmtId="0" fontId="19" fillId="0" borderId="0" xfId="0" quotePrefix="1" applyFont="1" applyAlignment="1" applyProtection="1">
      <alignment horizontal="left" vertical="center" wrapText="1"/>
    </xf>
    <xf numFmtId="0" fontId="21" fillId="0" borderId="2" xfId="0" quotePrefix="1" applyFont="1" applyBorder="1" applyAlignment="1" applyProtection="1">
      <alignment horizontal="center" vertical="center"/>
    </xf>
    <xf numFmtId="0" fontId="21" fillId="0" borderId="5" xfId="0" quotePrefix="1" applyFont="1" applyBorder="1" applyAlignment="1" applyProtection="1">
      <alignment horizontal="center" vertical="center"/>
    </xf>
    <xf numFmtId="0" fontId="21" fillId="0" borderId="3" xfId="0" quotePrefix="1" applyFont="1" applyBorder="1" applyAlignment="1" applyProtection="1">
      <alignment horizontal="center" vertical="center"/>
    </xf>
    <xf numFmtId="177" fontId="8" fillId="0" borderId="2" xfId="0" quotePrefix="1" applyNumberFormat="1" applyFont="1" applyBorder="1" applyAlignment="1" applyProtection="1">
      <alignment horizontal="right" vertical="center"/>
    </xf>
    <xf numFmtId="177" fontId="8" fillId="0" borderId="5" xfId="0" quotePrefix="1" applyNumberFormat="1" applyFont="1" applyBorder="1" applyAlignment="1" applyProtection="1">
      <alignment horizontal="right" vertical="center"/>
    </xf>
    <xf numFmtId="0" fontId="19" fillId="0" borderId="42" xfId="0" quotePrefix="1" applyFont="1" applyBorder="1" applyAlignment="1" applyProtection="1">
      <alignment horizontal="center" vertical="center"/>
    </xf>
    <xf numFmtId="0" fontId="19" fillId="0" borderId="44" xfId="0" quotePrefix="1" applyFont="1" applyBorder="1" applyAlignment="1" applyProtection="1">
      <alignment horizontal="center" vertical="center"/>
    </xf>
    <xf numFmtId="0" fontId="19" fillId="0" borderId="40" xfId="0" quotePrefix="1" applyFont="1" applyBorder="1" applyAlignment="1" applyProtection="1">
      <alignment horizontal="center" vertical="center"/>
    </xf>
    <xf numFmtId="0" fontId="19" fillId="0" borderId="41" xfId="0" quotePrefix="1" applyFont="1" applyBorder="1" applyAlignment="1" applyProtection="1">
      <alignment horizontal="center" vertical="center"/>
    </xf>
    <xf numFmtId="0" fontId="19" fillId="0" borderId="46" xfId="0" quotePrefix="1" applyFont="1" applyBorder="1" applyAlignment="1" applyProtection="1">
      <alignment horizontal="center" vertical="center"/>
    </xf>
    <xf numFmtId="0" fontId="19" fillId="0" borderId="47" xfId="0" quotePrefix="1" applyFont="1" applyBorder="1" applyAlignment="1" applyProtection="1">
      <alignment horizontal="center" vertical="center"/>
    </xf>
    <xf numFmtId="49" fontId="21" fillId="5" borderId="43" xfId="0" quotePrefix="1" applyNumberFormat="1" applyFont="1" applyFill="1" applyBorder="1" applyAlignment="1" applyProtection="1">
      <alignment horizontal="center" vertical="center"/>
      <protection locked="0"/>
    </xf>
    <xf numFmtId="0" fontId="21" fillId="5" borderId="40" xfId="0" quotePrefix="1" applyFont="1" applyFill="1" applyBorder="1" applyAlignment="1" applyProtection="1">
      <alignment horizontal="left" vertical="center" shrinkToFit="1"/>
      <protection locked="0"/>
    </xf>
    <xf numFmtId="0" fontId="21" fillId="5" borderId="0" xfId="0" quotePrefix="1" applyFont="1" applyFill="1" applyBorder="1" applyAlignment="1" applyProtection="1">
      <alignment horizontal="left" vertical="center" shrinkToFit="1"/>
      <protection locked="0"/>
    </xf>
    <xf numFmtId="0" fontId="21" fillId="5" borderId="41" xfId="0" quotePrefix="1" applyFont="1" applyFill="1" applyBorder="1" applyAlignment="1" applyProtection="1">
      <alignment horizontal="left" vertical="center" shrinkToFit="1"/>
      <protection locked="0"/>
    </xf>
    <xf numFmtId="0" fontId="21" fillId="5" borderId="46" xfId="0" quotePrefix="1" applyFont="1" applyFill="1" applyBorder="1" applyAlignment="1" applyProtection="1">
      <alignment horizontal="left" vertical="center" shrinkToFit="1"/>
      <protection locked="0"/>
    </xf>
    <xf numFmtId="0" fontId="21" fillId="5" borderId="45" xfId="0" quotePrefix="1" applyFont="1" applyFill="1" applyBorder="1" applyAlignment="1" applyProtection="1">
      <alignment horizontal="left" vertical="center" shrinkToFit="1"/>
      <protection locked="0"/>
    </xf>
    <xf numFmtId="0" fontId="21" fillId="5" borderId="47" xfId="0" quotePrefix="1" applyFont="1" applyFill="1" applyBorder="1" applyAlignment="1" applyProtection="1">
      <alignment horizontal="left" vertical="center" shrinkToFit="1"/>
      <protection locked="0"/>
    </xf>
    <xf numFmtId="178" fontId="21" fillId="5" borderId="5" xfId="0" applyNumberFormat="1" applyFont="1" applyFill="1" applyBorder="1" applyAlignment="1" applyProtection="1">
      <alignment horizontal="center" vertical="center"/>
      <protection locked="0"/>
    </xf>
    <xf numFmtId="0" fontId="21" fillId="5" borderId="2" xfId="0" quotePrefix="1" applyFont="1" applyFill="1" applyBorder="1" applyAlignment="1" applyProtection="1">
      <alignment horizontal="center" vertical="center"/>
      <protection locked="0"/>
    </xf>
    <xf numFmtId="0" fontId="21" fillId="5" borderId="5" xfId="0" quotePrefix="1" applyFont="1" applyFill="1" applyBorder="1" applyAlignment="1" applyProtection="1">
      <alignment horizontal="center" vertical="center"/>
      <protection locked="0"/>
    </xf>
    <xf numFmtId="0" fontId="21" fillId="5" borderId="3" xfId="0" quotePrefix="1" applyFont="1" applyFill="1" applyBorder="1" applyAlignment="1" applyProtection="1">
      <alignment horizontal="center" vertical="center"/>
      <protection locked="0"/>
    </xf>
    <xf numFmtId="0" fontId="10" fillId="0" borderId="2" xfId="0" quotePrefix="1" applyFont="1" applyBorder="1" applyAlignment="1" applyProtection="1">
      <alignment horizontal="center" vertical="center"/>
    </xf>
    <xf numFmtId="0" fontId="10" fillId="0" borderId="5" xfId="0" quotePrefix="1" applyFont="1" applyBorder="1" applyAlignment="1" applyProtection="1">
      <alignment horizontal="center" vertical="center"/>
    </xf>
    <xf numFmtId="0" fontId="10" fillId="0" borderId="3" xfId="0" quotePrefix="1" applyFont="1" applyBorder="1" applyAlignment="1" applyProtection="1">
      <alignment horizontal="center" vertical="center"/>
    </xf>
    <xf numFmtId="0" fontId="10" fillId="0" borderId="2" xfId="0" quotePrefix="1" applyFont="1" applyBorder="1" applyAlignment="1" applyProtection="1">
      <alignment horizontal="center" vertical="center" shrinkToFit="1"/>
    </xf>
    <xf numFmtId="0" fontId="10" fillId="0" borderId="5" xfId="0" quotePrefix="1" applyFont="1" applyBorder="1" applyAlignment="1" applyProtection="1">
      <alignment horizontal="center" vertical="center" shrinkToFit="1"/>
    </xf>
    <xf numFmtId="0" fontId="10" fillId="0" borderId="3" xfId="0" quotePrefix="1" applyFont="1" applyBorder="1" applyAlignment="1" applyProtection="1">
      <alignment horizontal="center" vertical="center" shrinkToFit="1"/>
    </xf>
    <xf numFmtId="0" fontId="21" fillId="5" borderId="2" xfId="0" quotePrefix="1" applyFont="1" applyFill="1" applyBorder="1" applyAlignment="1" applyProtection="1">
      <alignment horizontal="left" vertical="center"/>
      <protection locked="0"/>
    </xf>
    <xf numFmtId="0" fontId="21" fillId="5" borderId="5" xfId="0" quotePrefix="1" applyFont="1" applyFill="1" applyBorder="1" applyAlignment="1" applyProtection="1">
      <alignment horizontal="left" vertical="center"/>
      <protection locked="0"/>
    </xf>
    <xf numFmtId="0" fontId="21" fillId="5" borderId="3" xfId="0" quotePrefix="1" applyFont="1" applyFill="1" applyBorder="1" applyAlignment="1" applyProtection="1">
      <alignment horizontal="left" vertical="center"/>
      <protection locked="0"/>
    </xf>
    <xf numFmtId="0" fontId="3" fillId="0" borderId="2" xfId="0" quotePrefix="1" applyFont="1" applyBorder="1" applyAlignment="1" applyProtection="1">
      <alignment horizontal="center" vertical="center" wrapText="1"/>
    </xf>
    <xf numFmtId="0" fontId="3" fillId="0" borderId="5" xfId="0" quotePrefix="1" applyFont="1" applyBorder="1" applyAlignment="1" applyProtection="1">
      <alignment horizontal="center" vertical="center" wrapText="1"/>
    </xf>
    <xf numFmtId="0" fontId="3" fillId="0" borderId="3" xfId="0" quotePrefix="1" applyFont="1" applyBorder="1" applyAlignment="1" applyProtection="1">
      <alignment horizontal="center" vertical="center" wrapText="1"/>
    </xf>
    <xf numFmtId="0" fontId="21" fillId="5" borderId="1" xfId="0" quotePrefix="1" applyFont="1" applyFill="1" applyBorder="1" applyAlignment="1" applyProtection="1">
      <alignment horizontal="left" vertical="center" shrinkToFit="1"/>
      <protection locked="0"/>
    </xf>
    <xf numFmtId="177" fontId="41" fillId="5" borderId="2" xfId="0" quotePrefix="1" applyNumberFormat="1" applyFont="1" applyFill="1" applyBorder="1" applyAlignment="1" applyProtection="1">
      <alignment horizontal="right" vertical="center"/>
      <protection locked="0"/>
    </xf>
    <xf numFmtId="177" fontId="41" fillId="5" borderId="5" xfId="0" quotePrefix="1" applyNumberFormat="1" applyFont="1" applyFill="1" applyBorder="1" applyAlignment="1" applyProtection="1">
      <alignment horizontal="right" vertical="center"/>
      <protection locked="0"/>
    </xf>
    <xf numFmtId="0" fontId="10" fillId="0" borderId="42" xfId="0" applyFont="1" applyBorder="1" applyAlignment="1" applyProtection="1">
      <alignment horizontal="center" vertical="center"/>
    </xf>
    <xf numFmtId="0" fontId="10" fillId="0" borderId="43" xfId="0" applyFont="1" applyBorder="1" applyAlignment="1" applyProtection="1">
      <alignment horizontal="center" vertical="center"/>
    </xf>
    <xf numFmtId="0" fontId="10" fillId="0" borderId="44"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41" xfId="0" applyFont="1" applyBorder="1" applyAlignment="1" applyProtection="1">
      <alignment horizontal="center" vertical="center"/>
    </xf>
    <xf numFmtId="0" fontId="10" fillId="0" borderId="46" xfId="0" applyFont="1" applyBorder="1" applyAlignment="1" applyProtection="1">
      <alignment horizontal="center" vertical="center"/>
    </xf>
    <xf numFmtId="0" fontId="10" fillId="0" borderId="45" xfId="0" applyFont="1" applyBorder="1" applyAlignment="1" applyProtection="1">
      <alignment horizontal="center" vertical="center"/>
    </xf>
    <xf numFmtId="0" fontId="10" fillId="0" borderId="47" xfId="0" applyFont="1" applyBorder="1" applyAlignment="1" applyProtection="1">
      <alignment horizontal="center" vertical="center"/>
    </xf>
    <xf numFmtId="0" fontId="10" fillId="0" borderId="42" xfId="0" quotePrefix="1" applyFont="1" applyBorder="1" applyAlignment="1" applyProtection="1">
      <alignment horizontal="center" vertical="center"/>
    </xf>
    <xf numFmtId="0" fontId="10" fillId="0" borderId="43" xfId="0" quotePrefix="1" applyFont="1" applyBorder="1" applyAlignment="1" applyProtection="1">
      <alignment horizontal="center" vertical="center"/>
    </xf>
    <xf numFmtId="0" fontId="10" fillId="0" borderId="44" xfId="0" quotePrefix="1" applyFont="1" applyBorder="1" applyAlignment="1" applyProtection="1">
      <alignment horizontal="center" vertical="center"/>
    </xf>
    <xf numFmtId="0" fontId="10" fillId="0" borderId="46" xfId="0" quotePrefix="1" applyFont="1" applyBorder="1" applyAlignment="1" applyProtection="1">
      <alignment horizontal="center" vertical="center"/>
    </xf>
    <xf numFmtId="0" fontId="10" fillId="0" borderId="45" xfId="0" quotePrefix="1" applyFont="1" applyBorder="1" applyAlignment="1" applyProtection="1">
      <alignment horizontal="center" vertical="center"/>
    </xf>
    <xf numFmtId="0" fontId="10" fillId="0" borderId="47" xfId="0" quotePrefix="1" applyFont="1" applyBorder="1" applyAlignment="1" applyProtection="1">
      <alignment horizontal="center" vertical="center"/>
    </xf>
    <xf numFmtId="178" fontId="21" fillId="5" borderId="5" xfId="0" quotePrefix="1" applyNumberFormat="1" applyFont="1" applyFill="1" applyBorder="1" applyAlignment="1" applyProtection="1">
      <alignment horizontal="center" vertical="center"/>
      <protection locked="0"/>
    </xf>
    <xf numFmtId="176" fontId="21" fillId="5" borderId="2" xfId="0" applyNumberFormat="1" applyFont="1" applyFill="1" applyBorder="1" applyAlignment="1" applyProtection="1">
      <alignment horizontal="center" vertical="center"/>
      <protection locked="0"/>
    </xf>
    <xf numFmtId="176" fontId="21" fillId="5" borderId="5" xfId="0" applyNumberFormat="1" applyFont="1" applyFill="1" applyBorder="1" applyAlignment="1" applyProtection="1">
      <alignment horizontal="center" vertical="center"/>
      <protection locked="0"/>
    </xf>
    <xf numFmtId="0" fontId="12" fillId="0" borderId="5" xfId="0" applyFont="1" applyBorder="1" applyAlignment="1" applyProtection="1">
      <alignment horizontal="center" vertical="center"/>
    </xf>
    <xf numFmtId="0" fontId="12" fillId="0" borderId="3" xfId="0" applyFont="1" applyBorder="1" applyAlignment="1" applyProtection="1">
      <alignment horizontal="center" vertical="center"/>
    </xf>
    <xf numFmtId="178" fontId="21" fillId="5" borderId="45" xfId="0" quotePrefix="1" applyNumberFormat="1" applyFont="1" applyFill="1" applyBorder="1" applyAlignment="1" applyProtection="1">
      <alignment horizontal="center" vertical="center"/>
      <protection locked="0"/>
    </xf>
    <xf numFmtId="0" fontId="10" fillId="0" borderId="1" xfId="0" quotePrefix="1" applyFont="1" applyBorder="1" applyAlignment="1" applyProtection="1">
      <alignment horizontal="center" vertical="center"/>
    </xf>
    <xf numFmtId="0" fontId="21" fillId="5" borderId="1" xfId="0" quotePrefix="1" applyFont="1" applyFill="1" applyBorder="1" applyAlignment="1" applyProtection="1">
      <alignment horizontal="center" vertical="center" shrinkToFit="1"/>
      <protection locked="0"/>
    </xf>
    <xf numFmtId="0" fontId="43" fillId="5" borderId="1" xfId="4" quotePrefix="1" applyFont="1" applyFill="1" applyBorder="1" applyAlignment="1" applyProtection="1">
      <alignment horizontal="center" vertical="center"/>
      <protection locked="0"/>
    </xf>
    <xf numFmtId="0" fontId="21" fillId="5" borderId="1" xfId="0" quotePrefix="1" applyFont="1" applyFill="1" applyBorder="1" applyAlignment="1" applyProtection="1">
      <alignment horizontal="center" vertical="center"/>
      <protection locked="0"/>
    </xf>
    <xf numFmtId="0" fontId="10" fillId="0" borderId="40" xfId="0" quotePrefix="1" applyFont="1" applyBorder="1" applyAlignment="1" applyProtection="1">
      <alignment horizontal="center" vertical="center"/>
    </xf>
    <xf numFmtId="0" fontId="10" fillId="0" borderId="0" xfId="0" quotePrefix="1" applyFont="1" applyBorder="1" applyAlignment="1" applyProtection="1">
      <alignment horizontal="center" vertical="center"/>
    </xf>
    <xf numFmtId="0" fontId="10" fillId="0" borderId="41" xfId="0" quotePrefix="1" applyFont="1" applyBorder="1" applyAlignment="1" applyProtection="1">
      <alignment horizontal="center" vertical="center"/>
    </xf>
    <xf numFmtId="0" fontId="10" fillId="0" borderId="42" xfId="0" applyFont="1" applyBorder="1" applyAlignment="1" applyProtection="1">
      <alignment horizontal="center" vertical="center" wrapText="1"/>
    </xf>
    <xf numFmtId="0" fontId="10" fillId="0" borderId="43" xfId="0" applyFont="1" applyBorder="1" applyAlignment="1" applyProtection="1">
      <alignment horizontal="center" vertical="center" wrapText="1"/>
    </xf>
    <xf numFmtId="0" fontId="10" fillId="0" borderId="44" xfId="0" applyFont="1" applyBorder="1" applyAlignment="1" applyProtection="1">
      <alignment horizontal="center" vertical="center" wrapText="1"/>
    </xf>
    <xf numFmtId="0" fontId="10" fillId="0" borderId="40"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41" xfId="0" applyFont="1" applyBorder="1" applyAlignment="1" applyProtection="1">
      <alignment horizontal="center" vertical="center" wrapText="1"/>
    </xf>
    <xf numFmtId="0" fontId="10" fillId="0" borderId="46" xfId="0" applyFont="1" applyBorder="1" applyAlignment="1" applyProtection="1">
      <alignment horizontal="center" vertical="center" wrapText="1"/>
    </xf>
    <xf numFmtId="0" fontId="10" fillId="0" borderId="45" xfId="0" applyFont="1" applyBorder="1" applyAlignment="1" applyProtection="1">
      <alignment horizontal="center" vertical="center" wrapText="1"/>
    </xf>
    <xf numFmtId="0" fontId="10" fillId="0" borderId="47" xfId="0" applyFont="1" applyBorder="1" applyAlignment="1" applyProtection="1">
      <alignment horizontal="center" vertical="center" wrapText="1"/>
    </xf>
    <xf numFmtId="0" fontId="21" fillId="5" borderId="40" xfId="0" applyFont="1" applyFill="1" applyBorder="1" applyAlignment="1" applyProtection="1">
      <alignment horizontal="left" vertical="center" shrinkToFit="1"/>
      <protection locked="0"/>
    </xf>
    <xf numFmtId="0" fontId="21" fillId="5" borderId="0" xfId="0" applyFont="1" applyFill="1" applyBorder="1" applyAlignment="1" applyProtection="1">
      <alignment horizontal="left" vertical="center" shrinkToFit="1"/>
      <protection locked="0"/>
    </xf>
    <xf numFmtId="0" fontId="21" fillId="5" borderId="41" xfId="0" applyFont="1" applyFill="1" applyBorder="1" applyAlignment="1" applyProtection="1">
      <alignment horizontal="left" vertical="center" shrinkToFit="1"/>
      <protection locked="0"/>
    </xf>
    <xf numFmtId="0" fontId="21" fillId="5" borderId="46" xfId="0" applyFont="1" applyFill="1" applyBorder="1" applyAlignment="1" applyProtection="1">
      <alignment horizontal="left" vertical="center" shrinkToFit="1"/>
      <protection locked="0"/>
    </xf>
    <xf numFmtId="0" fontId="21" fillId="5" borderId="45" xfId="0" applyFont="1" applyFill="1" applyBorder="1" applyAlignment="1" applyProtection="1">
      <alignment horizontal="left" vertical="center" shrinkToFit="1"/>
      <protection locked="0"/>
    </xf>
    <xf numFmtId="0" fontId="21" fillId="5" borderId="47" xfId="0" applyFont="1" applyFill="1" applyBorder="1" applyAlignment="1" applyProtection="1">
      <alignment horizontal="left" vertical="center" shrinkToFit="1"/>
      <protection locked="0"/>
    </xf>
    <xf numFmtId="0" fontId="10" fillId="0" borderId="2" xfId="0" applyFont="1" applyBorder="1" applyAlignment="1" applyProtection="1">
      <alignment horizontal="center" vertical="center" shrinkToFit="1"/>
    </xf>
    <xf numFmtId="0" fontId="10" fillId="0" borderId="5" xfId="0" applyFont="1" applyBorder="1" applyAlignment="1" applyProtection="1">
      <alignment horizontal="center" vertical="center" shrinkToFit="1"/>
    </xf>
    <xf numFmtId="0" fontId="10" fillId="0" borderId="3" xfId="0" applyFont="1" applyBorder="1" applyAlignment="1" applyProtection="1">
      <alignment horizontal="center" vertical="center" shrinkToFit="1"/>
    </xf>
    <xf numFmtId="0" fontId="45" fillId="5" borderId="5" xfId="4" applyFont="1" applyFill="1" applyBorder="1" applyAlignment="1" applyProtection="1">
      <alignment horizontal="center" vertical="center" shrinkToFit="1"/>
      <protection locked="0"/>
    </xf>
    <xf numFmtId="0" fontId="44" fillId="5" borderId="5" xfId="4" applyFont="1" applyFill="1" applyBorder="1" applyAlignment="1" applyProtection="1">
      <alignment horizontal="center" vertical="center" shrinkToFit="1"/>
      <protection locked="0"/>
    </xf>
    <xf numFmtId="0" fontId="44" fillId="5" borderId="3" xfId="4" applyFont="1" applyFill="1" applyBorder="1" applyAlignment="1" applyProtection="1">
      <alignment horizontal="center" vertical="center" shrinkToFit="1"/>
      <protection locked="0"/>
    </xf>
    <xf numFmtId="0" fontId="46" fillId="5" borderId="1" xfId="0" quotePrefix="1" applyFont="1" applyFill="1" applyBorder="1" applyAlignment="1" applyProtection="1">
      <alignment horizontal="center" vertical="center" shrinkToFit="1"/>
      <protection locked="0"/>
    </xf>
    <xf numFmtId="0" fontId="21" fillId="5" borderId="46" xfId="0" quotePrefix="1" applyFont="1" applyFill="1" applyBorder="1" applyAlignment="1" applyProtection="1">
      <alignment horizontal="center" vertical="center" shrinkToFit="1"/>
      <protection locked="0"/>
    </xf>
    <xf numFmtId="0" fontId="21" fillId="5" borderId="45" xfId="0" quotePrefix="1" applyFont="1" applyFill="1" applyBorder="1" applyAlignment="1" applyProtection="1">
      <alignment horizontal="center" vertical="center" shrinkToFit="1"/>
      <protection locked="0"/>
    </xf>
    <xf numFmtId="0" fontId="21" fillId="5" borderId="47" xfId="0" quotePrefix="1" applyFont="1" applyFill="1" applyBorder="1" applyAlignment="1" applyProtection="1">
      <alignment horizontal="center" vertical="center" shrinkToFit="1"/>
      <protection locked="0"/>
    </xf>
    <xf numFmtId="0" fontId="10" fillId="0" borderId="61" xfId="0" quotePrefix="1" applyFont="1" applyBorder="1" applyAlignment="1" applyProtection="1">
      <alignment horizontal="left" vertical="center" wrapText="1"/>
    </xf>
    <xf numFmtId="0" fontId="10" fillId="0" borderId="63" xfId="0" quotePrefix="1" applyFont="1" applyBorder="1" applyAlignment="1" applyProtection="1">
      <alignment horizontal="left" vertical="center" wrapText="1"/>
    </xf>
    <xf numFmtId="0" fontId="10" fillId="0" borderId="62" xfId="0" quotePrefix="1" applyFont="1" applyBorder="1" applyAlignment="1" applyProtection="1">
      <alignment horizontal="left" vertical="center" wrapText="1"/>
    </xf>
    <xf numFmtId="0" fontId="19" fillId="0" borderId="30" xfId="0" applyFont="1" applyBorder="1" applyAlignment="1" applyProtection="1">
      <alignment horizontal="left" vertical="center"/>
    </xf>
    <xf numFmtId="0" fontId="19" fillId="0" borderId="31" xfId="0" applyFont="1" applyBorder="1" applyAlignment="1" applyProtection="1">
      <alignment horizontal="left" vertical="center"/>
    </xf>
    <xf numFmtId="0" fontId="19" fillId="0" borderId="32" xfId="0" applyFont="1" applyBorder="1" applyAlignment="1" applyProtection="1">
      <alignment horizontal="left" vertical="center"/>
    </xf>
    <xf numFmtId="0" fontId="42" fillId="5" borderId="2" xfId="0" quotePrefix="1" applyFont="1" applyFill="1" applyBorder="1" applyAlignment="1" applyProtection="1">
      <alignment horizontal="center" vertical="center"/>
      <protection locked="0"/>
    </xf>
    <xf numFmtId="0" fontId="42" fillId="5" borderId="5" xfId="0" quotePrefix="1" applyFont="1" applyFill="1" applyBorder="1" applyAlignment="1" applyProtection="1">
      <alignment horizontal="center" vertical="center"/>
      <protection locked="0"/>
    </xf>
    <xf numFmtId="0" fontId="41" fillId="5" borderId="2" xfId="0" quotePrefix="1" applyFont="1" applyFill="1" applyBorder="1" applyAlignment="1" applyProtection="1">
      <alignment horizontal="center" vertical="center" shrinkToFit="1"/>
      <protection locked="0"/>
    </xf>
    <xf numFmtId="0" fontId="41" fillId="5" borderId="5" xfId="0" quotePrefix="1" applyFont="1" applyFill="1" applyBorder="1" applyAlignment="1" applyProtection="1">
      <alignment horizontal="center" vertical="center" shrinkToFit="1"/>
      <protection locked="0"/>
    </xf>
    <xf numFmtId="0" fontId="41" fillId="5" borderId="3" xfId="0" quotePrefix="1" applyFont="1" applyFill="1" applyBorder="1" applyAlignment="1" applyProtection="1">
      <alignment horizontal="center" vertical="center" shrinkToFit="1"/>
      <protection locked="0"/>
    </xf>
    <xf numFmtId="0" fontId="23" fillId="0" borderId="0" xfId="0" applyFont="1" applyAlignment="1" applyProtection="1">
      <alignment horizontal="left" vertical="center" wrapText="1" shrinkToFit="1"/>
    </xf>
    <xf numFmtId="0" fontId="39" fillId="5" borderId="61" xfId="0" applyFont="1" applyFill="1" applyBorder="1" applyAlignment="1" applyProtection="1">
      <alignment horizontal="center" vertical="center"/>
      <protection locked="0"/>
    </xf>
    <xf numFmtId="0" fontId="39" fillId="5" borderId="62" xfId="0" applyFont="1" applyFill="1" applyBorder="1" applyAlignment="1" applyProtection="1">
      <alignment horizontal="center" vertical="center"/>
      <protection locked="0"/>
    </xf>
    <xf numFmtId="0" fontId="39" fillId="0" borderId="61" xfId="0" quotePrefix="1" applyFont="1" applyBorder="1" applyAlignment="1" applyProtection="1">
      <alignment horizontal="left" vertical="center" shrinkToFit="1"/>
    </xf>
    <xf numFmtId="0" fontId="39" fillId="0" borderId="63" xfId="0" quotePrefix="1" applyFont="1" applyBorder="1" applyAlignment="1" applyProtection="1">
      <alignment horizontal="left" vertical="center" shrinkToFit="1"/>
    </xf>
    <xf numFmtId="0" fontId="39" fillId="0" borderId="62" xfId="0" quotePrefix="1" applyFont="1" applyBorder="1" applyAlignment="1" applyProtection="1">
      <alignment horizontal="left" vertical="center" shrinkToFit="1"/>
    </xf>
    <xf numFmtId="0" fontId="21" fillId="5" borderId="24" xfId="0" applyFont="1" applyFill="1" applyBorder="1" applyAlignment="1" applyProtection="1">
      <alignment horizontal="center" vertical="center"/>
      <protection locked="0"/>
    </xf>
    <xf numFmtId="0" fontId="21" fillId="5" borderId="26" xfId="0" applyFont="1" applyFill="1" applyBorder="1" applyAlignment="1" applyProtection="1">
      <alignment horizontal="center" vertical="center"/>
      <protection locked="0"/>
    </xf>
    <xf numFmtId="0" fontId="10" fillId="0" borderId="24" xfId="0" quotePrefix="1" applyFont="1" applyBorder="1" applyAlignment="1" applyProtection="1">
      <alignment horizontal="left" vertical="center" wrapText="1" shrinkToFit="1"/>
    </xf>
    <xf numFmtId="0" fontId="10" fillId="0" borderId="25" xfId="0" quotePrefix="1" applyFont="1" applyBorder="1" applyAlignment="1" applyProtection="1">
      <alignment horizontal="left" vertical="center" shrinkToFit="1"/>
    </xf>
    <xf numFmtId="0" fontId="10" fillId="0" borderId="26" xfId="0" quotePrefix="1" applyFont="1" applyBorder="1" applyAlignment="1" applyProtection="1">
      <alignment horizontal="left" vertical="center" shrinkToFit="1"/>
    </xf>
    <xf numFmtId="0" fontId="41" fillId="5" borderId="24" xfId="0" applyFont="1" applyFill="1" applyBorder="1" applyAlignment="1" applyProtection="1">
      <alignment horizontal="center" vertical="center"/>
      <protection locked="0"/>
    </xf>
    <xf numFmtId="0" fontId="41" fillId="5" borderId="26" xfId="0" applyFont="1" applyFill="1" applyBorder="1" applyAlignment="1" applyProtection="1">
      <alignment horizontal="center" vertical="center"/>
      <protection locked="0"/>
    </xf>
    <xf numFmtId="0" fontId="39" fillId="0" borderId="24" xfId="0" quotePrefix="1" applyFont="1" applyBorder="1" applyAlignment="1" applyProtection="1">
      <alignment horizontal="left" vertical="center" shrinkToFit="1"/>
    </xf>
    <xf numFmtId="0" fontId="39" fillId="0" borderId="25" xfId="0" quotePrefix="1" applyFont="1" applyBorder="1" applyAlignment="1" applyProtection="1">
      <alignment horizontal="left" vertical="center" shrinkToFit="1"/>
    </xf>
    <xf numFmtId="0" fontId="39" fillId="0" borderId="26" xfId="0" quotePrefix="1" applyFont="1" applyBorder="1" applyAlignment="1" applyProtection="1">
      <alignment horizontal="left" vertical="center" shrinkToFit="1"/>
    </xf>
    <xf numFmtId="0" fontId="41" fillId="5" borderId="27" xfId="0" applyFont="1" applyFill="1" applyBorder="1" applyAlignment="1" applyProtection="1">
      <alignment horizontal="center" vertical="center"/>
      <protection locked="0"/>
    </xf>
    <xf numFmtId="0" fontId="41" fillId="5" borderId="29" xfId="0" applyFont="1" applyFill="1" applyBorder="1" applyAlignment="1" applyProtection="1">
      <alignment horizontal="center" vertical="center"/>
      <protection locked="0"/>
    </xf>
    <xf numFmtId="0" fontId="39" fillId="0" borderId="27" xfId="0" quotePrefix="1" applyFont="1" applyBorder="1" applyAlignment="1" applyProtection="1">
      <alignment horizontal="left" vertical="center" shrinkToFit="1"/>
    </xf>
    <xf numFmtId="0" fontId="39" fillId="0" borderId="28" xfId="0" quotePrefix="1" applyFont="1" applyBorder="1" applyAlignment="1" applyProtection="1">
      <alignment horizontal="left" vertical="center" shrinkToFit="1"/>
    </xf>
    <xf numFmtId="0" fontId="39" fillId="0" borderId="29" xfId="0" quotePrefix="1" applyFont="1" applyBorder="1" applyAlignment="1" applyProtection="1">
      <alignment horizontal="left" vertical="center" shrinkToFit="1"/>
    </xf>
    <xf numFmtId="0" fontId="39" fillId="5" borderId="27" xfId="0" applyFont="1" applyFill="1" applyBorder="1" applyAlignment="1" applyProtection="1">
      <alignment horizontal="center" vertical="center"/>
      <protection locked="0"/>
    </xf>
    <xf numFmtId="0" fontId="39" fillId="5" borderId="29" xfId="0" applyFont="1" applyFill="1" applyBorder="1" applyAlignment="1" applyProtection="1">
      <alignment horizontal="center" vertical="center"/>
      <protection locked="0"/>
    </xf>
    <xf numFmtId="0" fontId="47" fillId="5" borderId="6" xfId="0" quotePrefix="1" applyFont="1" applyFill="1" applyBorder="1" applyAlignment="1" applyProtection="1">
      <alignment horizontal="left" vertical="center"/>
      <protection locked="0"/>
    </xf>
    <xf numFmtId="0" fontId="47" fillId="5" borderId="7" xfId="0" quotePrefix="1" applyFont="1" applyFill="1" applyBorder="1" applyAlignment="1" applyProtection="1">
      <alignment horizontal="left" vertical="center"/>
      <protection locked="0"/>
    </xf>
    <xf numFmtId="0" fontId="47" fillId="5" borderId="8" xfId="0" quotePrefix="1" applyFont="1" applyFill="1" applyBorder="1" applyAlignment="1" applyProtection="1">
      <alignment horizontal="left" vertical="center"/>
      <protection locked="0"/>
    </xf>
    <xf numFmtId="0" fontId="46" fillId="5" borderId="6" xfId="0" quotePrefix="1" applyFont="1" applyFill="1" applyBorder="1" applyAlignment="1" applyProtection="1">
      <alignment horizontal="center" vertical="center"/>
      <protection locked="0"/>
    </xf>
    <xf numFmtId="0" fontId="46" fillId="5" borderId="7" xfId="0" quotePrefix="1" applyFont="1" applyFill="1" applyBorder="1" applyAlignment="1" applyProtection="1">
      <alignment horizontal="center" vertical="center"/>
      <protection locked="0"/>
    </xf>
    <xf numFmtId="0" fontId="46" fillId="5" borderId="8" xfId="0" quotePrefix="1" applyFont="1" applyFill="1" applyBorder="1" applyAlignment="1" applyProtection="1">
      <alignment horizontal="center" vertical="center"/>
      <protection locked="0"/>
    </xf>
    <xf numFmtId="0" fontId="26" fillId="0" borderId="7" xfId="0" quotePrefix="1" applyFont="1" applyBorder="1" applyAlignment="1" applyProtection="1">
      <alignment horizontal="left" vertical="center" shrinkToFit="1"/>
    </xf>
    <xf numFmtId="0" fontId="26" fillId="0" borderId="8" xfId="0" quotePrefix="1" applyFont="1" applyBorder="1" applyAlignment="1" applyProtection="1">
      <alignment horizontal="left" vertical="center" shrinkToFit="1"/>
    </xf>
    <xf numFmtId="0" fontId="10" fillId="0" borderId="0" xfId="0" applyFont="1" applyAlignment="1" applyProtection="1">
      <alignment horizontal="left" vertical="center" wrapText="1"/>
    </xf>
    <xf numFmtId="0" fontId="10" fillId="0" borderId="0" xfId="0" applyFont="1" applyAlignment="1" applyProtection="1">
      <alignment horizontal="left" vertical="top" wrapText="1"/>
    </xf>
    <xf numFmtId="0" fontId="10" fillId="0" borderId="0" xfId="0" applyFont="1" applyAlignment="1" applyProtection="1">
      <alignment horizontal="center" vertical="top" wrapText="1"/>
    </xf>
    <xf numFmtId="0" fontId="10" fillId="3" borderId="0" xfId="0" quotePrefix="1" applyFont="1" applyFill="1" applyBorder="1" applyAlignment="1" applyProtection="1">
      <alignment horizontal="center" vertical="center"/>
    </xf>
    <xf numFmtId="178" fontId="21" fillId="5" borderId="0" xfId="0" quotePrefix="1"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xf>
    <xf numFmtId="0" fontId="21" fillId="5" borderId="0" xfId="0" applyFont="1" applyFill="1" applyBorder="1" applyAlignment="1" applyProtection="1">
      <alignment horizontal="center" vertical="center"/>
      <protection locked="0"/>
    </xf>
    <xf numFmtId="0" fontId="21" fillId="5" borderId="0" xfId="0" applyFont="1" applyFill="1" applyAlignment="1" applyProtection="1">
      <alignment horizontal="center" vertical="center"/>
      <protection locked="0"/>
    </xf>
    <xf numFmtId="0" fontId="12" fillId="0" borderId="2" xfId="0" quotePrefix="1" applyFont="1" applyFill="1" applyBorder="1" applyAlignment="1">
      <alignment horizontal="center" vertical="center" wrapText="1"/>
    </xf>
    <xf numFmtId="0" fontId="12" fillId="0" borderId="5" xfId="0" quotePrefix="1" applyFont="1" applyFill="1" applyBorder="1" applyAlignment="1">
      <alignment horizontal="center" vertical="center" wrapText="1"/>
    </xf>
    <xf numFmtId="0" fontId="12" fillId="0" borderId="3" xfId="0" quotePrefix="1" applyFont="1" applyFill="1" applyBorder="1" applyAlignment="1">
      <alignment horizontal="center" vertical="center" wrapText="1"/>
    </xf>
    <xf numFmtId="178" fontId="21" fillId="5" borderId="2" xfId="0" applyNumberFormat="1" applyFont="1" applyFill="1" applyBorder="1" applyAlignment="1" applyProtection="1">
      <alignment horizontal="center" vertical="center"/>
      <protection locked="0"/>
    </xf>
    <xf numFmtId="178" fontId="21" fillId="5" borderId="3" xfId="0" applyNumberFormat="1" applyFont="1" applyFill="1" applyBorder="1" applyAlignment="1" applyProtection="1">
      <alignment horizontal="center" vertical="center"/>
      <protection locked="0"/>
    </xf>
    <xf numFmtId="0" fontId="12" fillId="0" borderId="40" xfId="0" quotePrefix="1" applyFont="1" applyFill="1" applyBorder="1" applyAlignment="1">
      <alignment horizontal="center" vertical="center" wrapText="1"/>
    </xf>
    <xf numFmtId="0" fontId="12" fillId="0" borderId="0" xfId="0" quotePrefix="1" applyFont="1" applyFill="1" applyBorder="1" applyAlignment="1">
      <alignment horizontal="center" vertical="center" wrapText="1"/>
    </xf>
    <xf numFmtId="0" fontId="12" fillId="0" borderId="41" xfId="0" quotePrefix="1" applyFont="1" applyFill="1" applyBorder="1" applyAlignment="1">
      <alignment horizontal="center" vertical="center" wrapText="1"/>
    </xf>
    <xf numFmtId="0" fontId="12" fillId="0" borderId="46" xfId="0" quotePrefix="1" applyFont="1" applyFill="1" applyBorder="1" applyAlignment="1">
      <alignment horizontal="center" vertical="center" wrapText="1"/>
    </xf>
    <xf numFmtId="0" fontId="12" fillId="0" borderId="45" xfId="0" quotePrefix="1" applyFont="1" applyFill="1" applyBorder="1" applyAlignment="1">
      <alignment horizontal="center" vertical="center" wrapText="1"/>
    </xf>
    <xf numFmtId="0" fontId="12" fillId="0" borderId="47" xfId="0" quotePrefix="1" applyFont="1" applyFill="1" applyBorder="1" applyAlignment="1">
      <alignment horizontal="center" vertical="center" wrapText="1"/>
    </xf>
    <xf numFmtId="0" fontId="36" fillId="0" borderId="42" xfId="0" quotePrefix="1" applyFont="1" applyFill="1" applyBorder="1" applyAlignment="1">
      <alignment horizontal="center" vertical="center" wrapText="1"/>
    </xf>
    <xf numFmtId="0" fontId="36" fillId="0" borderId="43" xfId="0" quotePrefix="1" applyFont="1" applyFill="1" applyBorder="1" applyAlignment="1">
      <alignment horizontal="center" vertical="center"/>
    </xf>
    <xf numFmtId="0" fontId="36" fillId="0" borderId="44" xfId="0" quotePrefix="1" applyFont="1" applyFill="1" applyBorder="1" applyAlignment="1">
      <alignment horizontal="center" vertical="center"/>
    </xf>
    <xf numFmtId="0" fontId="36" fillId="0" borderId="40" xfId="0" quotePrefix="1" applyFont="1" applyFill="1" applyBorder="1" applyAlignment="1">
      <alignment horizontal="center" vertical="center"/>
    </xf>
    <xf numFmtId="0" fontId="36" fillId="0" borderId="0" xfId="0" quotePrefix="1" applyFont="1" applyFill="1" applyBorder="1" applyAlignment="1">
      <alignment horizontal="center" vertical="center"/>
    </xf>
    <xf numFmtId="0" fontId="36" fillId="0" borderId="41" xfId="0" quotePrefix="1" applyFont="1" applyFill="1" applyBorder="1" applyAlignment="1">
      <alignment horizontal="center" vertical="center"/>
    </xf>
    <xf numFmtId="0" fontId="36" fillId="0" borderId="46" xfId="0" quotePrefix="1" applyFont="1" applyFill="1" applyBorder="1" applyAlignment="1">
      <alignment horizontal="center" vertical="center"/>
    </xf>
    <xf numFmtId="0" fontId="36" fillId="0" borderId="45" xfId="0" quotePrefix="1" applyFont="1" applyFill="1" applyBorder="1" applyAlignment="1">
      <alignment horizontal="center" vertical="center"/>
    </xf>
    <xf numFmtId="0" fontId="36" fillId="0" borderId="47" xfId="0" quotePrefix="1" applyFont="1" applyFill="1" applyBorder="1" applyAlignment="1">
      <alignment horizontal="center" vertical="center"/>
    </xf>
    <xf numFmtId="0" fontId="12" fillId="0" borderId="42" xfId="0" quotePrefix="1" applyFont="1" applyFill="1" applyBorder="1" applyAlignment="1">
      <alignment horizontal="center" vertical="center" wrapText="1"/>
    </xf>
    <xf numFmtId="0" fontId="12" fillId="0" borderId="43" xfId="0" quotePrefix="1" applyFont="1" applyFill="1" applyBorder="1" applyAlignment="1">
      <alignment horizontal="center" vertical="center" wrapText="1"/>
    </xf>
    <xf numFmtId="0" fontId="12" fillId="0" borderId="44" xfId="0" quotePrefix="1" applyFont="1" applyFill="1" applyBorder="1" applyAlignment="1">
      <alignment horizontal="center" vertical="center" wrapText="1"/>
    </xf>
    <xf numFmtId="178" fontId="23" fillId="0" borderId="2" xfId="0" quotePrefix="1" applyNumberFormat="1" applyFont="1" applyFill="1" applyBorder="1" applyAlignment="1" applyProtection="1">
      <alignment horizontal="left" vertical="center"/>
      <protection locked="0"/>
    </xf>
    <xf numFmtId="178" fontId="23" fillId="0" borderId="5" xfId="0" quotePrefix="1" applyNumberFormat="1" applyFont="1" applyFill="1" applyBorder="1" applyAlignment="1" applyProtection="1">
      <alignment horizontal="left" vertical="center"/>
      <protection locked="0"/>
    </xf>
    <xf numFmtId="178" fontId="23" fillId="0" borderId="3" xfId="0" quotePrefix="1" applyNumberFormat="1" applyFont="1" applyFill="1" applyBorder="1" applyAlignment="1" applyProtection="1">
      <alignment horizontal="left" vertical="center"/>
      <protection locked="0"/>
    </xf>
    <xf numFmtId="178" fontId="23" fillId="0" borderId="2" xfId="0" quotePrefix="1" applyNumberFormat="1" applyFont="1" applyFill="1" applyBorder="1" applyAlignment="1" applyProtection="1">
      <alignment horizontal="left" vertical="center" shrinkToFit="1"/>
      <protection locked="0"/>
    </xf>
    <xf numFmtId="178" fontId="23" fillId="0" borderId="5" xfId="0" quotePrefix="1" applyNumberFormat="1" applyFont="1" applyFill="1" applyBorder="1" applyAlignment="1" applyProtection="1">
      <alignment horizontal="left" vertical="center" shrinkToFit="1"/>
      <protection locked="0"/>
    </xf>
    <xf numFmtId="178" fontId="23" fillId="0" borderId="3" xfId="0" quotePrefix="1" applyNumberFormat="1" applyFont="1" applyFill="1" applyBorder="1" applyAlignment="1" applyProtection="1">
      <alignment horizontal="left" vertical="center" shrinkToFit="1"/>
      <protection locked="0"/>
    </xf>
    <xf numFmtId="178" fontId="12" fillId="0" borderId="40" xfId="0" quotePrefix="1" applyNumberFormat="1" applyFont="1" applyFill="1" applyBorder="1" applyAlignment="1">
      <alignment horizontal="right" vertical="center"/>
    </xf>
    <xf numFmtId="178" fontId="12" fillId="0" borderId="0" xfId="0" quotePrefix="1" applyNumberFormat="1" applyFont="1" applyFill="1" applyBorder="1" applyAlignment="1">
      <alignment horizontal="right" vertical="center"/>
    </xf>
    <xf numFmtId="0" fontId="16" fillId="3" borderId="33" xfId="0" applyFont="1" applyFill="1" applyBorder="1" applyAlignment="1">
      <alignment horizontal="center" vertical="center"/>
    </xf>
    <xf numFmtId="0" fontId="16" fillId="0" borderId="33" xfId="0" applyFont="1" applyBorder="1" applyAlignment="1">
      <alignment horizontal="center" vertical="center"/>
    </xf>
    <xf numFmtId="0" fontId="13" fillId="3" borderId="1" xfId="0" applyFont="1" applyFill="1" applyBorder="1" applyAlignment="1">
      <alignment horizontal="left" vertical="center"/>
    </xf>
    <xf numFmtId="0" fontId="0" fillId="0" borderId="1" xfId="0" applyFont="1" applyBorder="1" applyAlignment="1">
      <alignment horizontal="left" vertical="center"/>
    </xf>
    <xf numFmtId="0" fontId="14" fillId="3" borderId="9" xfId="0" applyFont="1" applyFill="1" applyBorder="1" applyAlignment="1">
      <alignment horizontal="center" vertical="center"/>
    </xf>
    <xf numFmtId="0" fontId="14" fillId="3" borderId="10" xfId="0" applyFont="1" applyFill="1" applyBorder="1" applyAlignment="1">
      <alignment horizontal="center" vertical="center"/>
    </xf>
    <xf numFmtId="0" fontId="0" fillId="3" borderId="1" xfId="0" applyFont="1" applyFill="1" applyBorder="1" applyAlignment="1">
      <alignment horizontal="left" vertical="center"/>
    </xf>
    <xf numFmtId="0" fontId="13" fillId="3" borderId="34" xfId="0" applyFont="1" applyFill="1" applyBorder="1" applyAlignment="1">
      <alignment horizontal="left" vertical="center" wrapText="1"/>
    </xf>
    <xf numFmtId="0" fontId="13" fillId="3" borderId="35"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34" xfId="0" applyFont="1" applyFill="1" applyBorder="1" applyAlignment="1">
      <alignment horizontal="left" vertical="center"/>
    </xf>
    <xf numFmtId="0" fontId="13" fillId="3" borderId="35" xfId="0" applyFont="1" applyFill="1" applyBorder="1" applyAlignment="1">
      <alignment horizontal="left" vertical="center"/>
    </xf>
    <xf numFmtId="0" fontId="13" fillId="3" borderId="4" xfId="0" applyFont="1" applyFill="1" applyBorder="1" applyAlignment="1">
      <alignment horizontal="left" vertical="center"/>
    </xf>
    <xf numFmtId="0" fontId="13" fillId="3" borderId="1" xfId="0" applyFont="1" applyFill="1" applyBorder="1" applyAlignment="1">
      <alignment horizontal="left" vertical="center" wrapText="1"/>
    </xf>
    <xf numFmtId="0" fontId="0" fillId="0" borderId="51" xfId="0" applyBorder="1" applyAlignment="1">
      <alignment horizontal="center" vertical="center"/>
    </xf>
    <xf numFmtId="0" fontId="0" fillId="0" borderId="61" xfId="0" applyBorder="1" applyAlignment="1">
      <alignment horizontal="center" vertical="center"/>
    </xf>
    <xf numFmtId="0" fontId="0" fillId="0" borderId="48" xfId="0" applyBorder="1" applyAlignment="1">
      <alignment horizontal="center" vertical="center"/>
    </xf>
    <xf numFmtId="0" fontId="0" fillId="0" borderId="65" xfId="0" applyBorder="1" applyAlignment="1">
      <alignment horizontal="center" vertical="center"/>
    </xf>
    <xf numFmtId="0" fontId="0" fillId="0" borderId="22" xfId="0" applyBorder="1" applyAlignment="1">
      <alignment horizontal="center" vertical="center"/>
    </xf>
    <xf numFmtId="0" fontId="0" fillId="0" borderId="71" xfId="0" applyBorder="1" applyAlignment="1">
      <alignment horizontal="center" vertical="center"/>
    </xf>
    <xf numFmtId="0" fontId="0" fillId="0" borderId="4"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10"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cellXfs>
  <cellStyles count="7">
    <cellStyle name="ハイパーリンク" xfId="4" builtinId="8"/>
    <cellStyle name="桁区切り" xfId="3" builtinId="6"/>
    <cellStyle name="桁区切り 2" xfId="2"/>
    <cellStyle name="標準" xfId="0" builtinId="0"/>
    <cellStyle name="標準 2" xfId="1"/>
    <cellStyle name="標準 2 6" xfId="6"/>
    <cellStyle name="標準 6" xfId="5"/>
  </cellStyles>
  <dxfs count="0"/>
  <tableStyles count="0" defaultTableStyle="TableStyleMedium2" defaultPivotStyle="PivotStyleLight16"/>
  <colors>
    <mruColors>
      <color rgb="FFFF3300"/>
      <color rgb="FFFFFFCC"/>
      <color rgb="FFFFFF00"/>
      <color rgb="FFFF66FF"/>
      <color rgb="FFFFCCFF"/>
      <color rgb="FFFF66CC"/>
      <color rgb="FFCCFFFF"/>
      <color rgb="FF0000FF"/>
      <color rgb="FFFF99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34</xdr:col>
      <xdr:colOff>104588</xdr:colOff>
      <xdr:row>24</xdr:row>
      <xdr:rowOff>242272</xdr:rowOff>
    </xdr:from>
    <xdr:to>
      <xdr:col>57</xdr:col>
      <xdr:colOff>171823</xdr:colOff>
      <xdr:row>28</xdr:row>
      <xdr:rowOff>253999</xdr:rowOff>
    </xdr:to>
    <xdr:sp macro="" textlink="">
      <xdr:nvSpPr>
        <xdr:cNvPr id="2" name="正方形/長方形 1">
          <a:extLst>
            <a:ext uri="{FF2B5EF4-FFF2-40B4-BE49-F238E27FC236}">
              <a16:creationId xmlns:a16="http://schemas.microsoft.com/office/drawing/2014/main" id="{00000000-0008-0000-0100-00002C000000}"/>
            </a:ext>
          </a:extLst>
        </xdr:cNvPr>
        <xdr:cNvSpPr/>
      </xdr:nvSpPr>
      <xdr:spPr>
        <a:xfrm>
          <a:off x="8848538" y="5957272"/>
          <a:ext cx="5982260" cy="945177"/>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0">
              <a:solidFill>
                <a:srgbClr val="FF0000"/>
              </a:solidFill>
              <a:latin typeface="HG丸ｺﾞｼｯｸM-PRO" panose="020F0600000000000000" pitchFamily="50" charset="-128"/>
              <a:ea typeface="HG丸ｺﾞｼｯｸM-PRO" panose="020F0600000000000000" pitchFamily="50" charset="-128"/>
            </a:rPr>
            <a:t>本書式は</a:t>
          </a:r>
          <a:r>
            <a:rPr kumimoji="1" lang="ja-JP" altLang="en-US" sz="2400" b="0">
              <a:solidFill>
                <a:srgbClr val="FFFF00"/>
              </a:solidFill>
              <a:latin typeface="HG丸ｺﾞｼｯｸM-PRO" panose="020F0600000000000000" pitchFamily="50" charset="-128"/>
              <a:ea typeface="HG丸ｺﾞｼｯｸM-PRO" panose="020F0600000000000000" pitchFamily="50" charset="-128"/>
            </a:rPr>
            <a:t>黄色</a:t>
          </a:r>
          <a:r>
            <a:rPr kumimoji="1" lang="ja-JP" altLang="en-US" sz="2400" b="0">
              <a:solidFill>
                <a:srgbClr val="FF0000"/>
              </a:solidFill>
              <a:latin typeface="HG丸ｺﾞｼｯｸM-PRO" panose="020F0600000000000000" pitchFamily="50" charset="-128"/>
              <a:ea typeface="HG丸ｺﾞｼｯｸM-PRO" panose="020F0600000000000000" pitchFamily="50" charset="-128"/>
            </a:rPr>
            <a:t>　　　部分が入力項目です</a:t>
          </a:r>
        </a:p>
      </xdr:txBody>
    </xdr:sp>
    <xdr:clientData/>
  </xdr:twoCellAnchor>
  <xdr:twoCellAnchor>
    <xdr:from>
      <xdr:col>42</xdr:col>
      <xdr:colOff>15472</xdr:colOff>
      <xdr:row>26</xdr:row>
      <xdr:rowOff>60242</xdr:rowOff>
    </xdr:from>
    <xdr:to>
      <xdr:col>45</xdr:col>
      <xdr:colOff>29882</xdr:colOff>
      <xdr:row>27</xdr:row>
      <xdr:rowOff>98342</xdr:rowOff>
    </xdr:to>
    <xdr:sp macro="" textlink="">
      <xdr:nvSpPr>
        <xdr:cNvPr id="3" name="正方形/長方形 2">
          <a:extLst>
            <a:ext uri="{FF2B5EF4-FFF2-40B4-BE49-F238E27FC236}">
              <a16:creationId xmlns:a16="http://schemas.microsoft.com/office/drawing/2014/main" id="{00000000-0008-0000-0100-00002D000000}"/>
            </a:ext>
          </a:extLst>
        </xdr:cNvPr>
        <xdr:cNvSpPr/>
      </xdr:nvSpPr>
      <xdr:spPr>
        <a:xfrm>
          <a:off x="10816822" y="6251492"/>
          <a:ext cx="785935" cy="276225"/>
        </a:xfrm>
        <a:prstGeom prst="rect">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b="1">
            <a:solidFill>
              <a:schemeClr val="tx1"/>
            </a:solidFill>
          </a:endParaRPr>
        </a:p>
      </xdr:txBody>
    </xdr:sp>
    <xdr:clientData/>
  </xdr:twoCellAnchor>
  <xdr:twoCellAnchor>
    <xdr:from>
      <xdr:col>34</xdr:col>
      <xdr:colOff>52291</xdr:colOff>
      <xdr:row>35</xdr:row>
      <xdr:rowOff>321235</xdr:rowOff>
    </xdr:from>
    <xdr:to>
      <xdr:col>35</xdr:col>
      <xdr:colOff>119528</xdr:colOff>
      <xdr:row>39</xdr:row>
      <xdr:rowOff>231589</xdr:rowOff>
    </xdr:to>
    <xdr:sp macro="" textlink="">
      <xdr:nvSpPr>
        <xdr:cNvPr id="17" name="右中かっこ 16">
          <a:extLst>
            <a:ext uri="{FF2B5EF4-FFF2-40B4-BE49-F238E27FC236}">
              <a16:creationId xmlns:a16="http://schemas.microsoft.com/office/drawing/2014/main" id="{00000000-0008-0000-0100-000002000000}"/>
            </a:ext>
          </a:extLst>
        </xdr:cNvPr>
        <xdr:cNvSpPr/>
      </xdr:nvSpPr>
      <xdr:spPr>
        <a:xfrm>
          <a:off x="8796241" y="8569885"/>
          <a:ext cx="324412" cy="948579"/>
        </a:xfrm>
        <a:prstGeom prst="rightBrace">
          <a:avLst>
            <a:gd name="adj1" fmla="val 2303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44824</xdr:colOff>
      <xdr:row>36</xdr:row>
      <xdr:rowOff>171823</xdr:rowOff>
    </xdr:from>
    <xdr:to>
      <xdr:col>44</xdr:col>
      <xdr:colOff>156883</xdr:colOff>
      <xdr:row>38</xdr:row>
      <xdr:rowOff>258482</xdr:rowOff>
    </xdr:to>
    <xdr:sp macro="" textlink="">
      <xdr:nvSpPr>
        <xdr:cNvPr id="18" name="正方形/長方形 17">
          <a:extLst>
            <a:ext uri="{FF2B5EF4-FFF2-40B4-BE49-F238E27FC236}">
              <a16:creationId xmlns:a16="http://schemas.microsoft.com/office/drawing/2014/main" id="{00000000-0008-0000-0100-000003000000}"/>
            </a:ext>
          </a:extLst>
        </xdr:cNvPr>
        <xdr:cNvSpPr/>
      </xdr:nvSpPr>
      <xdr:spPr>
        <a:xfrm>
          <a:off x="9303124" y="8744323"/>
          <a:ext cx="2169459" cy="54385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HG丸ｺﾞｼｯｸM-PRO" panose="020F0600000000000000" pitchFamily="50" charset="-128"/>
              <a:ea typeface="HG丸ｺﾞｼｯｸM-PRO" panose="020F0600000000000000" pitchFamily="50" charset="-128"/>
              <a:cs typeface="+mn-cs"/>
            </a:rPr>
            <a:t>「６ 申請者の概要」欄から転記されます</a:t>
          </a:r>
          <a:r>
            <a:rPr kumimoji="1" lang="ja-JP" altLang="en-US" sz="1600" b="1">
              <a:solidFill>
                <a:srgbClr val="FF0000"/>
              </a:solidFill>
              <a:effectLst/>
              <a:latin typeface="HG丸ｺﾞｼｯｸM-PRO" panose="020F0600000000000000" pitchFamily="50" charset="-128"/>
              <a:ea typeface="HG丸ｺﾞｼｯｸM-PRO" panose="020F0600000000000000" pitchFamily="50" charset="-128"/>
              <a:cs typeface="+mn-cs"/>
            </a:rPr>
            <a:t>。</a:t>
          </a:r>
          <a:endParaRPr lang="ja-JP" altLang="ja-JP" sz="1600">
            <a:solidFill>
              <a:srgbClr val="FF0000"/>
            </a:solidFill>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228</xdr:row>
          <xdr:rowOff>0</xdr:rowOff>
        </xdr:from>
        <xdr:to>
          <xdr:col>3</xdr:col>
          <xdr:colOff>47625</xdr:colOff>
          <xdr:row>229</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145566</xdr:colOff>
      <xdr:row>0</xdr:row>
      <xdr:rowOff>129152</xdr:rowOff>
    </xdr:from>
    <xdr:to>
      <xdr:col>58</xdr:col>
      <xdr:colOff>199695</xdr:colOff>
      <xdr:row>4</xdr:row>
      <xdr:rowOff>149235</xdr:rowOff>
    </xdr:to>
    <xdr:sp macro="" textlink="">
      <xdr:nvSpPr>
        <xdr:cNvPr id="3" name="正方形/長方形 2">
          <a:extLst>
            <a:ext uri="{FF2B5EF4-FFF2-40B4-BE49-F238E27FC236}">
              <a16:creationId xmlns:a16="http://schemas.microsoft.com/office/drawing/2014/main" id="{00000000-0008-0000-0100-00002C000000}"/>
            </a:ext>
          </a:extLst>
        </xdr:cNvPr>
        <xdr:cNvSpPr/>
      </xdr:nvSpPr>
      <xdr:spPr>
        <a:xfrm>
          <a:off x="8797441" y="129152"/>
          <a:ext cx="5896129" cy="1290083"/>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0">
              <a:solidFill>
                <a:srgbClr val="FF0000"/>
              </a:solidFill>
              <a:latin typeface="HG丸ｺﾞｼｯｸM-PRO" panose="020F0600000000000000" pitchFamily="50" charset="-128"/>
              <a:ea typeface="HG丸ｺﾞｼｯｸM-PRO" panose="020F0600000000000000" pitchFamily="50" charset="-128"/>
            </a:rPr>
            <a:t>本書式は</a:t>
          </a:r>
          <a:r>
            <a:rPr kumimoji="1" lang="ja-JP" altLang="en-US" sz="2400" b="0">
              <a:solidFill>
                <a:srgbClr val="FFFF00"/>
              </a:solidFill>
              <a:latin typeface="HG丸ｺﾞｼｯｸM-PRO" panose="020F0600000000000000" pitchFamily="50" charset="-128"/>
              <a:ea typeface="HG丸ｺﾞｼｯｸM-PRO" panose="020F0600000000000000" pitchFamily="50" charset="-128"/>
            </a:rPr>
            <a:t>黄色</a:t>
          </a:r>
          <a:r>
            <a:rPr kumimoji="1" lang="ja-JP" altLang="en-US" sz="2400" b="0">
              <a:solidFill>
                <a:srgbClr val="FF0000"/>
              </a:solidFill>
              <a:latin typeface="HG丸ｺﾞｼｯｸM-PRO" panose="020F0600000000000000" pitchFamily="50" charset="-128"/>
              <a:ea typeface="HG丸ｺﾞｼｯｸM-PRO" panose="020F0600000000000000" pitchFamily="50" charset="-128"/>
            </a:rPr>
            <a:t>　　　部分が入力項目です</a:t>
          </a:r>
        </a:p>
      </xdr:txBody>
    </xdr:sp>
    <xdr:clientData/>
  </xdr:twoCellAnchor>
  <xdr:twoCellAnchor>
    <xdr:from>
      <xdr:col>44</xdr:col>
      <xdr:colOff>48971</xdr:colOff>
      <xdr:row>1</xdr:row>
      <xdr:rowOff>274448</xdr:rowOff>
    </xdr:from>
    <xdr:to>
      <xdr:col>47</xdr:col>
      <xdr:colOff>61673</xdr:colOff>
      <xdr:row>2</xdr:row>
      <xdr:rowOff>314638</xdr:rowOff>
    </xdr:to>
    <xdr:sp macro="" textlink="">
      <xdr:nvSpPr>
        <xdr:cNvPr id="4" name="正方形/長方形 3">
          <a:extLst>
            <a:ext uri="{FF2B5EF4-FFF2-40B4-BE49-F238E27FC236}">
              <a16:creationId xmlns:a16="http://schemas.microsoft.com/office/drawing/2014/main" id="{00000000-0008-0000-0100-00002D000000}"/>
            </a:ext>
          </a:extLst>
        </xdr:cNvPr>
        <xdr:cNvSpPr/>
      </xdr:nvSpPr>
      <xdr:spPr>
        <a:xfrm>
          <a:off x="11169409" y="595917"/>
          <a:ext cx="798514" cy="361659"/>
        </a:xfrm>
        <a:prstGeom prst="rect">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b="1">
            <a:solidFill>
              <a:schemeClr val="tx1"/>
            </a:solidFill>
          </a:endParaRPr>
        </a:p>
      </xdr:txBody>
    </xdr:sp>
    <xdr:clientData/>
  </xdr:twoCellAnchor>
  <xdr:twoCellAnchor>
    <xdr:from>
      <xdr:col>35</xdr:col>
      <xdr:colOff>31750</xdr:colOff>
      <xdr:row>8</xdr:row>
      <xdr:rowOff>111125</xdr:rowOff>
    </xdr:from>
    <xdr:to>
      <xdr:col>36</xdr:col>
      <xdr:colOff>98987</xdr:colOff>
      <xdr:row>12</xdr:row>
      <xdr:rowOff>21478</xdr:rowOff>
    </xdr:to>
    <xdr:sp macro="" textlink="">
      <xdr:nvSpPr>
        <xdr:cNvPr id="5" name="右中かっこ 4">
          <a:extLst>
            <a:ext uri="{FF2B5EF4-FFF2-40B4-BE49-F238E27FC236}">
              <a16:creationId xmlns:a16="http://schemas.microsoft.com/office/drawing/2014/main" id="{00000000-0008-0000-0100-000002000000}"/>
            </a:ext>
          </a:extLst>
        </xdr:cNvPr>
        <xdr:cNvSpPr/>
      </xdr:nvSpPr>
      <xdr:spPr>
        <a:xfrm>
          <a:off x="8937625" y="2651125"/>
          <a:ext cx="321237" cy="1180353"/>
        </a:xfrm>
        <a:prstGeom prst="rightBrace">
          <a:avLst>
            <a:gd name="adj1" fmla="val 2303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111125</xdr:colOff>
      <xdr:row>8</xdr:row>
      <xdr:rowOff>285750</xdr:rowOff>
    </xdr:from>
    <xdr:to>
      <xdr:col>46</xdr:col>
      <xdr:colOff>223184</xdr:colOff>
      <xdr:row>11</xdr:row>
      <xdr:rowOff>54909</xdr:rowOff>
    </xdr:to>
    <xdr:sp macro="" textlink="">
      <xdr:nvSpPr>
        <xdr:cNvPr id="6" name="正方形/長方形 5">
          <a:extLst>
            <a:ext uri="{FF2B5EF4-FFF2-40B4-BE49-F238E27FC236}">
              <a16:creationId xmlns:a16="http://schemas.microsoft.com/office/drawing/2014/main" id="{00000000-0008-0000-0100-000003000000}"/>
            </a:ext>
          </a:extLst>
        </xdr:cNvPr>
        <xdr:cNvSpPr/>
      </xdr:nvSpPr>
      <xdr:spPr>
        <a:xfrm>
          <a:off x="9525000" y="2825750"/>
          <a:ext cx="2144059" cy="72165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HG丸ｺﾞｼｯｸM-PRO" panose="020F0600000000000000" pitchFamily="50" charset="-128"/>
              <a:ea typeface="HG丸ｺﾞｼｯｸM-PRO" panose="020F0600000000000000" pitchFamily="50" charset="-128"/>
              <a:cs typeface="+mn-cs"/>
            </a:rPr>
            <a:t>「６ 申請者の概要」欄から転記されます</a:t>
          </a:r>
          <a:r>
            <a:rPr kumimoji="1" lang="ja-JP" altLang="en-US" sz="1600" b="1">
              <a:solidFill>
                <a:srgbClr val="FF0000"/>
              </a:solidFill>
              <a:effectLst/>
              <a:latin typeface="HG丸ｺﾞｼｯｸM-PRO" panose="020F0600000000000000" pitchFamily="50" charset="-128"/>
              <a:ea typeface="HG丸ｺﾞｼｯｸM-PRO" panose="020F0600000000000000" pitchFamily="50" charset="-128"/>
              <a:cs typeface="+mn-cs"/>
            </a:rPr>
            <a:t>。</a:t>
          </a:r>
          <a:endParaRPr lang="ja-JP" altLang="ja-JP" sz="1600">
            <a:solidFill>
              <a:srgbClr val="FF0000"/>
            </a:solidFill>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34</xdr:col>
      <xdr:colOff>127000</xdr:colOff>
      <xdr:row>17</xdr:row>
      <xdr:rowOff>238126</xdr:rowOff>
    </xdr:from>
    <xdr:to>
      <xdr:col>49</xdr:col>
      <xdr:colOff>111125</xdr:colOff>
      <xdr:row>18</xdr:row>
      <xdr:rowOff>206376</xdr:rowOff>
    </xdr:to>
    <xdr:sp macro="" textlink="">
      <xdr:nvSpPr>
        <xdr:cNvPr id="7" name="AutoShape 6"/>
        <xdr:cNvSpPr>
          <a:spLocks noChangeArrowheads="1"/>
        </xdr:cNvSpPr>
      </xdr:nvSpPr>
      <xdr:spPr bwMode="auto">
        <a:xfrm>
          <a:off x="8890000" y="5508626"/>
          <a:ext cx="3540125" cy="285750"/>
        </a:xfrm>
        <a:prstGeom prst="wedgeRectCallout">
          <a:avLst>
            <a:gd name="adj1" fmla="val -49834"/>
            <a:gd name="adj2" fmla="val 201365"/>
          </a:avLst>
        </a:prstGeom>
        <a:solidFill>
          <a:srgbClr val="FFFFFF"/>
        </a:solidFill>
        <a:ln w="9525">
          <a:solidFill>
            <a:srgbClr val="FF0000"/>
          </a:solidFill>
          <a:miter lim="800000"/>
          <a:headEnd/>
          <a:tailEnd/>
        </a:ln>
      </xdr:spPr>
      <xdr:txBody>
        <a:bodyPr rot="0" vert="horz" wrap="square" lIns="74295" tIns="8890" rIns="74295" bIns="8890" anchor="t" anchorCtr="0" upright="1">
          <a:noAutofit/>
        </a:bodyPr>
        <a:lstStyle/>
        <a:p>
          <a:pPr indent="133350" algn="just">
            <a:spcAft>
              <a:spcPts val="0"/>
            </a:spcAft>
          </a:pPr>
          <a:r>
            <a:rPr lang="ja-JP" sz="160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取組内を</a:t>
          </a:r>
          <a:r>
            <a:rPr lang="ja-JP" altLang="en-US" sz="160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具体的にご記入ください。</a:t>
          </a:r>
          <a:endParaRPr lang="ja-JP" sz="16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just">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34</xdr:col>
      <xdr:colOff>111125</xdr:colOff>
      <xdr:row>21</xdr:row>
      <xdr:rowOff>0</xdr:rowOff>
    </xdr:from>
    <xdr:to>
      <xdr:col>44</xdr:col>
      <xdr:colOff>200997</xdr:colOff>
      <xdr:row>24</xdr:row>
      <xdr:rowOff>46960</xdr:rowOff>
    </xdr:to>
    <xdr:sp macro="" textlink="">
      <xdr:nvSpPr>
        <xdr:cNvPr id="8" name="正方形/長方形 7">
          <a:extLst>
            <a:ext uri="{FF2B5EF4-FFF2-40B4-BE49-F238E27FC236}">
              <a16:creationId xmlns:a16="http://schemas.microsoft.com/office/drawing/2014/main" id="{00000000-0008-0000-0100-000003000000}"/>
            </a:ext>
          </a:extLst>
        </xdr:cNvPr>
        <xdr:cNvSpPr/>
      </xdr:nvSpPr>
      <xdr:spPr>
        <a:xfrm>
          <a:off x="8763000" y="6540500"/>
          <a:ext cx="2375872" cy="999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７ページ</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1400" b="1">
              <a:solidFill>
                <a:srgbClr val="FF0000"/>
              </a:solidFill>
              <a:latin typeface="HG丸ｺﾞｼｯｸM-PRO" panose="020F0600000000000000" pitchFamily="50" charset="-128"/>
              <a:ea typeface="HG丸ｺﾞｼｯｸM-PRO" panose="020F0600000000000000" pitchFamily="50" charset="-128"/>
            </a:rPr>
            <a:t>12</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　助成事業の資金計画</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１</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　事業経費金額等　</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から転記されます。</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34</xdr:col>
      <xdr:colOff>142875</xdr:colOff>
      <xdr:row>25</xdr:row>
      <xdr:rowOff>301625</xdr:rowOff>
    </xdr:from>
    <xdr:to>
      <xdr:col>51</xdr:col>
      <xdr:colOff>172758</xdr:colOff>
      <xdr:row>27</xdr:row>
      <xdr:rowOff>27720</xdr:rowOff>
    </xdr:to>
    <xdr:sp macro="" textlink="">
      <xdr:nvSpPr>
        <xdr:cNvPr id="9" name="正方形/長方形 8">
          <a:extLst>
            <a:ext uri="{FF2B5EF4-FFF2-40B4-BE49-F238E27FC236}">
              <a16:creationId xmlns:a16="http://schemas.microsoft.com/office/drawing/2014/main" id="{00000000-0008-0000-0100-000003000000}"/>
            </a:ext>
          </a:extLst>
        </xdr:cNvPr>
        <xdr:cNvSpPr/>
      </xdr:nvSpPr>
      <xdr:spPr>
        <a:xfrm>
          <a:off x="8794750" y="8112125"/>
          <a:ext cx="4093883" cy="36109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リストから事業区分タイプを選択してください</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34</xdr:col>
      <xdr:colOff>111125</xdr:colOff>
      <xdr:row>29</xdr:row>
      <xdr:rowOff>31750</xdr:rowOff>
    </xdr:from>
    <xdr:to>
      <xdr:col>51</xdr:col>
      <xdr:colOff>24680</xdr:colOff>
      <xdr:row>30</xdr:row>
      <xdr:rowOff>276679</xdr:rowOff>
    </xdr:to>
    <xdr:sp macro="" textlink="">
      <xdr:nvSpPr>
        <xdr:cNvPr id="10" name="正方形/長方形 9">
          <a:extLst>
            <a:ext uri="{FF2B5EF4-FFF2-40B4-BE49-F238E27FC236}">
              <a16:creationId xmlns:a16="http://schemas.microsoft.com/office/drawing/2014/main" id="{00000000-0008-0000-0100-000003000000}"/>
            </a:ext>
          </a:extLst>
        </xdr:cNvPr>
        <xdr:cNvSpPr/>
      </xdr:nvSpPr>
      <xdr:spPr>
        <a:xfrm>
          <a:off x="8763000" y="9112250"/>
          <a:ext cx="3977555" cy="56242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「３　事業区分（タイプを選択）」が選択されていない場合、対象経費が表示されません。</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34</xdr:col>
      <xdr:colOff>95250</xdr:colOff>
      <xdr:row>39</xdr:row>
      <xdr:rowOff>254000</xdr:rowOff>
    </xdr:from>
    <xdr:to>
      <xdr:col>35</xdr:col>
      <xdr:colOff>194503</xdr:colOff>
      <xdr:row>49</xdr:row>
      <xdr:rowOff>235857</xdr:rowOff>
    </xdr:to>
    <xdr:sp macro="" textlink="">
      <xdr:nvSpPr>
        <xdr:cNvPr id="11" name="右中かっこ 10">
          <a:extLst>
            <a:ext uri="{FF2B5EF4-FFF2-40B4-BE49-F238E27FC236}">
              <a16:creationId xmlns:a16="http://schemas.microsoft.com/office/drawing/2014/main" id="{00000000-0008-0000-0100-000002000000}"/>
            </a:ext>
          </a:extLst>
        </xdr:cNvPr>
        <xdr:cNvSpPr/>
      </xdr:nvSpPr>
      <xdr:spPr>
        <a:xfrm>
          <a:off x="8747125" y="13525500"/>
          <a:ext cx="353253" cy="3156857"/>
        </a:xfrm>
        <a:prstGeom prst="rightBrace">
          <a:avLst>
            <a:gd name="adj1" fmla="val 2303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206375</xdr:colOff>
      <xdr:row>43</xdr:row>
      <xdr:rowOff>31750</xdr:rowOff>
    </xdr:from>
    <xdr:to>
      <xdr:col>47</xdr:col>
      <xdr:colOff>216088</xdr:colOff>
      <xdr:row>45</xdr:row>
      <xdr:rowOff>162419</xdr:rowOff>
    </xdr:to>
    <xdr:sp macro="" textlink="">
      <xdr:nvSpPr>
        <xdr:cNvPr id="12" name="正方形/長方形 11">
          <a:extLst>
            <a:ext uri="{FF2B5EF4-FFF2-40B4-BE49-F238E27FC236}">
              <a16:creationId xmlns:a16="http://schemas.microsoft.com/office/drawing/2014/main" id="{00000000-0008-0000-0100-000003000000}"/>
            </a:ext>
          </a:extLst>
        </xdr:cNvPr>
        <xdr:cNvSpPr/>
      </xdr:nvSpPr>
      <xdr:spPr>
        <a:xfrm>
          <a:off x="9366250" y="14573250"/>
          <a:ext cx="2549713" cy="76566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申請前確認書及び申請書の表紙へ転記されます。</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36</xdr:col>
      <xdr:colOff>222250</xdr:colOff>
      <xdr:row>51</xdr:row>
      <xdr:rowOff>222251</xdr:rowOff>
    </xdr:from>
    <xdr:to>
      <xdr:col>51</xdr:col>
      <xdr:colOff>78441</xdr:colOff>
      <xdr:row>53</xdr:row>
      <xdr:rowOff>179296</xdr:rowOff>
    </xdr:to>
    <xdr:sp macro="" textlink="">
      <xdr:nvSpPr>
        <xdr:cNvPr id="14" name="AutoShape 11"/>
        <xdr:cNvSpPr>
          <a:spLocks noChangeArrowheads="1"/>
        </xdr:cNvSpPr>
      </xdr:nvSpPr>
      <xdr:spPr bwMode="auto">
        <a:xfrm>
          <a:off x="9635191" y="17624986"/>
          <a:ext cx="3206750" cy="606986"/>
        </a:xfrm>
        <a:prstGeom prst="wedgeRectCallout">
          <a:avLst>
            <a:gd name="adj1" fmla="val -70284"/>
            <a:gd name="adj2" fmla="val -58717"/>
          </a:avLst>
        </a:prstGeom>
        <a:solidFill>
          <a:srgbClr val="FFFFFF"/>
        </a:solidFill>
        <a:ln w="9525">
          <a:solidFill>
            <a:srgbClr val="FF0000"/>
          </a:solidFill>
          <a:miter lim="800000"/>
          <a:headEnd/>
          <a:tailEnd/>
        </a:ln>
      </xdr:spPr>
      <xdr:txBody>
        <a:bodyPr rot="0" vert="horz" wrap="square" lIns="74295" tIns="8890" rIns="74295" bIns="8890" anchor="t" anchorCtr="0" upright="1">
          <a:noAutofit/>
        </a:bodyPr>
        <a:lstStyle/>
        <a:p>
          <a:pPr indent="133350" algn="just">
            <a:spcAft>
              <a:spcPts val="0"/>
            </a:spcAft>
          </a:pPr>
          <a:r>
            <a:rPr lang="ja-JP"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事務局から</a:t>
          </a:r>
          <a:r>
            <a:rPr lang="ja-JP" sz="1600" b="1" kern="100">
              <a:solidFill>
                <a:srgbClr val="FF0000"/>
              </a:solidFill>
              <a:effectLst/>
              <a:latin typeface="Century" panose="02040604050505020304" pitchFamily="18" charset="0"/>
              <a:ea typeface="HG丸ｺﾞｼｯｸM-PRO" panose="020F0600000000000000" pitchFamily="50" charset="-128"/>
              <a:cs typeface="メイリオ" panose="020B0604030504040204" pitchFamily="50" charset="-128"/>
            </a:rPr>
            <a:t>連絡</a:t>
          </a:r>
          <a:r>
            <a:rPr lang="ja-JP" altLang="en-US" sz="1600" b="1" kern="100">
              <a:solidFill>
                <a:srgbClr val="FF0000"/>
              </a:solidFill>
              <a:effectLst/>
              <a:latin typeface="Century" panose="02040604050505020304" pitchFamily="18" charset="0"/>
              <a:ea typeface="HG丸ｺﾞｼｯｸM-PRO" panose="020F0600000000000000" pitchFamily="50" charset="-128"/>
              <a:cs typeface="メイリオ" panose="020B0604030504040204" pitchFamily="50" charset="-128"/>
            </a:rPr>
            <a:t>する際の連絡先</a:t>
          </a:r>
          <a:endParaRPr lang="ja-JP" sz="1600" b="1" kern="100">
            <a:effectLst/>
            <a:latin typeface="Century" panose="02040604050505020304" pitchFamily="18" charset="0"/>
            <a:ea typeface="ＭＳ 明朝" panose="02020609040205080304" pitchFamily="17" charset="-128"/>
            <a:cs typeface="Times New Roman" panose="02020603050405020304" pitchFamily="18" charset="0"/>
          </a:endParaRPr>
        </a:p>
        <a:p>
          <a:pPr indent="133350" algn="just">
            <a:spcAft>
              <a:spcPts val="0"/>
            </a:spcAft>
          </a:pPr>
          <a:r>
            <a:rPr lang="ja-JP" sz="1600" b="1" kern="100">
              <a:solidFill>
                <a:srgbClr val="FF0000"/>
              </a:solidFill>
              <a:effectLst/>
              <a:latin typeface="Century" panose="02040604050505020304" pitchFamily="18" charset="0"/>
              <a:ea typeface="HG丸ｺﾞｼｯｸM-PRO" panose="020F0600000000000000" pitchFamily="50" charset="-128"/>
              <a:cs typeface="メイリオ" panose="020B0604030504040204" pitchFamily="50" charset="-128"/>
            </a:rPr>
            <a:t>※社内担当者</a:t>
          </a:r>
          <a:endParaRPr lang="ja-JP" sz="1600" b="1"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35</xdr:col>
      <xdr:colOff>0</xdr:colOff>
      <xdr:row>67</xdr:row>
      <xdr:rowOff>0</xdr:rowOff>
    </xdr:from>
    <xdr:to>
      <xdr:col>48</xdr:col>
      <xdr:colOff>149413</xdr:colOff>
      <xdr:row>68</xdr:row>
      <xdr:rowOff>211844</xdr:rowOff>
    </xdr:to>
    <xdr:sp macro="" textlink="">
      <xdr:nvSpPr>
        <xdr:cNvPr id="15" name="正方形/長方形 14">
          <a:extLst>
            <a:ext uri="{FF2B5EF4-FFF2-40B4-BE49-F238E27FC236}">
              <a16:creationId xmlns:a16="http://schemas.microsoft.com/office/drawing/2014/main" id="{00000000-0008-0000-0100-000003000000}"/>
            </a:ext>
          </a:extLst>
        </xdr:cNvPr>
        <xdr:cNvSpPr/>
      </xdr:nvSpPr>
      <xdr:spPr>
        <a:xfrm>
          <a:off x="8905875" y="21399500"/>
          <a:ext cx="3197413" cy="52934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latin typeface="HG丸ｺﾞｼｯｸM-PRO" panose="020F0600000000000000" pitchFamily="50" charset="-128"/>
              <a:ea typeface="HG丸ｺﾞｼｯｸM-PRO" panose="020F0600000000000000" pitchFamily="50" charset="-128"/>
            </a:rPr>
            <a:t>「主たる業種」欄は選択式です。</a:t>
          </a:r>
          <a:endParaRPr kumimoji="1" lang="en-US" altLang="ja-JP" sz="16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35</xdr:col>
      <xdr:colOff>0</xdr:colOff>
      <xdr:row>117</xdr:row>
      <xdr:rowOff>0</xdr:rowOff>
    </xdr:from>
    <xdr:to>
      <xdr:col>49</xdr:col>
      <xdr:colOff>224116</xdr:colOff>
      <xdr:row>119</xdr:row>
      <xdr:rowOff>154215</xdr:rowOff>
    </xdr:to>
    <xdr:sp macro="" textlink="">
      <xdr:nvSpPr>
        <xdr:cNvPr id="16" name="正方形/長方形 15">
          <a:extLst>
            <a:ext uri="{FF2B5EF4-FFF2-40B4-BE49-F238E27FC236}">
              <a16:creationId xmlns:a16="http://schemas.microsoft.com/office/drawing/2014/main" id="{00000000-0008-0000-0100-000003000000}"/>
            </a:ext>
          </a:extLst>
        </xdr:cNvPr>
        <xdr:cNvSpPr/>
      </xdr:nvSpPr>
      <xdr:spPr>
        <a:xfrm>
          <a:off x="9017000" y="37687250"/>
          <a:ext cx="3526116" cy="78921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「本申請との内容の重複」欄と「本申請との経費の重複」欄は「あり</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or</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なし」を選択してください。</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35</xdr:col>
      <xdr:colOff>0</xdr:colOff>
      <xdr:row>130</xdr:row>
      <xdr:rowOff>0</xdr:rowOff>
    </xdr:from>
    <xdr:to>
      <xdr:col>48</xdr:col>
      <xdr:colOff>229454</xdr:colOff>
      <xdr:row>131</xdr:row>
      <xdr:rowOff>303625</xdr:rowOff>
    </xdr:to>
    <xdr:sp macro="" textlink="">
      <xdr:nvSpPr>
        <xdr:cNvPr id="17" name="正方形/長方形 16">
          <a:extLst>
            <a:ext uri="{FF2B5EF4-FFF2-40B4-BE49-F238E27FC236}">
              <a16:creationId xmlns:a16="http://schemas.microsoft.com/office/drawing/2014/main" id="{00000000-0008-0000-0100-000003000000}"/>
            </a:ext>
          </a:extLst>
        </xdr:cNvPr>
        <xdr:cNvSpPr/>
      </xdr:nvSpPr>
      <xdr:spPr>
        <a:xfrm>
          <a:off x="9017000" y="41814750"/>
          <a:ext cx="3277454" cy="6211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「被後継者との関係」欄は選択式です。</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「事業承継の形態」欄は選択式です。</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36</xdr:col>
      <xdr:colOff>15875</xdr:colOff>
      <xdr:row>175</xdr:row>
      <xdr:rowOff>285750</xdr:rowOff>
    </xdr:from>
    <xdr:to>
      <xdr:col>47</xdr:col>
      <xdr:colOff>217580</xdr:colOff>
      <xdr:row>178</xdr:row>
      <xdr:rowOff>20544</xdr:rowOff>
    </xdr:to>
    <xdr:sp macro="" textlink="">
      <xdr:nvSpPr>
        <xdr:cNvPr id="18" name="AutoShape 17"/>
        <xdr:cNvSpPr>
          <a:spLocks noChangeArrowheads="1"/>
        </xdr:cNvSpPr>
      </xdr:nvSpPr>
      <xdr:spPr bwMode="auto">
        <a:xfrm>
          <a:off x="9286875" y="56388000"/>
          <a:ext cx="2741705" cy="687294"/>
        </a:xfrm>
        <a:prstGeom prst="wedgeRectCallout">
          <a:avLst>
            <a:gd name="adj1" fmla="val -64302"/>
            <a:gd name="adj2" fmla="val -16781"/>
          </a:avLst>
        </a:prstGeom>
        <a:solidFill>
          <a:srgbClr val="FFFFFF"/>
        </a:solidFill>
        <a:ln w="9525">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sz="1200"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顧問契約先を選定先とする場合、通常の顧問契約と別契約であることを示す契約書の作成が必要</a:t>
          </a:r>
          <a:r>
            <a:rPr lang="ja-JP" altLang="en-US" sz="1200"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です。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36</xdr:col>
      <xdr:colOff>15875</xdr:colOff>
      <xdr:row>178</xdr:row>
      <xdr:rowOff>31750</xdr:rowOff>
    </xdr:from>
    <xdr:to>
      <xdr:col>43</xdr:col>
      <xdr:colOff>225052</xdr:colOff>
      <xdr:row>179</xdr:row>
      <xdr:rowOff>248397</xdr:rowOff>
    </xdr:to>
    <xdr:sp macro="" textlink="">
      <xdr:nvSpPr>
        <xdr:cNvPr id="20" name="AutoShape 17"/>
        <xdr:cNvSpPr>
          <a:spLocks noChangeArrowheads="1"/>
        </xdr:cNvSpPr>
      </xdr:nvSpPr>
      <xdr:spPr bwMode="auto">
        <a:xfrm>
          <a:off x="9286875" y="57086500"/>
          <a:ext cx="1733177" cy="534147"/>
        </a:xfrm>
        <a:prstGeom prst="wedgeRectCallout">
          <a:avLst>
            <a:gd name="adj1" fmla="val -76023"/>
            <a:gd name="adj2" fmla="val -18949"/>
          </a:avLst>
        </a:prstGeom>
        <a:solidFill>
          <a:srgbClr val="FFFFFF"/>
        </a:solidFill>
        <a:ln w="9525">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en-US" altLang="ja-JP" sz="16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yyyy-mm-dd</a:t>
          </a:r>
          <a:r>
            <a:rPr lang="ja-JP" altLang="en-US" sz="16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形式</a:t>
          </a:r>
          <a:endParaRPr lang="en-US" altLang="ja-JP" sz="16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altLang="en-US" sz="16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例</a:t>
          </a:r>
          <a:r>
            <a:rPr lang="en-US" altLang="ja-JP" sz="16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)2022-10-01</a:t>
          </a:r>
          <a:endParaRPr lang="ja-JP" sz="16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38</xdr:col>
      <xdr:colOff>111125</xdr:colOff>
      <xdr:row>180</xdr:row>
      <xdr:rowOff>238125</xdr:rowOff>
    </xdr:from>
    <xdr:to>
      <xdr:col>52</xdr:col>
      <xdr:colOff>172491</xdr:colOff>
      <xdr:row>186</xdr:row>
      <xdr:rowOff>149011</xdr:rowOff>
    </xdr:to>
    <xdr:sp macro="" textlink="">
      <xdr:nvSpPr>
        <xdr:cNvPr id="21" name="正方形/長方形 20">
          <a:extLst>
            <a:ext uri="{FF2B5EF4-FFF2-40B4-BE49-F238E27FC236}">
              <a16:creationId xmlns:a16="http://schemas.microsoft.com/office/drawing/2014/main" id="{00000000-0008-0000-0100-000003000000}"/>
            </a:ext>
          </a:extLst>
        </xdr:cNvPr>
        <xdr:cNvSpPr/>
      </xdr:nvSpPr>
      <xdr:spPr>
        <a:xfrm>
          <a:off x="9890125" y="57927875"/>
          <a:ext cx="3363366" cy="181588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事業区分は１ページ</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「３　事業区分（タイプを選択）」</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から転記されます。</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対象経費を選択してください。</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事業区分が選択されていない場合、対象経費の選択肢が表示されません。</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35</xdr:col>
      <xdr:colOff>31749</xdr:colOff>
      <xdr:row>180</xdr:row>
      <xdr:rowOff>285751</xdr:rowOff>
    </xdr:from>
    <xdr:to>
      <xdr:col>37</xdr:col>
      <xdr:colOff>4534</xdr:colOff>
      <xdr:row>182</xdr:row>
      <xdr:rowOff>31750</xdr:rowOff>
    </xdr:to>
    <xdr:sp macro="" textlink="">
      <xdr:nvSpPr>
        <xdr:cNvPr id="22" name="右矢印 21"/>
        <xdr:cNvSpPr/>
      </xdr:nvSpPr>
      <xdr:spPr>
        <a:xfrm rot="12446764">
          <a:off x="9048749" y="57975501"/>
          <a:ext cx="480785" cy="380999"/>
        </a:xfrm>
        <a:prstGeom prst="right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238125</xdr:colOff>
      <xdr:row>183</xdr:row>
      <xdr:rowOff>31750</xdr:rowOff>
    </xdr:from>
    <xdr:to>
      <xdr:col>36</xdr:col>
      <xdr:colOff>210910</xdr:colOff>
      <xdr:row>184</xdr:row>
      <xdr:rowOff>95249</xdr:rowOff>
    </xdr:to>
    <xdr:sp macro="" textlink="">
      <xdr:nvSpPr>
        <xdr:cNvPr id="23" name="右矢印 22"/>
        <xdr:cNvSpPr/>
      </xdr:nvSpPr>
      <xdr:spPr>
        <a:xfrm rot="10800000">
          <a:off x="9001125" y="58674000"/>
          <a:ext cx="480785" cy="380999"/>
        </a:xfrm>
        <a:prstGeom prst="right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79375</xdr:colOff>
      <xdr:row>185</xdr:row>
      <xdr:rowOff>127000</xdr:rowOff>
    </xdr:from>
    <xdr:to>
      <xdr:col>37</xdr:col>
      <xdr:colOff>52160</xdr:colOff>
      <xdr:row>186</xdr:row>
      <xdr:rowOff>190499</xdr:rowOff>
    </xdr:to>
    <xdr:sp macro="" textlink="">
      <xdr:nvSpPr>
        <xdr:cNvPr id="24" name="右矢印 23"/>
        <xdr:cNvSpPr/>
      </xdr:nvSpPr>
      <xdr:spPr>
        <a:xfrm rot="9076698">
          <a:off x="9096375" y="59404250"/>
          <a:ext cx="480785" cy="380999"/>
        </a:xfrm>
        <a:prstGeom prst="right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15875</xdr:colOff>
      <xdr:row>188</xdr:row>
      <xdr:rowOff>142875</xdr:rowOff>
    </xdr:from>
    <xdr:to>
      <xdr:col>60</xdr:col>
      <xdr:colOff>172757</xdr:colOff>
      <xdr:row>191</xdr:row>
      <xdr:rowOff>171076</xdr:rowOff>
    </xdr:to>
    <xdr:sp macro="" textlink="">
      <xdr:nvSpPr>
        <xdr:cNvPr id="25" name="AutoShape 17"/>
        <xdr:cNvSpPr>
          <a:spLocks noChangeArrowheads="1"/>
        </xdr:cNvSpPr>
      </xdr:nvSpPr>
      <xdr:spPr bwMode="auto">
        <a:xfrm>
          <a:off x="9032875" y="60372625"/>
          <a:ext cx="6252882" cy="980701"/>
        </a:xfrm>
        <a:prstGeom prst="wedgeRectCallout">
          <a:avLst>
            <a:gd name="adj1" fmla="val -50416"/>
            <a:gd name="adj2" fmla="val -76334"/>
          </a:avLst>
        </a:prstGeom>
        <a:solidFill>
          <a:srgbClr val="FFFFFF"/>
        </a:solidFill>
        <a:ln w="9525">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sz="1400"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・見積書等を参考に、委託内容に対応する具体的な納品（成果）物を記入</a:t>
          </a:r>
          <a:endParaRPr lang="ja-JP" sz="14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1400"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・交付決定後、納品（成果）物の変更は不可</a:t>
          </a:r>
          <a:endParaRPr lang="ja-JP" sz="14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1400"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・実績報告の際、記載した全ての納品（成果）物の提出が必要</a:t>
          </a:r>
          <a:endParaRPr lang="ja-JP" sz="14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37</xdr:col>
      <xdr:colOff>226219</xdr:colOff>
      <xdr:row>204</xdr:row>
      <xdr:rowOff>242094</xdr:rowOff>
    </xdr:from>
    <xdr:to>
      <xdr:col>58</xdr:col>
      <xdr:colOff>113690</xdr:colOff>
      <xdr:row>209</xdr:row>
      <xdr:rowOff>268242</xdr:rowOff>
    </xdr:to>
    <xdr:sp macro="" textlink="">
      <xdr:nvSpPr>
        <xdr:cNvPr id="26" name="AutoShape 11"/>
        <xdr:cNvSpPr>
          <a:spLocks noChangeArrowheads="1"/>
        </xdr:cNvSpPr>
      </xdr:nvSpPr>
      <xdr:spPr bwMode="auto">
        <a:xfrm>
          <a:off x="10036969" y="66202719"/>
          <a:ext cx="6043002" cy="1633492"/>
        </a:xfrm>
        <a:prstGeom prst="wedgeRectCallout">
          <a:avLst>
            <a:gd name="adj1" fmla="val -60030"/>
            <a:gd name="adj2" fmla="val -32178"/>
          </a:avLst>
        </a:prstGeom>
        <a:solidFill>
          <a:srgbClr val="FFFFFF"/>
        </a:solidFill>
        <a:ln w="9525">
          <a:solidFill>
            <a:srgbClr val="FF0000"/>
          </a:solidFill>
          <a:miter lim="800000"/>
          <a:headEnd/>
          <a:tailEnd/>
        </a:ln>
      </xdr:spPr>
      <xdr:txBody>
        <a:bodyPr rot="0" vert="horz" wrap="square" lIns="74295" tIns="8890" rIns="74295" bIns="8890" anchor="t" anchorCtr="0" upright="1">
          <a:noAutofit/>
        </a:bodyPr>
        <a:lstStyle/>
        <a:p>
          <a:r>
            <a:rPr kumimoji="1" lang="ja-JP" altLang="en-US" sz="1400" b="1">
              <a:solidFill>
                <a:srgbClr val="FF0000"/>
              </a:solidFill>
              <a:effectLst/>
              <a:latin typeface="HG丸ｺﾞｼｯｸM-PRO" panose="020F0600000000000000" pitchFamily="50" charset="-128"/>
              <a:ea typeface="HG丸ｺﾞｼｯｸM-PRO" panose="020F0600000000000000" pitchFamily="50" charset="-128"/>
              <a:cs typeface="+mn-cs"/>
            </a:rPr>
            <a:t>事業</a:t>
          </a:r>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区分は</a:t>
          </a:r>
          <a:r>
            <a:rPr kumimoji="1" lang="ja-JP" altLang="en-US" sz="1400" b="1">
              <a:solidFill>
                <a:srgbClr val="FF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１ページ「３　事業区分（タイプを選択）」</a:t>
          </a:r>
          <a:endParaRPr lang="ja-JP" altLang="ja-JP" sz="1400">
            <a:solidFill>
              <a:srgbClr val="FF0000"/>
            </a:solidFill>
            <a:effectLst/>
            <a:latin typeface="HG丸ｺﾞｼｯｸM-PRO" panose="020F0600000000000000" pitchFamily="50" charset="-128"/>
            <a:ea typeface="HG丸ｺﾞｼｯｸM-PRO" panose="020F0600000000000000" pitchFamily="50" charset="-128"/>
          </a:endParaRPr>
        </a:p>
        <a:p>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から転記されます。</a:t>
          </a:r>
          <a:r>
            <a:rPr kumimoji="1" lang="ja-JP" altLang="en-US" sz="1400" b="1">
              <a:solidFill>
                <a:srgbClr val="FF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　　</a:t>
          </a:r>
          <a:endParaRPr lang="ja-JP" altLang="ja-JP" sz="1400">
            <a:solidFill>
              <a:srgbClr val="FF0000"/>
            </a:solidFill>
            <a:effectLst/>
            <a:latin typeface="HG丸ｺﾞｼｯｸM-PRO" panose="020F0600000000000000" pitchFamily="50" charset="-128"/>
            <a:ea typeface="HG丸ｺﾞｼｯｸM-PRO" panose="020F0600000000000000" pitchFamily="50" charset="-128"/>
          </a:endParaRPr>
        </a:p>
        <a:p>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金額は「</a:t>
          </a:r>
          <a:r>
            <a:rPr kumimoji="1" lang="en-US"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11</a:t>
          </a:r>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　資金支出明細表」 </a:t>
          </a:r>
          <a:endParaRPr lang="ja-JP" altLang="ja-JP" sz="1400">
            <a:solidFill>
              <a:srgbClr val="FF0000"/>
            </a:solidFill>
            <a:effectLst/>
            <a:latin typeface="HG丸ｺﾞｼｯｸM-PRO" panose="020F0600000000000000" pitchFamily="50" charset="-128"/>
            <a:ea typeface="HG丸ｺﾞｼｯｸM-PRO" panose="020F0600000000000000" pitchFamily="50" charset="-128"/>
          </a:endParaRPr>
        </a:p>
        <a:p>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から自動計算されます。</a:t>
          </a:r>
          <a:endParaRPr lang="ja-JP" altLang="ja-JP" sz="1400">
            <a:solidFill>
              <a:srgbClr val="FF0000"/>
            </a:solidFill>
            <a:effectLst/>
            <a:latin typeface="HG丸ｺﾞｼｯｸM-PRO" panose="020F0600000000000000" pitchFamily="50" charset="-128"/>
            <a:ea typeface="HG丸ｺﾞｼｯｸM-PRO" panose="020F0600000000000000" pitchFamily="50" charset="-128"/>
          </a:endParaRPr>
        </a:p>
        <a:p>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助成金交付申請額は</a:t>
          </a:r>
          <a:endParaRPr lang="ja-JP" altLang="ja-JP" sz="1400">
            <a:solidFill>
              <a:srgbClr val="FF0000"/>
            </a:solidFill>
            <a:effectLst/>
            <a:latin typeface="HG丸ｺﾞｼｯｸM-PRO" panose="020F0600000000000000" pitchFamily="50" charset="-128"/>
            <a:ea typeface="HG丸ｺﾞｼｯｸM-PRO" panose="020F0600000000000000" pitchFamily="50" charset="-128"/>
          </a:endParaRPr>
        </a:p>
        <a:p>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２ページ「２　助成金交付申請額」に反映されます。</a:t>
          </a:r>
          <a:endParaRPr lang="ja-JP" altLang="ja-JP" sz="1400">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36</xdr:col>
      <xdr:colOff>142875</xdr:colOff>
      <xdr:row>125</xdr:row>
      <xdr:rowOff>301625</xdr:rowOff>
    </xdr:from>
    <xdr:to>
      <xdr:col>60</xdr:col>
      <xdr:colOff>127000</xdr:colOff>
      <xdr:row>129</xdr:row>
      <xdr:rowOff>12326</xdr:rowOff>
    </xdr:to>
    <xdr:sp macro="" textlink="">
      <xdr:nvSpPr>
        <xdr:cNvPr id="28" name="AutoShape 17"/>
        <xdr:cNvSpPr>
          <a:spLocks noChangeArrowheads="1"/>
        </xdr:cNvSpPr>
      </xdr:nvSpPr>
      <xdr:spPr bwMode="auto">
        <a:xfrm>
          <a:off x="9413875" y="40528875"/>
          <a:ext cx="5826125" cy="980701"/>
        </a:xfrm>
        <a:prstGeom prst="wedgeRectCallout">
          <a:avLst>
            <a:gd name="adj1" fmla="val -59556"/>
            <a:gd name="adj2" fmla="val -6728"/>
          </a:avLst>
        </a:prstGeom>
        <a:solidFill>
          <a:srgbClr val="FFFFFF"/>
        </a:solidFill>
        <a:ln w="9525">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altLang="en-US" sz="14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短期支援のため公社アドバイザーが訪問した年月をご記入ください。</a:t>
          </a:r>
          <a:endParaRPr lang="en-US" altLang="ja-JP" sz="14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endParaRPr>
        </a:p>
        <a:p>
          <a:pPr algn="just">
            <a:spcAft>
              <a:spcPts val="0"/>
            </a:spcAft>
          </a:pPr>
          <a:r>
            <a:rPr lang="ja-JP" altLang="en-US" sz="14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年月を記入しない場合、「ファイナンシャルアドバイザー（ＦＡ）、Ｍ＆Ａ仲介業者等との締結契約に要する経費」は選択できません。</a:t>
          </a:r>
          <a:endParaRPr lang="ja-JP" sz="1400" b="1"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37</xdr:col>
      <xdr:colOff>174625</xdr:colOff>
      <xdr:row>32</xdr:row>
      <xdr:rowOff>0</xdr:rowOff>
    </xdr:from>
    <xdr:to>
      <xdr:col>54</xdr:col>
      <xdr:colOff>142875</xdr:colOff>
      <xdr:row>36</xdr:row>
      <xdr:rowOff>174626</xdr:rowOff>
    </xdr:to>
    <xdr:sp macro="" textlink="">
      <xdr:nvSpPr>
        <xdr:cNvPr id="29" name="AutoShape 11"/>
        <xdr:cNvSpPr>
          <a:spLocks noChangeArrowheads="1"/>
        </xdr:cNvSpPr>
      </xdr:nvSpPr>
      <xdr:spPr bwMode="auto">
        <a:xfrm>
          <a:off x="9699625" y="10033000"/>
          <a:ext cx="4032250" cy="1444626"/>
        </a:xfrm>
        <a:prstGeom prst="wedgeRectCallout">
          <a:avLst>
            <a:gd name="adj1" fmla="val -70284"/>
            <a:gd name="adj2" fmla="val -58717"/>
          </a:avLst>
        </a:prstGeom>
        <a:solidFill>
          <a:srgbClr val="FFFFFF"/>
        </a:solidFill>
        <a:ln w="9525">
          <a:solidFill>
            <a:srgbClr val="FF0000"/>
          </a:solidFill>
          <a:miter lim="800000"/>
          <a:headEnd/>
          <a:tailEnd/>
        </a:ln>
      </xdr:spPr>
      <xdr:txBody>
        <a:bodyPr rot="0" vert="horz" wrap="square" lIns="74295" tIns="8890" rIns="74295" bIns="8890" anchor="t" anchorCtr="0" upright="1">
          <a:noAutofit/>
        </a:bodyPr>
        <a:lstStyle/>
        <a:p>
          <a:pPr indent="133350" algn="just">
            <a:spcAft>
              <a:spcPts val="0"/>
            </a:spcAft>
          </a:pPr>
          <a:r>
            <a:rPr lang="en-US" altLang="ja-JP"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【A</a:t>
          </a:r>
          <a:r>
            <a:rPr lang="ja-JP" altLang="en-US"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タイプ</a:t>
          </a:r>
          <a:r>
            <a:rPr lang="en-US" altLang="ja-JP"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a:t>
          </a:r>
          <a:r>
            <a:rPr lang="ja-JP" altLang="en-US"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ファイナンシャルアドバイザー（ＦＡ）、Ｍ＆Ａ仲介業者等との締結契約に要する経費を選択する場合は、「</a:t>
          </a:r>
          <a:r>
            <a:rPr lang="en-US" altLang="ja-JP"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10</a:t>
          </a:r>
          <a:r>
            <a:rPr lang="ja-JP" altLang="en-US"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　事業計画　</a:t>
          </a:r>
          <a:r>
            <a:rPr lang="en-US" altLang="ja-JP"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a:t>
          </a:r>
          <a:r>
            <a:rPr lang="ja-JP" altLang="en-US"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１</a:t>
          </a:r>
          <a:r>
            <a:rPr lang="en-US" altLang="ja-JP"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a:t>
          </a:r>
          <a:r>
            <a:rPr lang="ja-JP" altLang="en-US"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事業承継の内容」の短期支援実施年月を記載してください。</a:t>
          </a:r>
          <a:endParaRPr lang="ja-JP" sz="1600" b="1"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37</xdr:col>
      <xdr:colOff>0</xdr:colOff>
      <xdr:row>58</xdr:row>
      <xdr:rowOff>190500</xdr:rowOff>
    </xdr:from>
    <xdr:to>
      <xdr:col>51</xdr:col>
      <xdr:colOff>246529</xdr:colOff>
      <xdr:row>62</xdr:row>
      <xdr:rowOff>0</xdr:rowOff>
    </xdr:to>
    <xdr:sp macro="" textlink="">
      <xdr:nvSpPr>
        <xdr:cNvPr id="30" name="AutoShape 11"/>
        <xdr:cNvSpPr>
          <a:spLocks noChangeArrowheads="1"/>
        </xdr:cNvSpPr>
      </xdr:nvSpPr>
      <xdr:spPr bwMode="auto">
        <a:xfrm>
          <a:off x="9670676" y="19868029"/>
          <a:ext cx="3339353" cy="705971"/>
        </a:xfrm>
        <a:prstGeom prst="wedgeRectCallout">
          <a:avLst>
            <a:gd name="adj1" fmla="val -71210"/>
            <a:gd name="adj2" fmla="val -32997"/>
          </a:avLst>
        </a:prstGeom>
        <a:solidFill>
          <a:srgbClr val="FFFFFF"/>
        </a:solidFill>
        <a:ln w="9525">
          <a:solidFill>
            <a:srgbClr val="FF0000"/>
          </a:solidFill>
          <a:miter lim="800000"/>
          <a:headEnd/>
          <a:tailEnd/>
        </a:ln>
      </xdr:spPr>
      <xdr:txBody>
        <a:bodyPr rot="0" vert="horz" wrap="square" lIns="74295" tIns="8890" rIns="74295" bIns="8890" anchor="t" anchorCtr="0" upright="1">
          <a:noAutofit/>
        </a:bodyPr>
        <a:lstStyle/>
        <a:p>
          <a:pPr indent="133350" algn="just">
            <a:spcAft>
              <a:spcPts val="0"/>
            </a:spcAft>
          </a:pPr>
          <a:r>
            <a:rPr lang="en-US" altLang="ja-JP"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a:t>
          </a:r>
          <a:r>
            <a:rPr lang="ja-JP" altLang="en-US"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基準日現在の常用従業員数と役員数を各々記載してください。</a:t>
          </a:r>
        </a:p>
      </xdr:txBody>
    </xdr:sp>
    <xdr:clientData/>
  </xdr:twoCellAnchor>
  <xdr:twoCellAnchor>
    <xdr:from>
      <xdr:col>38</xdr:col>
      <xdr:colOff>-1</xdr:colOff>
      <xdr:row>103</xdr:row>
      <xdr:rowOff>63500</xdr:rowOff>
    </xdr:from>
    <xdr:to>
      <xdr:col>55</xdr:col>
      <xdr:colOff>166686</xdr:colOff>
      <xdr:row>105</xdr:row>
      <xdr:rowOff>0</xdr:rowOff>
    </xdr:to>
    <xdr:sp macro="" textlink="">
      <xdr:nvSpPr>
        <xdr:cNvPr id="31" name="AutoShape 11"/>
        <xdr:cNvSpPr>
          <a:spLocks noChangeArrowheads="1"/>
        </xdr:cNvSpPr>
      </xdr:nvSpPr>
      <xdr:spPr bwMode="auto">
        <a:xfrm>
          <a:off x="10072687" y="33174781"/>
          <a:ext cx="4095749" cy="579438"/>
        </a:xfrm>
        <a:prstGeom prst="wedgeRectCallout">
          <a:avLst>
            <a:gd name="adj1" fmla="val -71210"/>
            <a:gd name="adj2" fmla="val -32997"/>
          </a:avLst>
        </a:prstGeom>
        <a:solidFill>
          <a:srgbClr val="FFFFFF"/>
        </a:solidFill>
        <a:ln w="9525">
          <a:solidFill>
            <a:srgbClr val="FF0000"/>
          </a:solidFill>
          <a:miter lim="800000"/>
          <a:headEnd/>
          <a:tailEnd/>
        </a:ln>
      </xdr:spPr>
      <xdr:txBody>
        <a:bodyPr rot="0" vert="horz" wrap="square" lIns="74295" tIns="8890" rIns="74295" bIns="8890" anchor="t" anchorCtr="0" upright="1">
          <a:noAutofit/>
        </a:bodyPr>
        <a:lstStyle/>
        <a:p>
          <a:pPr indent="133350" algn="just">
            <a:spcAft>
              <a:spcPts val="0"/>
            </a:spcAft>
          </a:pPr>
          <a:r>
            <a:rPr lang="ja-JP" altLang="en-US"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基準日時点と直近決算で株主及び株式の保有比率が異なる理由をご記載ください。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37353</xdr:colOff>
      <xdr:row>30</xdr:row>
      <xdr:rowOff>152626</xdr:rowOff>
    </xdr:from>
    <xdr:to>
      <xdr:col>30</xdr:col>
      <xdr:colOff>104588</xdr:colOff>
      <xdr:row>34</xdr:row>
      <xdr:rowOff>164353</xdr:rowOff>
    </xdr:to>
    <xdr:sp macro="" textlink="">
      <xdr:nvSpPr>
        <xdr:cNvPr id="2" name="正方形/長方形 1">
          <a:extLst>
            <a:ext uri="{FF2B5EF4-FFF2-40B4-BE49-F238E27FC236}">
              <a16:creationId xmlns:a16="http://schemas.microsoft.com/office/drawing/2014/main" id="{00000000-0008-0000-0100-00002C000000}"/>
            </a:ext>
          </a:extLst>
        </xdr:cNvPr>
        <xdr:cNvSpPr/>
      </xdr:nvSpPr>
      <xdr:spPr>
        <a:xfrm>
          <a:off x="1837578" y="7296376"/>
          <a:ext cx="5982260" cy="964227"/>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0">
              <a:solidFill>
                <a:srgbClr val="FF0000"/>
              </a:solidFill>
              <a:latin typeface="HG丸ｺﾞｼｯｸM-PRO" panose="020F0600000000000000" pitchFamily="50" charset="-128"/>
              <a:ea typeface="HG丸ｺﾞｼｯｸM-PRO" panose="020F0600000000000000" pitchFamily="50" charset="-128"/>
            </a:rPr>
            <a:t>本書式は</a:t>
          </a:r>
          <a:r>
            <a:rPr kumimoji="1" lang="ja-JP" altLang="en-US" sz="2400" b="0">
              <a:solidFill>
                <a:srgbClr val="FFFF00"/>
              </a:solidFill>
              <a:latin typeface="HG丸ｺﾞｼｯｸM-PRO" panose="020F0600000000000000" pitchFamily="50" charset="-128"/>
              <a:ea typeface="HG丸ｺﾞｼｯｸM-PRO" panose="020F0600000000000000" pitchFamily="50" charset="-128"/>
            </a:rPr>
            <a:t>黄色</a:t>
          </a:r>
          <a:r>
            <a:rPr kumimoji="1" lang="ja-JP" altLang="en-US" sz="2400" b="0">
              <a:solidFill>
                <a:srgbClr val="FF0000"/>
              </a:solidFill>
              <a:latin typeface="HG丸ｺﾞｼｯｸM-PRO" panose="020F0600000000000000" pitchFamily="50" charset="-128"/>
              <a:ea typeface="HG丸ｺﾞｼｯｸM-PRO" panose="020F0600000000000000" pitchFamily="50" charset="-128"/>
            </a:rPr>
            <a:t>　　　部分が入力項目です</a:t>
          </a:r>
        </a:p>
      </xdr:txBody>
    </xdr:sp>
    <xdr:clientData/>
  </xdr:twoCellAnchor>
  <xdr:twoCellAnchor>
    <xdr:from>
      <xdr:col>15</xdr:col>
      <xdr:colOff>15472</xdr:colOff>
      <xdr:row>31</xdr:row>
      <xdr:rowOff>299301</xdr:rowOff>
    </xdr:from>
    <xdr:to>
      <xdr:col>18</xdr:col>
      <xdr:colOff>29882</xdr:colOff>
      <xdr:row>33</xdr:row>
      <xdr:rowOff>8695</xdr:rowOff>
    </xdr:to>
    <xdr:sp macro="" textlink="">
      <xdr:nvSpPr>
        <xdr:cNvPr id="3" name="正方形/長方形 2">
          <a:extLst>
            <a:ext uri="{FF2B5EF4-FFF2-40B4-BE49-F238E27FC236}">
              <a16:creationId xmlns:a16="http://schemas.microsoft.com/office/drawing/2014/main" id="{00000000-0008-0000-0100-00002D000000}"/>
            </a:ext>
          </a:extLst>
        </xdr:cNvPr>
        <xdr:cNvSpPr/>
      </xdr:nvSpPr>
      <xdr:spPr>
        <a:xfrm>
          <a:off x="3873097" y="7624026"/>
          <a:ext cx="785935" cy="242794"/>
        </a:xfrm>
        <a:prstGeom prst="rect">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b="1">
            <a:solidFill>
              <a:schemeClr val="tx1"/>
            </a:solidFill>
          </a:endParaRPr>
        </a:p>
      </xdr:txBody>
    </xdr:sp>
    <xdr:clientData/>
  </xdr:twoCellAnchor>
  <xdr:twoCellAnchor>
    <xdr:from>
      <xdr:col>12</xdr:col>
      <xdr:colOff>89422</xdr:colOff>
      <xdr:row>62</xdr:row>
      <xdr:rowOff>65099</xdr:rowOff>
    </xdr:from>
    <xdr:to>
      <xdr:col>21</xdr:col>
      <xdr:colOff>179294</xdr:colOff>
      <xdr:row>65</xdr:row>
      <xdr:rowOff>112059</xdr:rowOff>
    </xdr:to>
    <xdr:sp macro="" textlink="">
      <xdr:nvSpPr>
        <xdr:cNvPr id="4" name="正方形/長方形 3">
          <a:extLst>
            <a:ext uri="{FF2B5EF4-FFF2-40B4-BE49-F238E27FC236}">
              <a16:creationId xmlns:a16="http://schemas.microsoft.com/office/drawing/2014/main" id="{00000000-0008-0000-0100-000003000000}"/>
            </a:ext>
          </a:extLst>
        </xdr:cNvPr>
        <xdr:cNvSpPr/>
      </xdr:nvSpPr>
      <xdr:spPr>
        <a:xfrm>
          <a:off x="3175522" y="14828849"/>
          <a:ext cx="2404447" cy="76133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７ページ</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1400" b="1">
              <a:solidFill>
                <a:srgbClr val="FF0000"/>
              </a:solidFill>
              <a:latin typeface="HG丸ｺﾞｼｯｸM-PRO" panose="020F0600000000000000" pitchFamily="50" charset="-128"/>
              <a:ea typeface="HG丸ｺﾞｼｯｸM-PRO" panose="020F0600000000000000" pitchFamily="50" charset="-128"/>
            </a:rPr>
            <a:t>12</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　助成事業の資金計画</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１</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　事業経費金額等　</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から転記されます。</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141940</xdr:colOff>
      <xdr:row>67</xdr:row>
      <xdr:rowOff>14942</xdr:rowOff>
    </xdr:from>
    <xdr:to>
      <xdr:col>28</xdr:col>
      <xdr:colOff>171823</xdr:colOff>
      <xdr:row>68</xdr:row>
      <xdr:rowOff>144449</xdr:rowOff>
    </xdr:to>
    <xdr:sp macro="" textlink="">
      <xdr:nvSpPr>
        <xdr:cNvPr id="5" name="正方形/長方形 4">
          <a:extLst>
            <a:ext uri="{FF2B5EF4-FFF2-40B4-BE49-F238E27FC236}">
              <a16:creationId xmlns:a16="http://schemas.microsoft.com/office/drawing/2014/main" id="{00000000-0008-0000-0100-000003000000}"/>
            </a:ext>
          </a:extLst>
        </xdr:cNvPr>
        <xdr:cNvSpPr/>
      </xdr:nvSpPr>
      <xdr:spPr>
        <a:xfrm>
          <a:off x="3228040" y="15969317"/>
          <a:ext cx="4144683" cy="36763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リストから事業区分タイプを選択してください</a:t>
          </a:r>
          <a:r>
            <a:rPr kumimoji="1" lang="ja-JP" altLang="en-US" sz="1400" b="1">
              <a:solidFill>
                <a:schemeClr val="tx1"/>
              </a:solidFill>
              <a:latin typeface="HG丸ｺﾞｼｯｸM-PRO" panose="020F0600000000000000" pitchFamily="50" charset="-128"/>
              <a:ea typeface="HG丸ｺﾞｼｯｸM-PRO" panose="020F0600000000000000" pitchFamily="50" charset="-128"/>
            </a:rPr>
            <a:t>。</a:t>
          </a:r>
          <a:endParaRPr kumimoji="1" lang="en-US" altLang="ja-JP" sz="14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23</xdr:col>
      <xdr:colOff>231590</xdr:colOff>
      <xdr:row>84</xdr:row>
      <xdr:rowOff>10137</xdr:rowOff>
    </xdr:from>
    <xdr:to>
      <xdr:col>33</xdr:col>
      <xdr:colOff>211421</xdr:colOff>
      <xdr:row>86</xdr:row>
      <xdr:rowOff>152012</xdr:rowOff>
    </xdr:to>
    <xdr:sp macro="" textlink="">
      <xdr:nvSpPr>
        <xdr:cNvPr id="6" name="正方形/長方形 5">
          <a:extLst>
            <a:ext uri="{FF2B5EF4-FFF2-40B4-BE49-F238E27FC236}">
              <a16:creationId xmlns:a16="http://schemas.microsoft.com/office/drawing/2014/main" id="{00000000-0008-0000-0100-000003000000}"/>
            </a:ext>
          </a:extLst>
        </xdr:cNvPr>
        <xdr:cNvSpPr/>
      </xdr:nvSpPr>
      <xdr:spPr>
        <a:xfrm>
          <a:off x="6146615" y="20012637"/>
          <a:ext cx="2551581" cy="6181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申請前確認書及び申請書の表紙へ転記されます。</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229453</xdr:colOff>
      <xdr:row>80</xdr:row>
      <xdr:rowOff>308427</xdr:rowOff>
    </xdr:from>
    <xdr:to>
      <xdr:col>23</xdr:col>
      <xdr:colOff>74706</xdr:colOff>
      <xdr:row>90</xdr:row>
      <xdr:rowOff>290284</xdr:rowOff>
    </xdr:to>
    <xdr:sp macro="" textlink="">
      <xdr:nvSpPr>
        <xdr:cNvPr id="7" name="右中かっこ 6">
          <a:extLst>
            <a:ext uri="{FF2B5EF4-FFF2-40B4-BE49-F238E27FC236}">
              <a16:creationId xmlns:a16="http://schemas.microsoft.com/office/drawing/2014/main" id="{00000000-0008-0000-0100-000002000000}"/>
            </a:ext>
          </a:extLst>
        </xdr:cNvPr>
        <xdr:cNvSpPr/>
      </xdr:nvSpPr>
      <xdr:spPr>
        <a:xfrm>
          <a:off x="5630128" y="19291752"/>
          <a:ext cx="359603" cy="2382157"/>
        </a:xfrm>
        <a:prstGeom prst="rightBrace">
          <a:avLst>
            <a:gd name="adj1" fmla="val 2303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27215</xdr:colOff>
      <xdr:row>219</xdr:row>
      <xdr:rowOff>99787</xdr:rowOff>
    </xdr:from>
    <xdr:to>
      <xdr:col>37</xdr:col>
      <xdr:colOff>0</xdr:colOff>
      <xdr:row>220</xdr:row>
      <xdr:rowOff>163286</xdr:rowOff>
    </xdr:to>
    <xdr:sp macro="" textlink="">
      <xdr:nvSpPr>
        <xdr:cNvPr id="8" name="右矢印 7"/>
        <xdr:cNvSpPr/>
      </xdr:nvSpPr>
      <xdr:spPr>
        <a:xfrm rot="12446764">
          <a:off x="9028340" y="49867912"/>
          <a:ext cx="487135" cy="301624"/>
        </a:xfrm>
        <a:prstGeom prst="right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45356</xdr:colOff>
      <xdr:row>222</xdr:row>
      <xdr:rowOff>235858</xdr:rowOff>
    </xdr:from>
    <xdr:to>
      <xdr:col>37</xdr:col>
      <xdr:colOff>18141</xdr:colOff>
      <xdr:row>223</xdr:row>
      <xdr:rowOff>299358</xdr:rowOff>
    </xdr:to>
    <xdr:sp macro="" textlink="">
      <xdr:nvSpPr>
        <xdr:cNvPr id="9" name="右矢印 8"/>
        <xdr:cNvSpPr/>
      </xdr:nvSpPr>
      <xdr:spPr>
        <a:xfrm rot="10800000">
          <a:off x="9046481" y="50718358"/>
          <a:ext cx="487135" cy="244475"/>
        </a:xfrm>
        <a:prstGeom prst="right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170222</xdr:colOff>
      <xdr:row>220</xdr:row>
      <xdr:rowOff>118996</xdr:rowOff>
    </xdr:from>
    <xdr:to>
      <xdr:col>51</xdr:col>
      <xdr:colOff>186765</xdr:colOff>
      <xdr:row>226</xdr:row>
      <xdr:rowOff>29882</xdr:rowOff>
    </xdr:to>
    <xdr:sp macro="" textlink="">
      <xdr:nvSpPr>
        <xdr:cNvPr id="10" name="正方形/長方形 9">
          <a:extLst>
            <a:ext uri="{FF2B5EF4-FFF2-40B4-BE49-F238E27FC236}">
              <a16:creationId xmlns:a16="http://schemas.microsoft.com/office/drawing/2014/main" id="{00000000-0008-0000-0100-000003000000}"/>
            </a:ext>
          </a:extLst>
        </xdr:cNvPr>
        <xdr:cNvSpPr/>
      </xdr:nvSpPr>
      <xdr:spPr>
        <a:xfrm>
          <a:off x="9685697" y="50125246"/>
          <a:ext cx="3616993" cy="133963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経費区分は１ページ</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「３　事業区分（タイプを選択）」</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から転記されます。</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対象経費を選択してください。</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事業区分が選択されていない場合、対象経費の選択肢が表示されません。</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35</xdr:col>
      <xdr:colOff>72574</xdr:colOff>
      <xdr:row>225</xdr:row>
      <xdr:rowOff>263073</xdr:rowOff>
    </xdr:from>
    <xdr:to>
      <xdr:col>36</xdr:col>
      <xdr:colOff>208644</xdr:colOff>
      <xdr:row>227</xdr:row>
      <xdr:rowOff>90715</xdr:rowOff>
    </xdr:to>
    <xdr:sp macro="" textlink="">
      <xdr:nvSpPr>
        <xdr:cNvPr id="11" name="右矢印 10"/>
        <xdr:cNvSpPr/>
      </xdr:nvSpPr>
      <xdr:spPr>
        <a:xfrm rot="7732030">
          <a:off x="9104088" y="51400984"/>
          <a:ext cx="332467" cy="393245"/>
        </a:xfrm>
        <a:prstGeom prst="right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22412</xdr:colOff>
      <xdr:row>161</xdr:row>
      <xdr:rowOff>140875</xdr:rowOff>
    </xdr:from>
    <xdr:to>
      <xdr:col>33</xdr:col>
      <xdr:colOff>13873</xdr:colOff>
      <xdr:row>163</xdr:row>
      <xdr:rowOff>306295</xdr:rowOff>
    </xdr:to>
    <xdr:sp macro="" textlink="">
      <xdr:nvSpPr>
        <xdr:cNvPr id="12" name="正方形/長方形 11">
          <a:extLst>
            <a:ext uri="{FF2B5EF4-FFF2-40B4-BE49-F238E27FC236}">
              <a16:creationId xmlns:a16="http://schemas.microsoft.com/office/drawing/2014/main" id="{00000000-0008-0000-0100-000003000000}"/>
            </a:ext>
          </a:extLst>
        </xdr:cNvPr>
        <xdr:cNvSpPr/>
      </xdr:nvSpPr>
      <xdr:spPr>
        <a:xfrm>
          <a:off x="5423087" y="36574000"/>
          <a:ext cx="3077561" cy="57499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「本申請との内容の重複」欄と「本申請との経費の重複」欄は「あり</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or</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なし」を選択してください。</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153148</xdr:colOff>
      <xdr:row>174</xdr:row>
      <xdr:rowOff>69905</xdr:rowOff>
    </xdr:from>
    <xdr:to>
      <xdr:col>13</xdr:col>
      <xdr:colOff>128602</xdr:colOff>
      <xdr:row>176</xdr:row>
      <xdr:rowOff>56030</xdr:rowOff>
    </xdr:to>
    <xdr:sp macro="" textlink="">
      <xdr:nvSpPr>
        <xdr:cNvPr id="13" name="正方形/長方形 12">
          <a:extLst>
            <a:ext uri="{FF2B5EF4-FFF2-40B4-BE49-F238E27FC236}">
              <a16:creationId xmlns:a16="http://schemas.microsoft.com/office/drawing/2014/main" id="{00000000-0008-0000-0100-000003000000}"/>
            </a:ext>
          </a:extLst>
        </xdr:cNvPr>
        <xdr:cNvSpPr/>
      </xdr:nvSpPr>
      <xdr:spPr>
        <a:xfrm>
          <a:off x="153148" y="56670817"/>
          <a:ext cx="3326013" cy="63606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「被後継者との関係」欄は選択式です。</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「事業承継の形態」欄は選択式です。</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115794</xdr:colOff>
      <xdr:row>108</xdr:row>
      <xdr:rowOff>60831</xdr:rowOff>
    </xdr:from>
    <xdr:to>
      <xdr:col>17</xdr:col>
      <xdr:colOff>115794</xdr:colOff>
      <xdr:row>109</xdr:row>
      <xdr:rowOff>70970</xdr:rowOff>
    </xdr:to>
    <xdr:sp macro="" textlink="">
      <xdr:nvSpPr>
        <xdr:cNvPr id="14" name="正方形/長方形 13">
          <a:extLst>
            <a:ext uri="{FF2B5EF4-FFF2-40B4-BE49-F238E27FC236}">
              <a16:creationId xmlns:a16="http://schemas.microsoft.com/office/drawing/2014/main" id="{00000000-0008-0000-0100-000003000000}"/>
            </a:ext>
          </a:extLst>
        </xdr:cNvPr>
        <xdr:cNvSpPr/>
      </xdr:nvSpPr>
      <xdr:spPr>
        <a:xfrm>
          <a:off x="1404470" y="34843890"/>
          <a:ext cx="3092824" cy="54802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latin typeface="HG丸ｺﾞｼｯｸM-PRO" panose="020F0600000000000000" pitchFamily="50" charset="-128"/>
              <a:ea typeface="HG丸ｺﾞｼｯｸM-PRO" panose="020F0600000000000000" pitchFamily="50" charset="-128"/>
            </a:rPr>
            <a:t>「主たる業種」欄は選択式です。</a:t>
          </a:r>
          <a:endParaRPr kumimoji="1" lang="en-US" altLang="ja-JP" sz="16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135002</xdr:colOff>
      <xdr:row>69</xdr:row>
      <xdr:rowOff>100853</xdr:rowOff>
    </xdr:from>
    <xdr:to>
      <xdr:col>28</xdr:col>
      <xdr:colOff>220383</xdr:colOff>
      <xdr:row>71</xdr:row>
      <xdr:rowOff>160619</xdr:rowOff>
    </xdr:to>
    <xdr:sp macro="" textlink="">
      <xdr:nvSpPr>
        <xdr:cNvPr id="15" name="正方形/長方形 14">
          <a:extLst>
            <a:ext uri="{FF2B5EF4-FFF2-40B4-BE49-F238E27FC236}">
              <a16:creationId xmlns:a16="http://schemas.microsoft.com/office/drawing/2014/main" id="{00000000-0008-0000-0100-000003000000}"/>
            </a:ext>
          </a:extLst>
        </xdr:cNvPr>
        <xdr:cNvSpPr/>
      </xdr:nvSpPr>
      <xdr:spPr>
        <a:xfrm>
          <a:off x="1681414" y="22378147"/>
          <a:ext cx="5755557" cy="64247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「３　事業区分（タイプを選択）」が選択されていない場合、対象経費が表示されません。</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186765</xdr:colOff>
      <xdr:row>90</xdr:row>
      <xdr:rowOff>141941</xdr:rowOff>
    </xdr:from>
    <xdr:to>
      <xdr:col>13</xdr:col>
      <xdr:colOff>109071</xdr:colOff>
      <xdr:row>91</xdr:row>
      <xdr:rowOff>186765</xdr:rowOff>
    </xdr:to>
    <xdr:sp macro="" textlink="">
      <xdr:nvSpPr>
        <xdr:cNvPr id="16" name="AutoShape 17"/>
        <xdr:cNvSpPr>
          <a:spLocks noChangeArrowheads="1"/>
        </xdr:cNvSpPr>
      </xdr:nvSpPr>
      <xdr:spPr bwMode="auto">
        <a:xfrm>
          <a:off x="186765" y="21573191"/>
          <a:ext cx="3265581" cy="282949"/>
        </a:xfrm>
        <a:prstGeom prst="wedgeRectCallout">
          <a:avLst>
            <a:gd name="adj1" fmla="val 46314"/>
            <a:gd name="adj2" fmla="val 1015"/>
          </a:avLst>
        </a:prstGeom>
        <a:solidFill>
          <a:srgbClr val="FFFFFF"/>
        </a:solidFill>
        <a:ln w="9525">
          <a:solidFill>
            <a:srgbClr val="FF0000"/>
          </a:solidFill>
          <a:miter lim="800000"/>
          <a:headEnd/>
          <a:tailEnd/>
        </a:ln>
      </xdr:spPr>
      <xdr:txBody>
        <a:bodyPr rot="0" vert="horz" wrap="square" lIns="74295" tIns="8890" rIns="74295" bIns="8890" anchor="t" anchorCtr="0" upright="1">
          <a:noAutofit/>
        </a:bodyPr>
        <a:lstStyle/>
        <a:p>
          <a:pPr indent="133350" algn="just">
            <a:spcAft>
              <a:spcPts val="0"/>
            </a:spcAft>
          </a:pPr>
          <a:r>
            <a:rPr lang="ja-JP" sz="1800"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登記簿上の本店住所を記入</a:t>
          </a:r>
          <a:endParaRPr lang="ja-JP" sz="18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en-US" sz="18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8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52294</xdr:colOff>
      <xdr:row>95</xdr:row>
      <xdr:rowOff>141942</xdr:rowOff>
    </xdr:from>
    <xdr:to>
      <xdr:col>22</xdr:col>
      <xdr:colOff>186765</xdr:colOff>
      <xdr:row>96</xdr:row>
      <xdr:rowOff>194236</xdr:rowOff>
    </xdr:to>
    <xdr:sp macro="" textlink="">
      <xdr:nvSpPr>
        <xdr:cNvPr id="17" name="AutoShape 13"/>
        <xdr:cNvSpPr>
          <a:spLocks noChangeArrowheads="1"/>
        </xdr:cNvSpPr>
      </xdr:nvSpPr>
      <xdr:spPr bwMode="auto">
        <a:xfrm>
          <a:off x="1595344" y="22763817"/>
          <a:ext cx="4249271" cy="290419"/>
        </a:xfrm>
        <a:prstGeom prst="wedgeRectCallout">
          <a:avLst>
            <a:gd name="adj1" fmla="val -48673"/>
            <a:gd name="adj2" fmla="val -13456"/>
          </a:avLst>
        </a:prstGeom>
        <a:solidFill>
          <a:srgbClr val="FFFFFF"/>
        </a:solidFill>
        <a:ln w="9525">
          <a:solidFill>
            <a:srgbClr val="FF0000"/>
          </a:solidFill>
          <a:miter lim="800000"/>
          <a:headEnd/>
          <a:tailEnd/>
        </a:ln>
      </xdr:spPr>
      <xdr:txBody>
        <a:bodyPr rot="0" vert="horz" wrap="square" lIns="74295" tIns="8890" rIns="74295" bIns="8890" anchor="t" anchorCtr="0" upright="1">
          <a:noAutofit/>
        </a:bodyPr>
        <a:lstStyle/>
        <a:p>
          <a:pPr indent="133350" algn="l">
            <a:spcAft>
              <a:spcPts val="0"/>
            </a:spcAft>
          </a:pPr>
          <a:r>
            <a:rPr lang="ja-JP" sz="2000"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本店所在地と同じ場合は「同上」</a:t>
          </a:r>
          <a:endParaRPr lang="ja-JP" sz="2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23</xdr:col>
      <xdr:colOff>239059</xdr:colOff>
      <xdr:row>94</xdr:row>
      <xdr:rowOff>194234</xdr:rowOff>
    </xdr:from>
    <xdr:to>
      <xdr:col>33</xdr:col>
      <xdr:colOff>194236</xdr:colOff>
      <xdr:row>97</xdr:row>
      <xdr:rowOff>14941</xdr:rowOff>
    </xdr:to>
    <xdr:sp macro="" textlink="">
      <xdr:nvSpPr>
        <xdr:cNvPr id="18" name="AutoShape 11"/>
        <xdr:cNvSpPr>
          <a:spLocks noChangeArrowheads="1"/>
        </xdr:cNvSpPr>
      </xdr:nvSpPr>
      <xdr:spPr bwMode="auto">
        <a:xfrm>
          <a:off x="6154084" y="22577984"/>
          <a:ext cx="2526927" cy="535082"/>
        </a:xfrm>
        <a:prstGeom prst="wedgeRectCallout">
          <a:avLst>
            <a:gd name="adj1" fmla="val -91882"/>
            <a:gd name="adj2" fmla="val -67050"/>
          </a:avLst>
        </a:prstGeom>
        <a:solidFill>
          <a:srgbClr val="FFFFFF"/>
        </a:solidFill>
        <a:ln w="9525">
          <a:solidFill>
            <a:srgbClr val="FF0000"/>
          </a:solidFill>
          <a:miter lim="800000"/>
          <a:headEnd/>
          <a:tailEnd/>
        </a:ln>
      </xdr:spPr>
      <xdr:txBody>
        <a:bodyPr rot="0" vert="horz" wrap="square" lIns="74295" tIns="8890" rIns="74295" bIns="8890" anchor="t" anchorCtr="0" upright="1">
          <a:noAutofit/>
        </a:bodyPr>
        <a:lstStyle/>
        <a:p>
          <a:pPr indent="133350" algn="just">
            <a:spcAft>
              <a:spcPts val="0"/>
            </a:spcAft>
          </a:pPr>
          <a:r>
            <a:rPr lang="ja-JP"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事務局から</a:t>
          </a:r>
          <a:r>
            <a:rPr lang="ja-JP" sz="1600" b="1" kern="100">
              <a:solidFill>
                <a:srgbClr val="FF0000"/>
              </a:solidFill>
              <a:effectLst/>
              <a:latin typeface="Century" panose="02040604050505020304" pitchFamily="18" charset="0"/>
              <a:ea typeface="HG丸ｺﾞｼｯｸM-PRO" panose="020F0600000000000000" pitchFamily="50" charset="-128"/>
              <a:cs typeface="メイリオ" panose="020B0604030504040204" pitchFamily="50" charset="-128"/>
            </a:rPr>
            <a:t>連絡</a:t>
          </a:r>
          <a:r>
            <a:rPr lang="ja-JP" altLang="en-US" sz="1600" b="1" kern="100">
              <a:solidFill>
                <a:srgbClr val="FF0000"/>
              </a:solidFill>
              <a:effectLst/>
              <a:latin typeface="Century" panose="02040604050505020304" pitchFamily="18" charset="0"/>
              <a:ea typeface="HG丸ｺﾞｼｯｸM-PRO" panose="020F0600000000000000" pitchFamily="50" charset="-128"/>
              <a:cs typeface="メイリオ" panose="020B0604030504040204" pitchFamily="50" charset="-128"/>
            </a:rPr>
            <a:t>する際の連絡先</a:t>
          </a:r>
          <a:endParaRPr lang="ja-JP" sz="1600" b="1" kern="100">
            <a:effectLst/>
            <a:latin typeface="Century" panose="02040604050505020304" pitchFamily="18" charset="0"/>
            <a:ea typeface="ＭＳ 明朝" panose="02020609040205080304" pitchFamily="17" charset="-128"/>
            <a:cs typeface="Times New Roman" panose="02020603050405020304" pitchFamily="18" charset="0"/>
          </a:endParaRPr>
        </a:p>
        <a:p>
          <a:pPr indent="133350" algn="just">
            <a:spcAft>
              <a:spcPts val="0"/>
            </a:spcAft>
          </a:pPr>
          <a:r>
            <a:rPr lang="ja-JP" sz="1600" b="1" kern="100">
              <a:solidFill>
                <a:srgbClr val="FF0000"/>
              </a:solidFill>
              <a:effectLst/>
              <a:latin typeface="Century" panose="02040604050505020304" pitchFamily="18" charset="0"/>
              <a:ea typeface="HG丸ｺﾞｼｯｸM-PRO" panose="020F0600000000000000" pitchFamily="50" charset="-128"/>
              <a:cs typeface="メイリオ" panose="020B0604030504040204" pitchFamily="50" charset="-128"/>
            </a:rPr>
            <a:t>※社内担当者</a:t>
          </a:r>
          <a:endParaRPr lang="ja-JP" sz="1600" b="1"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17</xdr:col>
      <xdr:colOff>216644</xdr:colOff>
      <xdr:row>36</xdr:row>
      <xdr:rowOff>29882</xdr:rowOff>
    </xdr:from>
    <xdr:to>
      <xdr:col>19</xdr:col>
      <xdr:colOff>29881</xdr:colOff>
      <xdr:row>39</xdr:row>
      <xdr:rowOff>268942</xdr:rowOff>
    </xdr:to>
    <xdr:sp macro="" textlink="">
      <xdr:nvSpPr>
        <xdr:cNvPr id="19" name="右中かっこ 18">
          <a:extLst>
            <a:ext uri="{FF2B5EF4-FFF2-40B4-BE49-F238E27FC236}">
              <a16:creationId xmlns:a16="http://schemas.microsoft.com/office/drawing/2014/main" id="{00000000-0008-0000-0100-000002000000}"/>
            </a:ext>
          </a:extLst>
        </xdr:cNvPr>
        <xdr:cNvSpPr/>
      </xdr:nvSpPr>
      <xdr:spPr>
        <a:xfrm rot="10800000">
          <a:off x="4588619" y="8602382"/>
          <a:ext cx="327587" cy="924860"/>
        </a:xfrm>
        <a:prstGeom prst="rightBrace">
          <a:avLst>
            <a:gd name="adj1" fmla="val 2303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164352</xdr:colOff>
      <xdr:row>48</xdr:row>
      <xdr:rowOff>82176</xdr:rowOff>
    </xdr:from>
    <xdr:to>
      <xdr:col>19</xdr:col>
      <xdr:colOff>231589</xdr:colOff>
      <xdr:row>52</xdr:row>
      <xdr:rowOff>298822</xdr:rowOff>
    </xdr:to>
    <xdr:sp macro="" textlink="">
      <xdr:nvSpPr>
        <xdr:cNvPr id="20" name="右中かっこ 19">
          <a:extLst>
            <a:ext uri="{FF2B5EF4-FFF2-40B4-BE49-F238E27FC236}">
              <a16:creationId xmlns:a16="http://schemas.microsoft.com/office/drawing/2014/main" id="{00000000-0008-0000-0100-000002000000}"/>
            </a:ext>
          </a:extLst>
        </xdr:cNvPr>
        <xdr:cNvSpPr/>
      </xdr:nvSpPr>
      <xdr:spPr>
        <a:xfrm rot="10800000">
          <a:off x="4793502" y="11512176"/>
          <a:ext cx="324412" cy="1111996"/>
        </a:xfrm>
        <a:prstGeom prst="rightBrace">
          <a:avLst>
            <a:gd name="adj1" fmla="val 2303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179294</xdr:colOff>
      <xdr:row>49</xdr:row>
      <xdr:rowOff>227105</xdr:rowOff>
    </xdr:from>
    <xdr:to>
      <xdr:col>18</xdr:col>
      <xdr:colOff>37353</xdr:colOff>
      <xdr:row>51</xdr:row>
      <xdr:rowOff>313764</xdr:rowOff>
    </xdr:to>
    <xdr:sp macro="" textlink="">
      <xdr:nvSpPr>
        <xdr:cNvPr id="21" name="正方形/長方形 20">
          <a:extLst>
            <a:ext uri="{FF2B5EF4-FFF2-40B4-BE49-F238E27FC236}">
              <a16:creationId xmlns:a16="http://schemas.microsoft.com/office/drawing/2014/main" id="{00000000-0008-0000-0100-000003000000}"/>
            </a:ext>
          </a:extLst>
        </xdr:cNvPr>
        <xdr:cNvSpPr/>
      </xdr:nvSpPr>
      <xdr:spPr>
        <a:xfrm>
          <a:off x="2493869" y="11895230"/>
          <a:ext cx="2172634" cy="48670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HG丸ｺﾞｼｯｸM-PRO" panose="020F0600000000000000" pitchFamily="50" charset="-128"/>
              <a:ea typeface="HG丸ｺﾞｼｯｸM-PRO" panose="020F0600000000000000" pitchFamily="50" charset="-128"/>
              <a:cs typeface="+mn-cs"/>
            </a:rPr>
            <a:t>「６ 申請者の概要」欄から転記されます</a:t>
          </a:r>
          <a:r>
            <a:rPr kumimoji="1" lang="ja-JP" altLang="en-US" sz="1600" b="1">
              <a:solidFill>
                <a:srgbClr val="FF0000"/>
              </a:solidFill>
              <a:effectLst/>
              <a:latin typeface="HG丸ｺﾞｼｯｸM-PRO" panose="020F0600000000000000" pitchFamily="50" charset="-128"/>
              <a:ea typeface="HG丸ｺﾞｼｯｸM-PRO" panose="020F0600000000000000" pitchFamily="50" charset="-128"/>
              <a:cs typeface="+mn-cs"/>
            </a:rPr>
            <a:t>。</a:t>
          </a:r>
          <a:endParaRPr lang="ja-JP" altLang="ja-JP" sz="1600">
            <a:solidFill>
              <a:srgbClr val="FF0000"/>
            </a:solidFill>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8</xdr:col>
      <xdr:colOff>239059</xdr:colOff>
      <xdr:row>37</xdr:row>
      <xdr:rowOff>82176</xdr:rowOff>
    </xdr:from>
    <xdr:to>
      <xdr:col>17</xdr:col>
      <xdr:colOff>97118</xdr:colOff>
      <xdr:row>39</xdr:row>
      <xdr:rowOff>168836</xdr:rowOff>
    </xdr:to>
    <xdr:sp macro="" textlink="">
      <xdr:nvSpPr>
        <xdr:cNvPr id="22" name="正方形/長方形 21">
          <a:extLst>
            <a:ext uri="{FF2B5EF4-FFF2-40B4-BE49-F238E27FC236}">
              <a16:creationId xmlns:a16="http://schemas.microsoft.com/office/drawing/2014/main" id="{00000000-0008-0000-0100-000003000000}"/>
            </a:ext>
          </a:extLst>
        </xdr:cNvPr>
        <xdr:cNvSpPr/>
      </xdr:nvSpPr>
      <xdr:spPr>
        <a:xfrm>
          <a:off x="2296459" y="8892801"/>
          <a:ext cx="2172634" cy="56291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HG丸ｺﾞｼｯｸM-PRO" panose="020F0600000000000000" pitchFamily="50" charset="-128"/>
              <a:ea typeface="HG丸ｺﾞｼｯｸM-PRO" panose="020F0600000000000000" pitchFamily="50" charset="-128"/>
              <a:cs typeface="+mn-cs"/>
            </a:rPr>
            <a:t>「６ 申請者の概要」欄から転記されます</a:t>
          </a:r>
          <a:r>
            <a:rPr kumimoji="1" lang="ja-JP" altLang="en-US" sz="1600" b="1">
              <a:solidFill>
                <a:srgbClr val="FF0000"/>
              </a:solidFill>
              <a:effectLst/>
              <a:latin typeface="HG丸ｺﾞｼｯｸM-PRO" panose="020F0600000000000000" pitchFamily="50" charset="-128"/>
              <a:ea typeface="HG丸ｺﾞｼｯｸM-PRO" panose="020F0600000000000000" pitchFamily="50" charset="-128"/>
              <a:cs typeface="+mn-cs"/>
            </a:rPr>
            <a:t>。</a:t>
          </a:r>
          <a:endParaRPr lang="ja-JP" altLang="ja-JP" sz="1600">
            <a:solidFill>
              <a:srgbClr val="FF0000"/>
            </a:solidFill>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25</xdr:col>
      <xdr:colOff>97120</xdr:colOff>
      <xdr:row>255</xdr:row>
      <xdr:rowOff>59766</xdr:rowOff>
    </xdr:from>
    <xdr:to>
      <xdr:col>33</xdr:col>
      <xdr:colOff>216648</xdr:colOff>
      <xdr:row>263</xdr:row>
      <xdr:rowOff>82176</xdr:rowOff>
    </xdr:to>
    <xdr:sp macro="" textlink="">
      <xdr:nvSpPr>
        <xdr:cNvPr id="23" name="AutoShape 11"/>
        <xdr:cNvSpPr>
          <a:spLocks noChangeArrowheads="1"/>
        </xdr:cNvSpPr>
      </xdr:nvSpPr>
      <xdr:spPr bwMode="auto">
        <a:xfrm>
          <a:off x="6526495" y="58400391"/>
          <a:ext cx="2176928" cy="1927410"/>
        </a:xfrm>
        <a:prstGeom prst="wedgeRectCallout">
          <a:avLst>
            <a:gd name="adj1" fmla="val -81948"/>
            <a:gd name="adj2" fmla="val -52235"/>
          </a:avLst>
        </a:prstGeom>
        <a:solidFill>
          <a:srgbClr val="FFFFFF"/>
        </a:solidFill>
        <a:ln w="9525">
          <a:solidFill>
            <a:srgbClr val="FF0000"/>
          </a:solidFill>
          <a:miter lim="800000"/>
          <a:headEnd/>
          <a:tailEnd/>
        </a:ln>
      </xdr:spPr>
      <xdr:txBody>
        <a:bodyPr rot="0" vert="horz" wrap="square" lIns="74295" tIns="8890" rIns="74295" bIns="8890" anchor="t" anchorCtr="0" upright="1">
          <a:noAutofit/>
        </a:bodyPr>
        <a:lstStyle/>
        <a:p>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経費区分は１ページ</a:t>
          </a:r>
          <a:endParaRPr lang="ja-JP" altLang="ja-JP" sz="1400">
            <a:solidFill>
              <a:srgbClr val="FF0000"/>
            </a:solidFill>
            <a:effectLst/>
            <a:latin typeface="HG丸ｺﾞｼｯｸM-PRO" panose="020F0600000000000000" pitchFamily="50" charset="-128"/>
            <a:ea typeface="HG丸ｺﾞｼｯｸM-PRO" panose="020F0600000000000000" pitchFamily="50" charset="-128"/>
          </a:endParaRPr>
        </a:p>
        <a:p>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「３　事業区分（タイプを選択）」</a:t>
          </a:r>
          <a:endParaRPr lang="ja-JP" altLang="ja-JP" sz="1400">
            <a:solidFill>
              <a:srgbClr val="FF0000"/>
            </a:solidFill>
            <a:effectLst/>
            <a:latin typeface="HG丸ｺﾞｼｯｸM-PRO" panose="020F0600000000000000" pitchFamily="50" charset="-128"/>
            <a:ea typeface="HG丸ｺﾞｼｯｸM-PRO" panose="020F0600000000000000" pitchFamily="50" charset="-128"/>
          </a:endParaRPr>
        </a:p>
        <a:p>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から転記されます。　　</a:t>
          </a:r>
          <a:endParaRPr lang="ja-JP" altLang="ja-JP" sz="1400">
            <a:solidFill>
              <a:srgbClr val="FF0000"/>
            </a:solidFill>
            <a:effectLst/>
            <a:latin typeface="HG丸ｺﾞｼｯｸM-PRO" panose="020F0600000000000000" pitchFamily="50" charset="-128"/>
            <a:ea typeface="HG丸ｺﾞｼｯｸM-PRO" panose="020F0600000000000000" pitchFamily="50" charset="-128"/>
          </a:endParaRPr>
        </a:p>
        <a:p>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金額は「</a:t>
          </a:r>
          <a:r>
            <a:rPr kumimoji="1" lang="en-US"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11</a:t>
          </a:r>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　資金支出明細表」 </a:t>
          </a:r>
          <a:endParaRPr lang="ja-JP" altLang="ja-JP" sz="1400">
            <a:solidFill>
              <a:srgbClr val="FF0000"/>
            </a:solidFill>
            <a:effectLst/>
            <a:latin typeface="HG丸ｺﾞｼｯｸM-PRO" panose="020F0600000000000000" pitchFamily="50" charset="-128"/>
            <a:ea typeface="HG丸ｺﾞｼｯｸM-PRO" panose="020F0600000000000000" pitchFamily="50" charset="-128"/>
          </a:endParaRPr>
        </a:p>
        <a:p>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から自動計算されます。</a:t>
          </a:r>
          <a:endParaRPr lang="ja-JP" altLang="ja-JP" sz="1400">
            <a:solidFill>
              <a:srgbClr val="FF0000"/>
            </a:solidFill>
            <a:effectLst/>
            <a:latin typeface="HG丸ｺﾞｼｯｸM-PRO" panose="020F0600000000000000" pitchFamily="50" charset="-128"/>
            <a:ea typeface="HG丸ｺﾞｼｯｸM-PRO" panose="020F0600000000000000" pitchFamily="50" charset="-128"/>
          </a:endParaRPr>
        </a:p>
        <a:p>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助成金交付申請額は</a:t>
          </a:r>
          <a:endParaRPr lang="ja-JP" altLang="ja-JP" sz="1400">
            <a:solidFill>
              <a:srgbClr val="FF0000"/>
            </a:solidFill>
            <a:effectLst/>
            <a:latin typeface="HG丸ｺﾞｼｯｸM-PRO" panose="020F0600000000000000" pitchFamily="50" charset="-128"/>
            <a:ea typeface="HG丸ｺﾞｼｯｸM-PRO" panose="020F0600000000000000" pitchFamily="50" charset="-128"/>
          </a:endParaRPr>
        </a:p>
        <a:p>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２ページ「２　助成金交付申請額」に反映されます。</a:t>
          </a:r>
          <a:endParaRPr lang="ja-JP" altLang="ja-JP" sz="1400">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37353</xdr:colOff>
      <xdr:row>58</xdr:row>
      <xdr:rowOff>112060</xdr:rowOff>
    </xdr:from>
    <xdr:to>
      <xdr:col>31</xdr:col>
      <xdr:colOff>7471</xdr:colOff>
      <xdr:row>59</xdr:row>
      <xdr:rowOff>67235</xdr:rowOff>
    </xdr:to>
    <xdr:sp macro="" textlink="">
      <xdr:nvSpPr>
        <xdr:cNvPr id="24" name="AutoShape 6"/>
        <xdr:cNvSpPr>
          <a:spLocks noChangeArrowheads="1"/>
        </xdr:cNvSpPr>
      </xdr:nvSpPr>
      <xdr:spPr bwMode="auto">
        <a:xfrm>
          <a:off x="5180853" y="13923310"/>
          <a:ext cx="2799043" cy="193300"/>
        </a:xfrm>
        <a:prstGeom prst="wedgeRectCallout">
          <a:avLst>
            <a:gd name="adj1" fmla="val -37942"/>
            <a:gd name="adj2" fmla="val 140838"/>
          </a:avLst>
        </a:prstGeom>
        <a:solidFill>
          <a:srgbClr val="FFFFFF"/>
        </a:solidFill>
        <a:ln w="9525">
          <a:solidFill>
            <a:srgbClr val="FF0000"/>
          </a:solidFill>
          <a:miter lim="800000"/>
          <a:headEnd/>
          <a:tailEnd/>
        </a:ln>
      </xdr:spPr>
      <xdr:txBody>
        <a:bodyPr rot="0" vert="horz" wrap="square" lIns="74295" tIns="8890" rIns="74295" bIns="8890" anchor="t" anchorCtr="0" upright="1">
          <a:noAutofit/>
        </a:bodyPr>
        <a:lstStyle/>
        <a:p>
          <a:pPr indent="133350" algn="just">
            <a:spcAft>
              <a:spcPts val="0"/>
            </a:spcAft>
          </a:pPr>
          <a:r>
            <a:rPr lang="ja-JP" sz="160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取組内容を</a:t>
          </a:r>
          <a:r>
            <a:rPr lang="ja-JP" altLang="en-US" sz="160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具体的に</a:t>
          </a:r>
          <a:r>
            <a:rPr lang="ja-JP" sz="160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記入</a:t>
          </a:r>
          <a:endParaRPr lang="ja-JP" sz="16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just">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194235</xdr:colOff>
      <xdr:row>231</xdr:row>
      <xdr:rowOff>179294</xdr:rowOff>
    </xdr:from>
    <xdr:to>
      <xdr:col>26</xdr:col>
      <xdr:colOff>67234</xdr:colOff>
      <xdr:row>234</xdr:row>
      <xdr:rowOff>202826</xdr:rowOff>
    </xdr:to>
    <xdr:sp macro="" textlink="">
      <xdr:nvSpPr>
        <xdr:cNvPr id="25" name="AutoShape 17"/>
        <xdr:cNvSpPr>
          <a:spLocks noChangeArrowheads="1"/>
        </xdr:cNvSpPr>
      </xdr:nvSpPr>
      <xdr:spPr bwMode="auto">
        <a:xfrm>
          <a:off x="194235" y="52804919"/>
          <a:ext cx="6559549" cy="737907"/>
        </a:xfrm>
        <a:prstGeom prst="wedgeRectCallout">
          <a:avLst>
            <a:gd name="adj1" fmla="val -33461"/>
            <a:gd name="adj2" fmla="val -117029"/>
          </a:avLst>
        </a:prstGeom>
        <a:solidFill>
          <a:srgbClr val="FFFFFF"/>
        </a:solidFill>
        <a:ln w="9525">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sz="1400"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・見積書等を参考に、委託内容に対応する具体的な納品（成果）物を記入</a:t>
          </a:r>
          <a:endParaRPr lang="ja-JP" sz="14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1400"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・交付決定後、納品（成果）物の変更は不可</a:t>
          </a:r>
          <a:endParaRPr lang="ja-JP" sz="14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1400"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・実績報告の際、記載した全ての納品（成果）物の提出が必要</a:t>
          </a:r>
          <a:endParaRPr lang="ja-JP" sz="14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24</xdr:col>
      <xdr:colOff>7471</xdr:colOff>
      <xdr:row>215</xdr:row>
      <xdr:rowOff>298824</xdr:rowOff>
    </xdr:from>
    <xdr:to>
      <xdr:col>33</xdr:col>
      <xdr:colOff>186765</xdr:colOff>
      <xdr:row>218</xdr:row>
      <xdr:rowOff>22412</xdr:rowOff>
    </xdr:to>
    <xdr:sp macro="" textlink="">
      <xdr:nvSpPr>
        <xdr:cNvPr id="26" name="AutoShape 17"/>
        <xdr:cNvSpPr>
          <a:spLocks noChangeArrowheads="1"/>
        </xdr:cNvSpPr>
      </xdr:nvSpPr>
      <xdr:spPr bwMode="auto">
        <a:xfrm>
          <a:off x="6179671" y="49057299"/>
          <a:ext cx="2493869" cy="495113"/>
        </a:xfrm>
        <a:prstGeom prst="wedgeRectCallout">
          <a:avLst>
            <a:gd name="adj1" fmla="val -64302"/>
            <a:gd name="adj2" fmla="val -16781"/>
          </a:avLst>
        </a:prstGeom>
        <a:solidFill>
          <a:srgbClr val="FFFFFF"/>
        </a:solidFill>
        <a:ln w="9525">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sz="1200"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顧問契約先を選定先とする場合、通常の顧問契約と別契約であることを示す契約書の作成が必要</a:t>
          </a:r>
          <a:r>
            <a:rPr lang="ja-JP" altLang="en-US" sz="1200"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です。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18</xdr:col>
      <xdr:colOff>52294</xdr:colOff>
      <xdr:row>220</xdr:row>
      <xdr:rowOff>89647</xdr:rowOff>
    </xdr:from>
    <xdr:to>
      <xdr:col>25</xdr:col>
      <xdr:colOff>7471</xdr:colOff>
      <xdr:row>221</xdr:row>
      <xdr:rowOff>306294</xdr:rowOff>
    </xdr:to>
    <xdr:sp macro="" textlink="">
      <xdr:nvSpPr>
        <xdr:cNvPr id="27" name="AutoShape 17"/>
        <xdr:cNvSpPr>
          <a:spLocks noChangeArrowheads="1"/>
        </xdr:cNvSpPr>
      </xdr:nvSpPr>
      <xdr:spPr bwMode="auto">
        <a:xfrm>
          <a:off x="4681444" y="50095897"/>
          <a:ext cx="1755402" cy="388097"/>
        </a:xfrm>
        <a:prstGeom prst="wedgeRectCallout">
          <a:avLst>
            <a:gd name="adj1" fmla="val 41218"/>
            <a:gd name="adj2" fmla="val 89270"/>
          </a:avLst>
        </a:prstGeom>
        <a:solidFill>
          <a:srgbClr val="FFFFFF"/>
        </a:solidFill>
        <a:ln w="9525">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en-US" altLang="ja-JP" sz="16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yyyy-mm-dd</a:t>
          </a:r>
          <a:r>
            <a:rPr lang="ja-JP" altLang="en-US" sz="16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形式</a:t>
          </a:r>
          <a:endParaRPr lang="en-US" altLang="ja-JP" sz="16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altLang="en-US" sz="16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例</a:t>
          </a:r>
          <a:r>
            <a:rPr lang="en-US" altLang="ja-JP" sz="16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)2022-10-01</a:t>
          </a:r>
          <a:endParaRPr lang="ja-JP" sz="16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24</xdr:col>
      <xdr:colOff>242047</xdr:colOff>
      <xdr:row>1</xdr:row>
      <xdr:rowOff>98612</xdr:rowOff>
    </xdr:from>
    <xdr:to>
      <xdr:col>31</xdr:col>
      <xdr:colOff>206188</xdr:colOff>
      <xdr:row>3</xdr:row>
      <xdr:rowOff>143436</xdr:rowOff>
    </xdr:to>
    <xdr:sp macro="" textlink="">
      <xdr:nvSpPr>
        <xdr:cNvPr id="28" name="角丸四角形 27"/>
        <xdr:cNvSpPr/>
      </xdr:nvSpPr>
      <xdr:spPr>
        <a:xfrm>
          <a:off x="6414247" y="336737"/>
          <a:ext cx="1764366" cy="521074"/>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a:t>  記入例</a:t>
          </a:r>
          <a:endParaRPr kumimoji="1" lang="ja-JP" altLang="en-US" sz="1100"/>
        </a:p>
      </xdr:txBody>
    </xdr:sp>
    <xdr:clientData/>
  </xdr:twoCellAnchor>
  <xdr:twoCellAnchor>
    <xdr:from>
      <xdr:col>18</xdr:col>
      <xdr:colOff>143435</xdr:colOff>
      <xdr:row>41</xdr:row>
      <xdr:rowOff>62753</xdr:rowOff>
    </xdr:from>
    <xdr:to>
      <xdr:col>25</xdr:col>
      <xdr:colOff>107577</xdr:colOff>
      <xdr:row>43</xdr:row>
      <xdr:rowOff>107577</xdr:rowOff>
    </xdr:to>
    <xdr:sp macro="" textlink="">
      <xdr:nvSpPr>
        <xdr:cNvPr id="29" name="角丸四角形 28"/>
        <xdr:cNvSpPr/>
      </xdr:nvSpPr>
      <xdr:spPr>
        <a:xfrm>
          <a:off x="4772585" y="9825878"/>
          <a:ext cx="1764367" cy="521074"/>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a:t>  記入例</a:t>
          </a:r>
          <a:endParaRPr kumimoji="1" lang="ja-JP" altLang="en-US" sz="1100"/>
        </a:p>
      </xdr:txBody>
    </xdr:sp>
    <xdr:clientData/>
  </xdr:twoCellAnchor>
  <xdr:twoCellAnchor>
    <xdr:from>
      <xdr:col>3</xdr:col>
      <xdr:colOff>179294</xdr:colOff>
      <xdr:row>71</xdr:row>
      <xdr:rowOff>280147</xdr:rowOff>
    </xdr:from>
    <xdr:to>
      <xdr:col>32</xdr:col>
      <xdr:colOff>201706</xdr:colOff>
      <xdr:row>75</xdr:row>
      <xdr:rowOff>1</xdr:rowOff>
    </xdr:to>
    <xdr:sp macro="" textlink="">
      <xdr:nvSpPr>
        <xdr:cNvPr id="30" name="テキスト ボックス 29"/>
        <xdr:cNvSpPr txBox="1"/>
      </xdr:nvSpPr>
      <xdr:spPr>
        <a:xfrm>
          <a:off x="952500" y="23140147"/>
          <a:ext cx="7519147" cy="8180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10</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　事業計画　</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１</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事業承継の内容」の短期支援実施年月が記載されていない場合、</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タイプ</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ファイナンシャルアドバイザー（ＦＡ）、Ｍ＆Ａ仲介業者等との締結契約に要する経費を選択することはできません。</a:t>
          </a:r>
        </a:p>
      </xdr:txBody>
    </xdr:sp>
    <xdr:clientData/>
  </xdr:twoCellAnchor>
  <xdr:twoCellAnchor>
    <xdr:from>
      <xdr:col>13</xdr:col>
      <xdr:colOff>33618</xdr:colOff>
      <xdr:row>102</xdr:row>
      <xdr:rowOff>22412</xdr:rowOff>
    </xdr:from>
    <xdr:to>
      <xdr:col>28</xdr:col>
      <xdr:colOff>201707</xdr:colOff>
      <xdr:row>105</xdr:row>
      <xdr:rowOff>44824</xdr:rowOff>
    </xdr:to>
    <xdr:sp macro="" textlink="">
      <xdr:nvSpPr>
        <xdr:cNvPr id="31" name="テキスト ボックス 30"/>
        <xdr:cNvSpPr txBox="1"/>
      </xdr:nvSpPr>
      <xdr:spPr>
        <a:xfrm>
          <a:off x="3384177" y="33359912"/>
          <a:ext cx="4034118" cy="69476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1">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ja-JP" sz="1600" b="1">
              <a:solidFill>
                <a:srgbClr val="FF0000"/>
              </a:solidFill>
              <a:effectLst/>
              <a:latin typeface="HG丸ｺﾞｼｯｸM-PRO" panose="020F0600000000000000" pitchFamily="50" charset="-128"/>
              <a:ea typeface="HG丸ｺﾞｼｯｸM-PRO" panose="020F0600000000000000" pitchFamily="50" charset="-128"/>
              <a:cs typeface="+mn-cs"/>
            </a:rPr>
            <a:t>基準日現在の常用従業員数と役員数を各々記載してください。</a:t>
          </a:r>
          <a:endParaRPr lang="ja-JP" altLang="ja-JP" sz="1600">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145676</xdr:colOff>
      <xdr:row>108</xdr:row>
      <xdr:rowOff>44822</xdr:rowOff>
    </xdr:from>
    <xdr:to>
      <xdr:col>33</xdr:col>
      <xdr:colOff>179295</xdr:colOff>
      <xdr:row>109</xdr:row>
      <xdr:rowOff>67235</xdr:rowOff>
    </xdr:to>
    <xdr:sp macro="" textlink="">
      <xdr:nvSpPr>
        <xdr:cNvPr id="32" name="テキスト ボックス 31"/>
        <xdr:cNvSpPr txBox="1"/>
      </xdr:nvSpPr>
      <xdr:spPr>
        <a:xfrm>
          <a:off x="5042647" y="34827881"/>
          <a:ext cx="3664324" cy="56029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小規模事業者の判定は常用従業員数及び主たる業種より自動で判定します。</a:t>
          </a:r>
        </a:p>
      </xdr:txBody>
    </xdr:sp>
    <xdr:clientData/>
  </xdr:twoCellAnchor>
  <xdr:oneCellAnchor>
    <xdr:from>
      <xdr:col>16</xdr:col>
      <xdr:colOff>123265</xdr:colOff>
      <xdr:row>167</xdr:row>
      <xdr:rowOff>134470</xdr:rowOff>
    </xdr:from>
    <xdr:ext cx="5827059" cy="993734"/>
    <xdr:sp macro="" textlink="">
      <xdr:nvSpPr>
        <xdr:cNvPr id="33" name="テキスト ボックス 32"/>
        <xdr:cNvSpPr txBox="1"/>
      </xdr:nvSpPr>
      <xdr:spPr>
        <a:xfrm>
          <a:off x="4247030" y="54460588"/>
          <a:ext cx="5827059" cy="993734"/>
        </a:xfrm>
        <a:prstGeom prst="rect">
          <a:avLst/>
        </a:prstGeom>
        <a:solidFill>
          <a:schemeClr val="bg1"/>
        </a:solidFill>
        <a:ln>
          <a:solidFill>
            <a:srgbClr val="FF33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rgbClr val="FF0000"/>
              </a:solidFill>
            </a:rPr>
            <a:t>短期支援のため公社アドバイザーが訪問した年月をご記入ください。</a:t>
          </a:r>
        </a:p>
        <a:p>
          <a:r>
            <a:rPr kumimoji="1" lang="ja-JP" altLang="en-US" sz="1400" b="1">
              <a:solidFill>
                <a:srgbClr val="FF0000"/>
              </a:solidFill>
            </a:rPr>
            <a:t>年月を記入しない場合、「ファイナンシャルアドバイザー（ＦＡ）、Ｍ＆Ａ仲介業者等との締結契約に要する経費」は選択できません。</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0_&#32207;&#21512;&#25903;&#25588;&#37096;/010_&#32207;&#21512;&#25903;&#25588;&#35506;/040_&#20107;&#26989;&#25215;&#32153;&#12539;&#20877;&#29983;&#25903;&#25588;&#20107;&#26989;/090_R6/090_&#20107;&#26989;&#25215;&#32153;&#21161;&#25104;&#37329;/02_&#21215;&#38598;&#35201;&#38917;&#12539;HP&#25522;&#36617;/&#31532;2&#22238;/2_R06-02_shoukei_shinseish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
      <sheetName val="申請書記入例"/>
      <sheetName val="選択リスト"/>
      <sheetName val="使用不可公社専用"/>
      <sheetName val="入力規則(改変禁止)"/>
    </sheetNames>
    <sheetDataSet>
      <sheetData sheetId="0"/>
      <sheetData sheetId="1"/>
      <sheetData sheetId="2">
        <row r="2">
          <cell r="F2" t="str">
            <v>(後継者未定)第三者への事業譲渡(Ｍ＆Ａ等)に向けた取組</v>
          </cell>
        </row>
        <row r="3">
          <cell r="F3" t="str">
            <v>(後継者決定)事業承継(譲渡)に向けた取組</v>
          </cell>
        </row>
        <row r="4">
          <cell r="F4" t="str">
            <v>(企業継続支援)令和５年度の企業継続支援を受けて実施する、事業承継や経営改善の取組</v>
          </cell>
        </row>
        <row r="5">
          <cell r="F5" t="str">
            <v>(譲受支援)取引先の事業又は株式の譲受に向けた取組</v>
          </cell>
        </row>
        <row r="8">
          <cell r="F8" t="str">
            <v>財務、税務、法務や労務等のデューデリジェンス、企業価値・事業価値等の価値算定のための業務委託経費</v>
          </cell>
        </row>
        <row r="9">
          <cell r="F9" t="str">
            <v>後継者候補の確保に向けた人材紹介会社のサービス利用経費</v>
          </cell>
        </row>
        <row r="10">
          <cell r="F10" t="str">
            <v>ファイナンシャルアドバイザー（ＦＡ）、Ｍ＆Ａ仲介業者等との締結契約に要する経費</v>
          </cell>
        </row>
        <row r="11">
          <cell r="F11" t="str">
            <v>株式譲渡、相続手続き等に要する外部専門家への業務委託経費</v>
          </cell>
        </row>
        <row r="12">
          <cell r="F12" t="str">
            <v>財務、税務、法務や労務等のデューデリジェンス、企業価値・事業価値等の価値算定のための業務委託経費</v>
          </cell>
        </row>
        <row r="13">
          <cell r="F13" t="str">
            <v>中核人材(幹部社員)の確保や社内人材の育成に向けた、人材紹介会社等のサービス利用に要する経費</v>
          </cell>
        </row>
        <row r="14">
          <cell r="F14" t="str">
            <v>中核人材(幹部社員)の確保や社内人材の育成に向けた、人材紹介会社等のサービス利用や研修業務委託に要する経費</v>
          </cell>
        </row>
        <row r="15">
          <cell r="F15" t="str">
            <v>社内経営管理システムの構築に向けた、外部専門家への業務委託や外部事業者へのシステム開発委託経費</v>
          </cell>
        </row>
        <row r="16">
          <cell r="F16" t="str">
            <v>組織、人事等内部管理体制の整備のための業務委託経費</v>
          </cell>
        </row>
        <row r="17">
          <cell r="F17" t="str">
            <v>新市場開拓のための、調査会社への市場調査委託経費</v>
          </cell>
        </row>
        <row r="18">
          <cell r="F18" t="str">
            <v>新たな販路開拓に向けた、ＨＰ・パンフレット等の作成や更新のための業務委託経費</v>
          </cell>
        </row>
        <row r="19">
          <cell r="F19" t="str">
            <v>財務、税務、法務や労務等のデューデリジェンス、企業価値・事業価値等の価値算定のための業務委託経費</v>
          </cell>
        </row>
        <row r="20">
          <cell r="F20" t="str">
            <v>契約書の作成やレビューのための業務委託経費</v>
          </cell>
        </row>
        <row r="21">
          <cell r="F21" t="str">
            <v>ＰＭＩ(事業統合)計画の策定のための業務委託経費</v>
          </cell>
        </row>
      </sheetData>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tokyo-kosha.or.jp/privacy.html"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74"/>
  <sheetViews>
    <sheetView showGridLines="0" tabSelected="1" view="pageBreakPreview" zoomScale="85" zoomScaleNormal="85" zoomScaleSheetLayoutView="85" workbookViewId="0">
      <selection activeCell="E37" sqref="E37:F37"/>
    </sheetView>
  </sheetViews>
  <sheetFormatPr defaultColWidth="3.375" defaultRowHeight="26.1" customHeight="1"/>
  <cols>
    <col min="1" max="1" width="3.375" style="18" customWidth="1"/>
    <col min="2" max="2" width="3.625" style="18" bestFit="1" customWidth="1"/>
    <col min="3" max="3" width="3.375" style="18"/>
    <col min="4" max="4" width="3.375" style="18" customWidth="1"/>
    <col min="5" max="26" width="3.375" style="18"/>
    <col min="27" max="27" width="3.375" style="22"/>
    <col min="28" max="30" width="3.375" style="21"/>
    <col min="31" max="31" width="3.375" style="23"/>
    <col min="32" max="32" width="3.625" style="21" customWidth="1"/>
    <col min="33" max="34" width="3.375" style="21"/>
    <col min="35" max="16384" width="3.375" style="18"/>
  </cols>
  <sheetData>
    <row r="1" spans="1:34" ht="26.1" customHeight="1">
      <c r="B1" s="17"/>
      <c r="C1" s="17"/>
      <c r="D1" s="17"/>
      <c r="E1" s="17"/>
      <c r="F1" s="17"/>
      <c r="G1" s="17"/>
      <c r="H1" s="17"/>
      <c r="I1" s="17"/>
      <c r="K1" s="34" t="s">
        <v>510</v>
      </c>
      <c r="L1" s="17"/>
      <c r="M1" s="17"/>
      <c r="N1" s="17"/>
      <c r="O1" s="17"/>
      <c r="P1" s="17"/>
      <c r="Q1" s="17"/>
      <c r="R1" s="17"/>
      <c r="S1" s="17"/>
      <c r="T1" s="17"/>
      <c r="U1" s="17"/>
      <c r="V1" s="17"/>
      <c r="W1" s="17"/>
      <c r="X1" s="17"/>
      <c r="Y1" s="17"/>
      <c r="Z1" s="17"/>
      <c r="AA1" s="17"/>
      <c r="AB1" s="17"/>
      <c r="AC1" s="18"/>
      <c r="AD1" s="18"/>
      <c r="AE1" s="18"/>
      <c r="AF1" s="18"/>
      <c r="AG1" s="18"/>
      <c r="AH1" s="18"/>
    </row>
    <row r="2" spans="1:34" ht="26.1" customHeight="1">
      <c r="A2" s="17"/>
      <c r="B2" s="17"/>
      <c r="C2" s="17"/>
      <c r="D2" s="17"/>
      <c r="E2" s="17"/>
      <c r="F2" s="17"/>
      <c r="G2" s="17"/>
      <c r="H2" s="17"/>
      <c r="I2" s="17"/>
      <c r="J2" s="17"/>
      <c r="N2" s="17"/>
      <c r="O2" s="17"/>
      <c r="P2" s="17"/>
      <c r="Q2" s="17"/>
      <c r="R2" s="17"/>
      <c r="S2" s="17"/>
      <c r="T2" s="17"/>
      <c r="U2" s="17"/>
      <c r="V2" s="17"/>
      <c r="W2" s="17"/>
      <c r="X2" s="17"/>
      <c r="Y2" s="17"/>
      <c r="Z2" s="17"/>
      <c r="AA2" s="17"/>
      <c r="AB2" s="17"/>
      <c r="AC2" s="18"/>
      <c r="AD2" s="18"/>
      <c r="AE2" s="18"/>
      <c r="AF2" s="18"/>
      <c r="AG2" s="18"/>
      <c r="AH2" s="18"/>
    </row>
    <row r="3" spans="1:34" ht="26.1" customHeight="1">
      <c r="A3" s="18" t="s">
        <v>509</v>
      </c>
      <c r="AA3" s="18"/>
      <c r="AB3" s="18"/>
      <c r="AC3" s="18"/>
      <c r="AD3" s="18"/>
      <c r="AE3" s="18"/>
      <c r="AF3" s="18"/>
      <c r="AG3" s="18"/>
      <c r="AH3" s="18"/>
    </row>
    <row r="4" spans="1:34" ht="26.1" customHeight="1">
      <c r="B4" s="18" t="s">
        <v>508</v>
      </c>
      <c r="AA4" s="18"/>
      <c r="AB4" s="18"/>
      <c r="AC4" s="18"/>
      <c r="AD4" s="18"/>
      <c r="AE4" s="18"/>
      <c r="AF4" s="18"/>
      <c r="AG4" s="18"/>
      <c r="AH4" s="18"/>
    </row>
    <row r="5" spans="1:34" ht="26.1" customHeight="1">
      <c r="A5" s="295" t="s">
        <v>588</v>
      </c>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row>
    <row r="6" spans="1:34" ht="26.1" customHeight="1">
      <c r="A6" s="295"/>
      <c r="B6" s="295"/>
      <c r="C6" s="295"/>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295"/>
      <c r="AD6" s="295"/>
      <c r="AE6" s="295"/>
      <c r="AF6" s="295"/>
      <c r="AG6" s="295"/>
      <c r="AH6" s="295"/>
    </row>
    <row r="7" spans="1:34" ht="26.1" customHeight="1">
      <c r="P7" s="18" t="s">
        <v>1</v>
      </c>
      <c r="AG7" s="18"/>
      <c r="AH7" s="18"/>
    </row>
    <row r="8" spans="1:34" ht="26.1" customHeight="1">
      <c r="A8" s="98" t="s">
        <v>325</v>
      </c>
      <c r="B8" s="91" t="s">
        <v>507</v>
      </c>
      <c r="Z8" s="90"/>
      <c r="AA8" s="90"/>
      <c r="AB8" s="90"/>
      <c r="AC8" s="90"/>
      <c r="AD8" s="90"/>
      <c r="AE8" s="90"/>
      <c r="AF8" s="18"/>
      <c r="AG8" s="18"/>
      <c r="AH8" s="18"/>
    </row>
    <row r="9" spans="1:34" ht="26.1" customHeight="1">
      <c r="B9" s="19" t="s">
        <v>506</v>
      </c>
      <c r="C9" s="20"/>
      <c r="D9" s="20"/>
      <c r="E9" s="20"/>
      <c r="F9" s="20"/>
      <c r="G9" s="20"/>
      <c r="H9" s="20"/>
      <c r="I9" s="20"/>
      <c r="J9" s="20"/>
      <c r="K9" s="20"/>
      <c r="L9" s="20"/>
      <c r="M9" s="20"/>
      <c r="N9" s="89"/>
      <c r="O9" s="19" t="s">
        <v>505</v>
      </c>
      <c r="P9" s="20"/>
      <c r="Q9" s="20"/>
      <c r="R9" s="20"/>
      <c r="S9" s="20"/>
      <c r="T9" s="20"/>
      <c r="U9" s="20"/>
      <c r="V9" s="20"/>
      <c r="W9" s="20"/>
      <c r="X9" s="20"/>
      <c r="Y9" s="20"/>
      <c r="Z9" s="89"/>
      <c r="AA9" s="90"/>
      <c r="AB9" s="90"/>
      <c r="AC9" s="90"/>
      <c r="AD9" s="90"/>
      <c r="AE9" s="90"/>
      <c r="AF9" s="18"/>
      <c r="AG9" s="18"/>
      <c r="AH9" s="18"/>
    </row>
    <row r="10" spans="1:34" ht="26.1" customHeight="1">
      <c r="B10" s="101" t="s">
        <v>504</v>
      </c>
      <c r="C10" s="100"/>
      <c r="D10" s="100"/>
      <c r="E10" s="100"/>
      <c r="F10" s="100"/>
      <c r="G10" s="100"/>
      <c r="H10" s="100"/>
      <c r="I10" s="100"/>
      <c r="J10" s="100"/>
      <c r="K10" s="100"/>
      <c r="L10" s="100"/>
      <c r="M10" s="100"/>
      <c r="N10" s="99"/>
      <c r="O10" s="19" t="s">
        <v>496</v>
      </c>
      <c r="P10" s="20"/>
      <c r="Q10" s="20"/>
      <c r="R10" s="20"/>
      <c r="S10" s="20"/>
      <c r="T10" s="20"/>
      <c r="U10" s="20"/>
      <c r="V10" s="20"/>
      <c r="W10" s="20"/>
      <c r="X10" s="20"/>
      <c r="Y10" s="20"/>
      <c r="Z10" s="89"/>
      <c r="AD10" s="18"/>
      <c r="AE10" s="18"/>
      <c r="AF10" s="18"/>
      <c r="AG10" s="18"/>
      <c r="AH10" s="18"/>
    </row>
    <row r="11" spans="1:34" ht="26.1" customHeight="1">
      <c r="A11" s="102"/>
      <c r="B11" s="101" t="s">
        <v>503</v>
      </c>
      <c r="C11" s="100"/>
      <c r="D11" s="100"/>
      <c r="E11" s="100"/>
      <c r="F11" s="100"/>
      <c r="G11" s="100"/>
      <c r="H11" s="100"/>
      <c r="I11" s="100"/>
      <c r="J11" s="100"/>
      <c r="K11" s="100"/>
      <c r="L11" s="100"/>
      <c r="M11" s="100"/>
      <c r="N11" s="99"/>
      <c r="O11" s="105" t="s">
        <v>502</v>
      </c>
      <c r="P11" s="104"/>
      <c r="Q11" s="104"/>
      <c r="R11" s="104"/>
      <c r="S11" s="104"/>
      <c r="T11" s="104"/>
      <c r="U11" s="104"/>
      <c r="V11" s="104"/>
      <c r="W11" s="104"/>
      <c r="X11" s="104"/>
      <c r="Y11" s="104"/>
      <c r="Z11" s="103"/>
      <c r="AD11" s="18"/>
      <c r="AE11" s="18"/>
      <c r="AF11" s="18"/>
      <c r="AG11" s="18"/>
      <c r="AH11" s="18"/>
    </row>
    <row r="12" spans="1:34" ht="26.1" customHeight="1">
      <c r="A12" s="102"/>
      <c r="B12" s="101" t="s">
        <v>501</v>
      </c>
      <c r="C12" s="100"/>
      <c r="D12" s="100"/>
      <c r="E12" s="100"/>
      <c r="F12" s="100"/>
      <c r="G12" s="100"/>
      <c r="H12" s="100"/>
      <c r="I12" s="100"/>
      <c r="J12" s="100"/>
      <c r="K12" s="100"/>
      <c r="L12" s="100"/>
      <c r="M12" s="100"/>
      <c r="N12" s="99"/>
      <c r="O12" s="101" t="s">
        <v>500</v>
      </c>
      <c r="P12" s="100"/>
      <c r="Q12" s="100"/>
      <c r="R12" s="100"/>
      <c r="S12" s="100"/>
      <c r="T12" s="100"/>
      <c r="U12" s="100"/>
      <c r="V12" s="100"/>
      <c r="W12" s="100"/>
      <c r="X12" s="100"/>
      <c r="Y12" s="100"/>
      <c r="Z12" s="99"/>
      <c r="AD12" s="18"/>
      <c r="AE12" s="18"/>
      <c r="AF12" s="18"/>
      <c r="AG12" s="18"/>
      <c r="AH12" s="18"/>
    </row>
    <row r="13" spans="1:34" ht="26.1" customHeight="1">
      <c r="A13" s="102"/>
      <c r="B13" s="101" t="s">
        <v>499</v>
      </c>
      <c r="C13" s="100"/>
      <c r="D13" s="100"/>
      <c r="E13" s="100"/>
      <c r="F13" s="100"/>
      <c r="G13" s="100"/>
      <c r="H13" s="100"/>
      <c r="I13" s="100"/>
      <c r="J13" s="100"/>
      <c r="K13" s="100"/>
      <c r="L13" s="100"/>
      <c r="M13" s="100"/>
      <c r="N13" s="99"/>
      <c r="O13" s="101" t="s">
        <v>498</v>
      </c>
      <c r="P13" s="100"/>
      <c r="Q13" s="100"/>
      <c r="R13" s="100"/>
      <c r="S13" s="100"/>
      <c r="T13" s="100"/>
      <c r="U13" s="100"/>
      <c r="V13" s="100"/>
      <c r="W13" s="100"/>
      <c r="X13" s="100"/>
      <c r="Y13" s="100"/>
      <c r="Z13" s="99"/>
      <c r="AD13" s="18"/>
      <c r="AE13" s="18"/>
      <c r="AF13" s="18"/>
      <c r="AG13" s="18"/>
      <c r="AH13" s="18"/>
    </row>
    <row r="14" spans="1:34" ht="26.1" customHeight="1">
      <c r="A14" s="102"/>
      <c r="B14" s="101" t="s">
        <v>497</v>
      </c>
      <c r="C14" s="100"/>
      <c r="D14" s="100"/>
      <c r="E14" s="100"/>
      <c r="F14" s="100"/>
      <c r="G14" s="100"/>
      <c r="H14" s="100"/>
      <c r="I14" s="100"/>
      <c r="J14" s="100"/>
      <c r="K14" s="100"/>
      <c r="L14" s="100"/>
      <c r="M14" s="100"/>
      <c r="N14" s="99"/>
      <c r="O14" s="19" t="s">
        <v>496</v>
      </c>
      <c r="P14" s="20"/>
      <c r="Q14" s="20"/>
      <c r="R14" s="20"/>
      <c r="S14" s="20"/>
      <c r="T14" s="20"/>
      <c r="U14" s="20"/>
      <c r="V14" s="20"/>
      <c r="W14" s="20"/>
      <c r="X14" s="20"/>
      <c r="Y14" s="20"/>
      <c r="Z14" s="89"/>
      <c r="AD14" s="18"/>
      <c r="AE14" s="18"/>
      <c r="AF14" s="18"/>
      <c r="AG14" s="18"/>
      <c r="AH14" s="18"/>
    </row>
    <row r="15" spans="1:34" ht="26.1" customHeight="1">
      <c r="A15" s="102"/>
      <c r="B15" s="101" t="s">
        <v>495</v>
      </c>
      <c r="C15" s="100"/>
      <c r="D15" s="100"/>
      <c r="E15" s="100"/>
      <c r="F15" s="100"/>
      <c r="G15" s="100"/>
      <c r="H15" s="100"/>
      <c r="I15" s="100"/>
      <c r="J15" s="100"/>
      <c r="K15" s="100"/>
      <c r="L15" s="100"/>
      <c r="M15" s="100"/>
      <c r="N15" s="99"/>
      <c r="O15" s="19" t="s">
        <v>494</v>
      </c>
      <c r="P15" s="20"/>
      <c r="Q15" s="20"/>
      <c r="R15" s="20"/>
      <c r="S15" s="20"/>
      <c r="T15" s="20"/>
      <c r="U15" s="20"/>
      <c r="V15" s="20"/>
      <c r="W15" s="20"/>
      <c r="X15" s="20"/>
      <c r="Y15" s="20"/>
      <c r="Z15" s="89"/>
      <c r="AD15" s="18"/>
      <c r="AE15" s="18"/>
      <c r="AF15" s="18"/>
      <c r="AG15" s="18"/>
      <c r="AH15" s="18"/>
    </row>
    <row r="16" spans="1:34" ht="26.1" customHeight="1">
      <c r="A16" s="102"/>
      <c r="B16" s="101" t="s">
        <v>493</v>
      </c>
      <c r="C16" s="100"/>
      <c r="D16" s="100"/>
      <c r="E16" s="100"/>
      <c r="F16" s="100"/>
      <c r="G16" s="100"/>
      <c r="H16" s="100"/>
      <c r="I16" s="100"/>
      <c r="J16" s="100"/>
      <c r="K16" s="100"/>
      <c r="L16" s="100"/>
      <c r="M16" s="100"/>
      <c r="N16" s="99"/>
      <c r="O16" s="19" t="s">
        <v>492</v>
      </c>
      <c r="P16" s="20"/>
      <c r="Q16" s="20"/>
      <c r="R16" s="20"/>
      <c r="S16" s="20"/>
      <c r="T16" s="20"/>
      <c r="U16" s="20"/>
      <c r="V16" s="20"/>
      <c r="W16" s="20"/>
      <c r="X16" s="20"/>
      <c r="Y16" s="20"/>
      <c r="Z16" s="89"/>
      <c r="AD16" s="18"/>
      <c r="AE16" s="18"/>
      <c r="AF16" s="18"/>
      <c r="AG16" s="18"/>
      <c r="AH16" s="18"/>
    </row>
    <row r="17" spans="1:36" ht="26.1" customHeight="1">
      <c r="A17" s="98" t="s">
        <v>324</v>
      </c>
      <c r="B17" s="295" t="s">
        <v>491</v>
      </c>
      <c r="C17" s="295"/>
      <c r="D17" s="295"/>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295"/>
      <c r="AG17" s="295"/>
      <c r="AH17" s="295"/>
    </row>
    <row r="18" spans="1:36" ht="26.1" customHeight="1">
      <c r="A18" s="97"/>
      <c r="B18" s="295" t="s">
        <v>490</v>
      </c>
      <c r="C18" s="295"/>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5"/>
    </row>
    <row r="19" spans="1:36" ht="26.1" customHeight="1">
      <c r="A19" s="97"/>
      <c r="B19" s="295"/>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J19" s="29"/>
    </row>
    <row r="20" spans="1:36" s="17" customFormat="1" ht="26.1" customHeight="1">
      <c r="A20" s="97"/>
      <c r="B20" s="97" t="s">
        <v>489</v>
      </c>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row>
    <row r="21" spans="1:36" s="17" customFormat="1" ht="26.1" customHeight="1">
      <c r="A21" s="97"/>
      <c r="B21" s="97" t="s">
        <v>488</v>
      </c>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row>
    <row r="22" spans="1:36" s="17" customFormat="1" ht="26.1" customHeight="1">
      <c r="A22" s="97"/>
      <c r="B22" s="97" t="s">
        <v>487</v>
      </c>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row>
    <row r="23" spans="1:36" s="17" customFormat="1" ht="26.1" customHeight="1">
      <c r="A23" s="96" t="s">
        <v>320</v>
      </c>
      <c r="B23" s="93" t="s">
        <v>486</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row>
    <row r="24" spans="1:36" s="17" customFormat="1" ht="26.1" customHeight="1">
      <c r="A24" s="96" t="s">
        <v>321</v>
      </c>
      <c r="B24" s="93" t="s">
        <v>485</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row>
    <row r="25" spans="1:36" s="17" customFormat="1" ht="26.1" customHeight="1">
      <c r="A25" s="96" t="s">
        <v>322</v>
      </c>
      <c r="B25" s="93" t="s">
        <v>484</v>
      </c>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row>
    <row r="26" spans="1:36" s="17" customFormat="1" ht="26.1" customHeight="1">
      <c r="A26" s="96" t="s">
        <v>317</v>
      </c>
      <c r="B26" s="93" t="s">
        <v>483</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row>
    <row r="27" spans="1:36" s="17" customFormat="1" ht="26.1" customHeight="1">
      <c r="A27" s="96" t="s">
        <v>318</v>
      </c>
      <c r="B27" s="93" t="s">
        <v>482</v>
      </c>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row>
    <row r="28" spans="1:36" s="17" customFormat="1" ht="26.1" customHeight="1">
      <c r="A28" s="96" t="s">
        <v>481</v>
      </c>
      <c r="B28" s="93" t="s">
        <v>480</v>
      </c>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row>
    <row r="29" spans="1:36" s="17" customFormat="1" ht="26.1" customHeight="1">
      <c r="A29" s="95" t="s">
        <v>479</v>
      </c>
      <c r="B29" s="292" t="s">
        <v>478</v>
      </c>
      <c r="C29" s="292"/>
      <c r="D29" s="292"/>
      <c r="E29" s="292"/>
      <c r="F29" s="292"/>
      <c r="G29" s="292"/>
      <c r="H29" s="292"/>
      <c r="I29" s="292"/>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row>
    <row r="30" spans="1:36" s="17" customFormat="1" ht="26.1" customHeight="1">
      <c r="A30" s="94"/>
      <c r="B30" s="292"/>
      <c r="C30" s="292"/>
      <c r="D30" s="292"/>
      <c r="E30" s="292"/>
      <c r="F30" s="292"/>
      <c r="G30" s="292"/>
      <c r="H30" s="292"/>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row>
    <row r="31" spans="1:36" s="3" customFormat="1" ht="26.1" customHeight="1">
      <c r="A31" s="93">
        <v>10</v>
      </c>
      <c r="B31" s="292" t="s">
        <v>477</v>
      </c>
      <c r="C31" s="292"/>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2"/>
      <c r="AE31" s="292"/>
      <c r="AF31" s="292"/>
      <c r="AG31" s="292"/>
      <c r="AH31" s="292"/>
    </row>
    <row r="32" spans="1:36" s="3" customFormat="1" ht="26.1" customHeight="1">
      <c r="A32" s="93"/>
      <c r="B32" s="292"/>
      <c r="C32" s="292"/>
      <c r="D32" s="292"/>
      <c r="E32" s="292"/>
      <c r="F32" s="292"/>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2"/>
      <c r="AF32" s="292"/>
      <c r="AG32" s="292"/>
      <c r="AH32" s="292"/>
    </row>
    <row r="33" spans="1:34" s="17" customFormat="1" ht="26.1" customHeight="1">
      <c r="A33" s="290">
        <v>11</v>
      </c>
      <c r="B33" s="292" t="s">
        <v>476</v>
      </c>
      <c r="C33" s="292"/>
      <c r="D33" s="292"/>
      <c r="E33" s="292"/>
      <c r="F33" s="292"/>
      <c r="G33" s="292"/>
      <c r="H33" s="292"/>
      <c r="I33" s="292"/>
      <c r="J33" s="292"/>
      <c r="K33" s="292"/>
      <c r="L33" s="292"/>
      <c r="M33" s="292"/>
      <c r="N33" s="292"/>
      <c r="O33" s="292"/>
      <c r="P33" s="292"/>
      <c r="Q33" s="292"/>
      <c r="R33" s="292"/>
      <c r="S33" s="292"/>
      <c r="T33" s="292"/>
      <c r="U33" s="292"/>
      <c r="V33" s="292"/>
      <c r="W33" s="292"/>
      <c r="X33" s="292"/>
      <c r="Y33" s="292"/>
      <c r="Z33" s="292"/>
      <c r="AA33" s="292"/>
      <c r="AB33" s="292"/>
      <c r="AC33" s="292"/>
      <c r="AD33" s="292"/>
      <c r="AE33" s="292"/>
      <c r="AF33" s="292"/>
      <c r="AG33" s="292"/>
      <c r="AH33" s="292"/>
    </row>
    <row r="34" spans="1:34" s="17" customFormat="1" ht="26.1" customHeight="1">
      <c r="A34" s="290"/>
      <c r="B34" s="292"/>
      <c r="C34" s="292"/>
      <c r="D34" s="292"/>
      <c r="E34" s="292"/>
      <c r="F34" s="292"/>
      <c r="G34" s="292"/>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2"/>
    </row>
    <row r="35" spans="1:34" s="17" customFormat="1" ht="26.1" customHeight="1">
      <c r="A35" s="290">
        <v>12</v>
      </c>
      <c r="B35" s="292" t="s">
        <v>475</v>
      </c>
      <c r="C35" s="292"/>
      <c r="D35" s="292"/>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row>
    <row r="36" spans="1:34" ht="26.1" customHeight="1">
      <c r="A36" s="290"/>
      <c r="B36" s="292"/>
      <c r="C36" s="292"/>
      <c r="D36" s="292"/>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row>
    <row r="37" spans="1:34" ht="26.1" customHeight="1">
      <c r="C37" s="293" t="s">
        <v>474</v>
      </c>
      <c r="D37" s="293"/>
      <c r="E37" s="294"/>
      <c r="F37" s="294"/>
      <c r="G37" s="68" t="s">
        <v>2</v>
      </c>
      <c r="H37" s="291"/>
      <c r="I37" s="291"/>
      <c r="J37" s="68" t="s">
        <v>65</v>
      </c>
      <c r="K37" s="291"/>
      <c r="L37" s="291"/>
      <c r="M37" s="18" t="s">
        <v>0</v>
      </c>
      <c r="N37" s="17"/>
      <c r="P37" s="17"/>
      <c r="S37" s="18" t="s">
        <v>473</v>
      </c>
      <c r="T37" s="18" t="s">
        <v>472</v>
      </c>
      <c r="U37" s="17"/>
      <c r="V37" s="17"/>
      <c r="W37" s="17"/>
      <c r="X37" s="296" t="str">
        <f>IF(申請書!H49="","",申請書!H49)</f>
        <v/>
      </c>
      <c r="Y37" s="296"/>
      <c r="Z37" s="296"/>
      <c r="AA37" s="296"/>
      <c r="AB37" s="296"/>
      <c r="AC37" s="296"/>
      <c r="AD37" s="296"/>
      <c r="AE37" s="296"/>
      <c r="AF37" s="296"/>
      <c r="AG37" s="296"/>
      <c r="AH37" s="296"/>
    </row>
    <row r="38" spans="1:34" ht="26.1" customHeight="1">
      <c r="N38" s="17"/>
      <c r="P38" s="17"/>
      <c r="T38" s="17" t="s">
        <v>471</v>
      </c>
      <c r="U38" s="17"/>
      <c r="V38" s="17"/>
      <c r="W38" s="17"/>
      <c r="X38" s="289" t="str">
        <f>IF(申請書!E42="","",申請書!E42)</f>
        <v/>
      </c>
      <c r="Y38" s="289"/>
      <c r="Z38" s="289"/>
      <c r="AA38" s="289"/>
      <c r="AB38" s="289"/>
      <c r="AC38" s="289"/>
      <c r="AD38" s="289"/>
      <c r="AE38" s="289"/>
      <c r="AF38" s="289"/>
      <c r="AG38" s="289"/>
      <c r="AH38" s="289"/>
    </row>
    <row r="39" spans="1:34" ht="26.1" customHeight="1">
      <c r="A39" s="92"/>
      <c r="B39" s="92"/>
      <c r="C39" s="92"/>
      <c r="D39" s="92"/>
      <c r="E39" s="92"/>
      <c r="F39" s="92"/>
      <c r="G39" s="92"/>
      <c r="H39" s="92"/>
      <c r="I39" s="92"/>
      <c r="J39" s="92"/>
      <c r="K39" s="92"/>
      <c r="L39" s="92"/>
      <c r="M39" s="92"/>
      <c r="N39" s="92"/>
      <c r="O39" s="92"/>
      <c r="P39" s="92"/>
      <c r="Q39" s="92"/>
      <c r="R39" s="92"/>
      <c r="S39" s="92"/>
      <c r="T39" s="18" t="s">
        <v>470</v>
      </c>
      <c r="U39" s="92"/>
      <c r="V39" s="92"/>
      <c r="W39" s="92"/>
      <c r="X39" s="289" t="str">
        <f>IF(申請書!H47="","",申請書!H47)</f>
        <v/>
      </c>
      <c r="Y39" s="289"/>
      <c r="Z39" s="289"/>
      <c r="AA39" s="289"/>
      <c r="AB39" s="289"/>
      <c r="AC39" s="289"/>
      <c r="AD39" s="289"/>
      <c r="AG39" s="92"/>
      <c r="AH39" s="92"/>
    </row>
    <row r="40" spans="1:34" ht="26.1" customHeight="1">
      <c r="A40" s="3"/>
      <c r="B40" s="3"/>
      <c r="C40" s="3"/>
      <c r="D40" s="3"/>
      <c r="E40" s="3"/>
      <c r="F40" s="3"/>
      <c r="G40" s="3"/>
      <c r="H40" s="3"/>
      <c r="I40" s="3"/>
      <c r="J40" s="3"/>
      <c r="K40" s="3"/>
      <c r="L40" s="3"/>
      <c r="M40" s="3"/>
      <c r="N40" s="3"/>
      <c r="O40" s="3"/>
      <c r="P40" s="3"/>
      <c r="Q40" s="3"/>
      <c r="R40" s="3"/>
      <c r="S40" s="3"/>
      <c r="T40" s="3"/>
      <c r="U40" s="3"/>
      <c r="V40" s="3"/>
      <c r="W40" s="3"/>
      <c r="X40" s="289" t="str">
        <f>IF(申請書!H45="","",申請書!H45)</f>
        <v/>
      </c>
      <c r="Y40" s="289"/>
      <c r="Z40" s="289"/>
      <c r="AA40" s="289"/>
      <c r="AB40" s="289"/>
      <c r="AC40" s="289"/>
      <c r="AD40" s="289"/>
      <c r="AE40" s="92"/>
      <c r="AF40" s="35"/>
      <c r="AG40" s="91"/>
      <c r="AH40" s="2"/>
    </row>
    <row r="41" spans="1:34" s="17" customFormat="1" ht="26.1" customHeight="1"/>
    <row r="42" spans="1:34" s="17" customFormat="1" ht="26.1" customHeight="1"/>
    <row r="43" spans="1:34" s="17" customFormat="1" ht="26.1" customHeight="1"/>
    <row r="44" spans="1:34" s="17" customFormat="1" ht="26.1" customHeight="1"/>
    <row r="45" spans="1:34" s="17" customFormat="1" ht="26.1" customHeight="1"/>
    <row r="46" spans="1:34" s="17" customFormat="1" ht="26.1" customHeight="1"/>
    <row r="47" spans="1:34" s="17" customFormat="1" ht="26.1" customHeight="1"/>
    <row r="48" spans="1:34" s="17" customFormat="1" ht="26.1" customHeight="1"/>
    <row r="49" spans="27:34" s="17" customFormat="1" ht="26.1" customHeight="1"/>
    <row r="50" spans="27:34" s="17" customFormat="1" ht="26.1" customHeight="1"/>
    <row r="51" spans="27:34" s="17" customFormat="1" ht="26.1" customHeight="1"/>
    <row r="52" spans="27:34" s="17" customFormat="1" ht="26.1" customHeight="1"/>
    <row r="53" spans="27:34" ht="26.1" customHeight="1">
      <c r="AA53" s="18"/>
      <c r="AB53" s="18"/>
      <c r="AC53" s="18"/>
      <c r="AD53" s="18"/>
      <c r="AE53" s="18"/>
      <c r="AF53" s="18"/>
      <c r="AG53" s="18"/>
      <c r="AH53" s="18"/>
    </row>
    <row r="54" spans="27:34" ht="26.1" customHeight="1">
      <c r="AA54" s="18"/>
      <c r="AB54" s="18"/>
      <c r="AC54" s="18"/>
      <c r="AD54" s="18"/>
      <c r="AE54" s="18"/>
      <c r="AF54" s="18"/>
      <c r="AG54" s="18"/>
      <c r="AH54" s="18"/>
    </row>
    <row r="55" spans="27:34" ht="26.1" customHeight="1">
      <c r="AA55" s="18"/>
      <c r="AB55" s="18"/>
      <c r="AC55" s="18"/>
      <c r="AD55" s="18"/>
      <c r="AE55" s="18"/>
      <c r="AF55" s="18"/>
      <c r="AG55" s="18"/>
      <c r="AH55" s="18"/>
    </row>
    <row r="56" spans="27:34" ht="26.1" customHeight="1">
      <c r="AA56" s="18"/>
      <c r="AB56" s="18"/>
      <c r="AC56" s="18"/>
      <c r="AD56" s="18"/>
      <c r="AE56" s="18"/>
      <c r="AF56" s="18"/>
      <c r="AG56" s="18"/>
      <c r="AH56" s="18"/>
    </row>
    <row r="57" spans="27:34" ht="26.1" customHeight="1">
      <c r="AA57" s="18"/>
      <c r="AB57" s="18"/>
      <c r="AC57" s="18"/>
      <c r="AD57" s="18"/>
      <c r="AE57" s="18"/>
      <c r="AF57" s="18"/>
      <c r="AG57" s="18"/>
      <c r="AH57" s="18"/>
    </row>
    <row r="58" spans="27:34" ht="26.1" customHeight="1">
      <c r="AA58" s="18"/>
      <c r="AB58" s="18"/>
      <c r="AC58" s="18"/>
      <c r="AD58" s="18"/>
      <c r="AE58" s="18"/>
      <c r="AF58" s="18"/>
      <c r="AG58" s="18"/>
      <c r="AH58" s="18"/>
    </row>
    <row r="59" spans="27:34" ht="26.1" customHeight="1">
      <c r="AA59" s="18"/>
      <c r="AB59" s="18"/>
      <c r="AC59" s="18"/>
      <c r="AD59" s="18"/>
      <c r="AE59" s="18"/>
      <c r="AF59" s="18"/>
      <c r="AG59" s="18"/>
      <c r="AH59" s="18"/>
    </row>
    <row r="60" spans="27:34" ht="26.1" customHeight="1">
      <c r="AA60" s="18"/>
      <c r="AB60" s="18"/>
      <c r="AC60" s="18"/>
      <c r="AD60" s="18"/>
      <c r="AE60" s="18"/>
      <c r="AF60" s="18"/>
      <c r="AG60" s="18"/>
      <c r="AH60" s="18"/>
    </row>
    <row r="61" spans="27:34" ht="26.1" customHeight="1">
      <c r="AA61" s="18"/>
      <c r="AB61" s="18"/>
      <c r="AC61" s="18"/>
      <c r="AD61" s="18"/>
      <c r="AE61" s="18"/>
      <c r="AF61" s="18"/>
      <c r="AG61" s="18"/>
      <c r="AH61" s="18"/>
    </row>
    <row r="62" spans="27:34" ht="26.1" customHeight="1">
      <c r="AA62" s="18"/>
      <c r="AB62" s="18"/>
      <c r="AC62" s="18"/>
      <c r="AD62" s="18"/>
      <c r="AE62" s="18"/>
      <c r="AF62" s="18"/>
      <c r="AG62" s="18"/>
      <c r="AH62" s="18"/>
    </row>
    <row r="63" spans="27:34" ht="26.1" customHeight="1">
      <c r="AA63" s="18"/>
      <c r="AB63" s="18"/>
      <c r="AC63" s="18"/>
      <c r="AD63" s="18"/>
      <c r="AE63" s="18"/>
      <c r="AF63" s="18"/>
      <c r="AG63" s="18"/>
      <c r="AH63" s="18"/>
    </row>
    <row r="64" spans="27:34" ht="26.1" customHeight="1">
      <c r="AA64" s="18"/>
      <c r="AB64" s="18"/>
      <c r="AC64" s="18"/>
      <c r="AD64" s="18"/>
      <c r="AE64" s="18"/>
      <c r="AF64" s="18"/>
      <c r="AG64" s="18"/>
      <c r="AH64" s="18"/>
    </row>
    <row r="65" spans="27:34" ht="26.1" customHeight="1">
      <c r="AA65" s="18"/>
      <c r="AB65" s="18"/>
      <c r="AC65" s="18"/>
      <c r="AD65" s="18"/>
      <c r="AE65" s="18"/>
      <c r="AF65" s="18"/>
      <c r="AG65" s="18"/>
      <c r="AH65" s="18"/>
    </row>
    <row r="66" spans="27:34" ht="26.1" customHeight="1">
      <c r="AA66" s="18"/>
      <c r="AB66" s="18"/>
      <c r="AC66" s="18"/>
      <c r="AD66" s="18"/>
      <c r="AE66" s="18"/>
      <c r="AF66" s="18"/>
      <c r="AG66" s="18"/>
      <c r="AH66" s="18"/>
    </row>
    <row r="67" spans="27:34" ht="26.1" customHeight="1">
      <c r="AA67" s="18"/>
      <c r="AB67" s="18"/>
      <c r="AC67" s="18"/>
      <c r="AD67" s="18"/>
      <c r="AE67" s="18"/>
      <c r="AF67" s="18"/>
      <c r="AG67" s="18"/>
      <c r="AH67" s="18"/>
    </row>
    <row r="68" spans="27:34" ht="26.1" customHeight="1">
      <c r="AA68" s="18"/>
      <c r="AB68" s="18"/>
      <c r="AC68" s="18"/>
      <c r="AD68" s="18"/>
      <c r="AE68" s="18"/>
      <c r="AF68" s="18"/>
      <c r="AG68" s="18"/>
      <c r="AH68" s="18"/>
    </row>
    <row r="69" spans="27:34" ht="26.1" customHeight="1">
      <c r="AA69" s="18"/>
      <c r="AB69" s="18"/>
      <c r="AC69" s="18"/>
      <c r="AD69" s="18"/>
      <c r="AE69" s="18"/>
      <c r="AF69" s="18"/>
      <c r="AG69" s="18"/>
      <c r="AH69" s="18"/>
    </row>
    <row r="70" spans="27:34" ht="26.1" customHeight="1">
      <c r="AA70" s="18"/>
      <c r="AB70" s="18"/>
      <c r="AC70" s="18"/>
      <c r="AD70" s="18"/>
      <c r="AE70" s="18"/>
      <c r="AF70" s="18"/>
      <c r="AG70" s="18"/>
      <c r="AH70" s="18"/>
    </row>
    <row r="71" spans="27:34" ht="26.1" customHeight="1">
      <c r="AA71" s="18"/>
      <c r="AB71" s="18"/>
      <c r="AC71" s="18"/>
      <c r="AD71" s="18"/>
      <c r="AE71" s="18"/>
      <c r="AF71" s="18"/>
      <c r="AG71" s="18"/>
      <c r="AH71" s="18"/>
    </row>
    <row r="72" spans="27:34" ht="26.1" customHeight="1">
      <c r="AE72" s="21"/>
      <c r="AG72" s="22"/>
      <c r="AH72" s="18"/>
    </row>
    <row r="73" spans="27:34" ht="26.1" customHeight="1">
      <c r="AE73" s="21"/>
      <c r="AG73" s="22"/>
      <c r="AH73" s="18"/>
    </row>
    <row r="74" spans="27:34" ht="26.1" customHeight="1">
      <c r="AE74" s="21"/>
      <c r="AG74" s="22"/>
      <c r="AH74" s="18"/>
    </row>
  </sheetData>
  <sheetProtection sheet="1" selectLockedCells="1"/>
  <mergeCells count="17">
    <mergeCell ref="A33:A34"/>
    <mergeCell ref="B33:AH34"/>
    <mergeCell ref="C37:D37"/>
    <mergeCell ref="E37:F37"/>
    <mergeCell ref="A5:AH6"/>
    <mergeCell ref="B18:AH19"/>
    <mergeCell ref="B17:AH17"/>
    <mergeCell ref="B29:AH30"/>
    <mergeCell ref="B31:AH32"/>
    <mergeCell ref="X37:AH37"/>
    <mergeCell ref="X38:AH38"/>
    <mergeCell ref="X39:AD39"/>
    <mergeCell ref="X40:AD40"/>
    <mergeCell ref="A35:A36"/>
    <mergeCell ref="H37:I37"/>
    <mergeCell ref="K37:L37"/>
    <mergeCell ref="B35:AH36"/>
  </mergeCells>
  <phoneticPr fontId="1"/>
  <dataValidations count="1">
    <dataValidation type="list" allowBlank="1" showInputMessage="1" showErrorMessage="1" sqref="C37:D37">
      <formula1>"　,明治,大正,昭和,平成,令和"</formula1>
    </dataValidation>
  </dataValidations>
  <pageMargins left="0.7" right="0.7" top="0.75" bottom="0.75" header="0.3" footer="0.3"/>
  <pageSetup paperSize="9" scale="68" orientation="portrait" useFirstPageNumber="1"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F0"/>
  </sheetPr>
  <dimension ref="A1:AZ304"/>
  <sheetViews>
    <sheetView showGridLines="0" view="pageBreakPreview" zoomScale="85" zoomScaleNormal="80" zoomScaleSheetLayoutView="85" workbookViewId="0">
      <selection activeCell="B21" sqref="B21:AH21"/>
    </sheetView>
  </sheetViews>
  <sheetFormatPr defaultColWidth="3.375" defaultRowHeight="26.1" customHeight="1"/>
  <cols>
    <col min="1" max="1" width="3.375" style="18" customWidth="1"/>
    <col min="2" max="2" width="4.875" style="18" bestFit="1" customWidth="1"/>
    <col min="3" max="3" width="3.375" style="18"/>
    <col min="4" max="4" width="3.375" style="18" customWidth="1"/>
    <col min="5" max="26" width="3.375" style="18"/>
    <col min="27" max="27" width="3.375" style="22"/>
    <col min="28" max="30" width="3.375" style="21"/>
    <col min="31" max="31" width="3.375" style="23"/>
    <col min="32" max="32" width="3.625" style="21" customWidth="1"/>
    <col min="33" max="34" width="3.375" style="21"/>
    <col min="35" max="40" width="3.375" style="18"/>
    <col min="41" max="41" width="12" style="18" customWidth="1"/>
    <col min="42" max="42" width="13.375" style="18" customWidth="1"/>
    <col min="43" max="16384" width="3.375" style="18"/>
  </cols>
  <sheetData>
    <row r="1" spans="1:34" ht="26.1" customHeight="1">
      <c r="A1" s="122" t="s">
        <v>4</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6"/>
      <c r="AB1" s="642" t="s">
        <v>10</v>
      </c>
      <c r="AC1" s="643"/>
      <c r="AD1" s="643"/>
      <c r="AE1" s="643"/>
      <c r="AF1" s="643"/>
      <c r="AG1" s="643"/>
      <c r="AH1" s="644"/>
    </row>
    <row r="2" spans="1:34" ht="26.1" customHeight="1">
      <c r="A2" s="122"/>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6"/>
      <c r="AB2" s="659" t="s">
        <v>9</v>
      </c>
      <c r="AC2" s="660"/>
      <c r="AD2" s="661"/>
      <c r="AE2" s="110"/>
      <c r="AF2" s="109"/>
      <c r="AG2" s="109"/>
      <c r="AH2" s="180"/>
    </row>
    <row r="3" spans="1:34" ht="26.1" customHeight="1">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6"/>
      <c r="AB3" s="659" t="s">
        <v>7</v>
      </c>
      <c r="AC3" s="660"/>
      <c r="AD3" s="661"/>
      <c r="AE3" s="110"/>
      <c r="AF3" s="109"/>
      <c r="AG3" s="109"/>
      <c r="AH3" s="180"/>
    </row>
    <row r="4" spans="1:34" ht="26.1" customHeight="1" thickBot="1">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6"/>
      <c r="AB4" s="662" t="s">
        <v>8</v>
      </c>
      <c r="AC4" s="663"/>
      <c r="AD4" s="664"/>
      <c r="AE4" s="179"/>
      <c r="AF4" s="178"/>
      <c r="AG4" s="178"/>
      <c r="AH4" s="177"/>
    </row>
    <row r="5" spans="1:34" ht="26.1" customHeight="1">
      <c r="A5" s="122"/>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4"/>
      <c r="AG5" s="124"/>
      <c r="AH5" s="124"/>
    </row>
    <row r="6" spans="1:34" ht="26.1" customHeight="1">
      <c r="A6" s="122"/>
      <c r="B6" s="122"/>
      <c r="C6" s="122"/>
      <c r="D6" s="122"/>
      <c r="E6" s="122"/>
      <c r="F6" s="122"/>
      <c r="G6" s="122"/>
      <c r="H6" s="122"/>
      <c r="I6" s="122"/>
      <c r="J6" s="122"/>
      <c r="K6" s="122"/>
      <c r="L6" s="122"/>
      <c r="M6" s="122"/>
      <c r="N6" s="122"/>
      <c r="O6" s="122"/>
      <c r="P6" s="122"/>
      <c r="Q6" s="122"/>
      <c r="R6" s="122"/>
      <c r="S6" s="122"/>
      <c r="T6" s="122"/>
      <c r="U6" s="122"/>
      <c r="V6" s="106"/>
      <c r="W6" s="106"/>
      <c r="X6" s="650" t="s">
        <v>286</v>
      </c>
      <c r="Y6" s="650"/>
      <c r="Z6" s="645"/>
      <c r="AA6" s="645"/>
      <c r="AB6" s="214" t="s">
        <v>2</v>
      </c>
      <c r="AC6" s="646"/>
      <c r="AD6" s="646"/>
      <c r="AE6" s="214" t="s">
        <v>3</v>
      </c>
      <c r="AF6" s="646"/>
      <c r="AG6" s="646"/>
      <c r="AH6" s="106" t="s">
        <v>0</v>
      </c>
    </row>
    <row r="7" spans="1:34" ht="26.1" customHeight="1">
      <c r="A7" s="122" t="s">
        <v>358</v>
      </c>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6"/>
      <c r="AB7" s="124"/>
      <c r="AC7" s="124"/>
      <c r="AD7" s="124"/>
      <c r="AE7" s="125"/>
      <c r="AF7" s="124"/>
      <c r="AG7" s="124"/>
      <c r="AH7" s="124"/>
    </row>
    <row r="8" spans="1:34" ht="26.1" customHeight="1">
      <c r="A8" s="122"/>
      <c r="B8" s="122"/>
      <c r="C8" s="122"/>
      <c r="D8" s="122"/>
      <c r="E8" s="122"/>
      <c r="F8" s="122"/>
      <c r="G8" s="122"/>
      <c r="H8" s="122"/>
      <c r="I8" s="122"/>
      <c r="J8" s="122"/>
      <c r="K8" s="122"/>
      <c r="L8" s="122"/>
      <c r="M8" s="122"/>
      <c r="N8" s="122"/>
      <c r="O8" s="122"/>
      <c r="P8" s="122"/>
      <c r="Q8" s="122"/>
      <c r="R8" s="122"/>
      <c r="S8" s="122"/>
      <c r="T8" s="122"/>
      <c r="U8" s="122"/>
      <c r="V8" s="122"/>
      <c r="W8" s="122"/>
      <c r="X8" s="122"/>
      <c r="Y8" s="122"/>
      <c r="Z8" s="122"/>
      <c r="AA8" s="126"/>
      <c r="AB8" s="124"/>
      <c r="AC8" s="124"/>
      <c r="AD8" s="124"/>
      <c r="AE8" s="125"/>
      <c r="AF8" s="124"/>
      <c r="AG8" s="124"/>
      <c r="AH8" s="124"/>
    </row>
    <row r="9" spans="1:34" ht="26.1" customHeight="1">
      <c r="A9" s="122"/>
      <c r="B9" s="122"/>
      <c r="C9" s="122"/>
      <c r="D9" s="122"/>
      <c r="E9" s="122"/>
      <c r="F9" s="122"/>
      <c r="G9" s="122"/>
      <c r="H9" s="122"/>
      <c r="I9" s="122"/>
      <c r="J9" s="122"/>
      <c r="K9" s="122"/>
      <c r="L9" s="122"/>
      <c r="M9" s="122"/>
      <c r="N9" s="122"/>
      <c r="O9" s="122"/>
      <c r="P9" s="126"/>
      <c r="Q9" s="122"/>
      <c r="R9" s="122"/>
      <c r="S9" s="122"/>
      <c r="T9" s="122"/>
      <c r="U9" s="650" t="s">
        <v>284</v>
      </c>
      <c r="V9" s="650"/>
      <c r="W9" s="650"/>
      <c r="X9" s="650"/>
      <c r="Y9" s="651" t="str">
        <f>IF(H49="","",H49)</f>
        <v/>
      </c>
      <c r="Z9" s="651"/>
      <c r="AA9" s="651"/>
      <c r="AB9" s="651"/>
      <c r="AC9" s="651"/>
      <c r="AD9" s="651"/>
      <c r="AE9" s="651"/>
      <c r="AF9" s="651"/>
      <c r="AG9" s="651"/>
      <c r="AH9" s="651"/>
    </row>
    <row r="10" spans="1:34" ht="26.1" customHeight="1">
      <c r="A10" s="122"/>
      <c r="B10" s="122"/>
      <c r="C10" s="122"/>
      <c r="D10" s="122"/>
      <c r="E10" s="122"/>
      <c r="F10" s="122"/>
      <c r="G10" s="122"/>
      <c r="H10" s="122"/>
      <c r="I10" s="122"/>
      <c r="J10" s="122"/>
      <c r="K10" s="122"/>
      <c r="L10" s="122"/>
      <c r="M10" s="122"/>
      <c r="N10" s="122"/>
      <c r="O10" s="122"/>
      <c r="P10" s="126"/>
      <c r="Q10" s="122"/>
      <c r="R10" s="122"/>
      <c r="S10" s="122"/>
      <c r="T10" s="122"/>
      <c r="U10" s="650"/>
      <c r="V10" s="650"/>
      <c r="W10" s="650"/>
      <c r="X10" s="650"/>
      <c r="Y10" s="651"/>
      <c r="Z10" s="651"/>
      <c r="AA10" s="651"/>
      <c r="AB10" s="651"/>
      <c r="AC10" s="651"/>
      <c r="AD10" s="651"/>
      <c r="AE10" s="651"/>
      <c r="AF10" s="651"/>
      <c r="AG10" s="651"/>
      <c r="AH10" s="651"/>
    </row>
    <row r="11" spans="1:34" ht="26.1" customHeight="1">
      <c r="A11" s="122"/>
      <c r="B11" s="122"/>
      <c r="C11" s="122"/>
      <c r="D11" s="122"/>
      <c r="E11" s="122"/>
      <c r="F11" s="122"/>
      <c r="G11" s="122"/>
      <c r="H11" s="122"/>
      <c r="I11" s="122"/>
      <c r="J11" s="122"/>
      <c r="K11" s="122"/>
      <c r="L11" s="122"/>
      <c r="M11" s="122"/>
      <c r="N11" s="122"/>
      <c r="O11" s="122"/>
      <c r="P11" s="126"/>
      <c r="Q11" s="122"/>
      <c r="R11" s="122"/>
      <c r="S11" s="122"/>
      <c r="T11" s="122"/>
      <c r="U11" s="650" t="s">
        <v>315</v>
      </c>
      <c r="V11" s="650"/>
      <c r="W11" s="650"/>
      <c r="X11" s="650"/>
      <c r="Y11" s="652" t="str">
        <f>IF(E42="","",E42)</f>
        <v/>
      </c>
      <c r="Z11" s="652"/>
      <c r="AA11" s="652"/>
      <c r="AB11" s="652"/>
      <c r="AC11" s="652"/>
      <c r="AD11" s="652"/>
      <c r="AE11" s="652"/>
      <c r="AF11" s="652"/>
      <c r="AG11" s="652"/>
      <c r="AH11" s="652"/>
    </row>
    <row r="12" spans="1:34" ht="26.1" customHeight="1">
      <c r="A12" s="122"/>
      <c r="B12" s="122"/>
      <c r="C12" s="122"/>
      <c r="D12" s="122"/>
      <c r="E12" s="122"/>
      <c r="F12" s="122"/>
      <c r="G12" s="122"/>
      <c r="H12" s="122"/>
      <c r="I12" s="122"/>
      <c r="J12" s="122"/>
      <c r="K12" s="122"/>
      <c r="L12" s="122"/>
      <c r="M12" s="122"/>
      <c r="N12" s="122"/>
      <c r="O12" s="122"/>
      <c r="P12" s="126"/>
      <c r="Q12" s="122"/>
      <c r="R12" s="122"/>
      <c r="S12" s="122"/>
      <c r="T12" s="122"/>
      <c r="U12" s="650" t="s">
        <v>285</v>
      </c>
      <c r="V12" s="650"/>
      <c r="W12" s="650"/>
      <c r="X12" s="650"/>
      <c r="Y12" s="652" t="str">
        <f>IF(H47="","",H47)</f>
        <v/>
      </c>
      <c r="Z12" s="652"/>
      <c r="AA12" s="652"/>
      <c r="AB12" s="652"/>
      <c r="AC12" s="652"/>
      <c r="AD12" s="652"/>
      <c r="AE12" s="652"/>
      <c r="AF12" s="652"/>
      <c r="AG12" s="652"/>
      <c r="AH12" s="652"/>
    </row>
    <row r="13" spans="1:34" ht="20.100000000000001" customHeight="1">
      <c r="A13" s="122"/>
      <c r="B13" s="122"/>
      <c r="C13" s="122"/>
      <c r="D13" s="122"/>
      <c r="E13" s="122"/>
      <c r="F13" s="122"/>
      <c r="G13" s="122"/>
      <c r="H13" s="122"/>
      <c r="I13" s="122"/>
      <c r="J13" s="122"/>
      <c r="K13" s="122"/>
      <c r="L13" s="122"/>
      <c r="M13" s="122"/>
      <c r="N13" s="122"/>
      <c r="O13" s="122"/>
      <c r="P13" s="122"/>
      <c r="Q13" s="122"/>
      <c r="R13" s="122"/>
      <c r="S13" s="122"/>
      <c r="T13" s="122"/>
      <c r="U13" s="122"/>
      <c r="V13" s="122"/>
      <c r="W13" s="122"/>
      <c r="X13" s="122"/>
      <c r="Y13" s="649" t="str">
        <f>IF(H45="","",H45)</f>
        <v/>
      </c>
      <c r="Z13" s="649"/>
      <c r="AA13" s="649"/>
      <c r="AB13" s="649"/>
      <c r="AC13" s="649"/>
      <c r="AD13" s="649"/>
      <c r="AE13" s="649"/>
      <c r="AF13" s="124"/>
      <c r="AG13" s="176"/>
      <c r="AH13" s="176"/>
    </row>
    <row r="14" spans="1:34" ht="20.100000000000001" customHeight="1">
      <c r="A14" s="122"/>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26"/>
      <c r="AB14" s="124"/>
      <c r="AC14" s="124"/>
      <c r="AD14" s="124"/>
      <c r="AE14" s="125"/>
      <c r="AF14" s="124"/>
      <c r="AG14" s="124"/>
      <c r="AH14" s="124"/>
    </row>
    <row r="15" spans="1:34" ht="26.1" customHeight="1">
      <c r="A15" s="122"/>
      <c r="B15" s="106"/>
      <c r="C15" s="106"/>
      <c r="D15" s="106"/>
      <c r="E15" s="106"/>
      <c r="F15" s="106"/>
      <c r="G15" s="106"/>
      <c r="H15" s="175" t="s">
        <v>405</v>
      </c>
      <c r="I15" s="122"/>
      <c r="J15" s="122"/>
      <c r="K15" s="106"/>
      <c r="L15" s="106"/>
      <c r="M15" s="106"/>
      <c r="N15" s="106"/>
      <c r="O15" s="106"/>
      <c r="P15" s="106"/>
      <c r="Q15" s="106"/>
      <c r="R15" s="106"/>
      <c r="S15" s="106"/>
      <c r="T15" s="106"/>
      <c r="U15" s="106"/>
      <c r="V15" s="106"/>
      <c r="W15" s="106"/>
      <c r="X15" s="106"/>
      <c r="Y15" s="106"/>
      <c r="Z15" s="106"/>
      <c r="AA15" s="106"/>
      <c r="AB15" s="106"/>
      <c r="AC15" s="106"/>
      <c r="AD15" s="106"/>
      <c r="AE15" s="106"/>
      <c r="AF15" s="122"/>
      <c r="AG15" s="122"/>
      <c r="AH15" s="122"/>
    </row>
    <row r="16" spans="1:34" ht="26.1" customHeight="1">
      <c r="A16" s="650"/>
      <c r="B16" s="650"/>
      <c r="C16" s="650"/>
      <c r="D16" s="650"/>
      <c r="E16" s="650"/>
      <c r="F16" s="650"/>
      <c r="G16" s="650"/>
      <c r="H16" s="650"/>
      <c r="I16" s="650"/>
      <c r="J16" s="650"/>
      <c r="K16" s="650"/>
      <c r="L16" s="650"/>
      <c r="M16" s="650"/>
      <c r="N16" s="650"/>
      <c r="O16" s="650"/>
      <c r="P16" s="650"/>
      <c r="Q16" s="650"/>
      <c r="R16" s="650"/>
      <c r="S16" s="650"/>
      <c r="T16" s="650"/>
      <c r="U16" s="650"/>
      <c r="V16" s="650"/>
      <c r="W16" s="650"/>
      <c r="X16" s="650"/>
      <c r="Y16" s="650"/>
      <c r="Z16" s="650"/>
      <c r="AA16" s="126"/>
      <c r="AB16" s="124"/>
      <c r="AC16" s="124"/>
      <c r="AD16" s="124"/>
      <c r="AE16" s="125"/>
      <c r="AF16" s="124"/>
      <c r="AG16" s="124"/>
      <c r="AH16" s="124"/>
    </row>
    <row r="17" spans="1:36" ht="26.1" customHeight="1">
      <c r="A17" s="122"/>
      <c r="B17" s="106" t="s">
        <v>5</v>
      </c>
      <c r="C17" s="122"/>
      <c r="D17" s="122"/>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24"/>
      <c r="AG17" s="124"/>
      <c r="AH17" s="124"/>
    </row>
    <row r="18" spans="1:36" ht="26.1" customHeight="1">
      <c r="A18" s="122"/>
      <c r="B18" s="106"/>
      <c r="C18" s="122"/>
      <c r="D18" s="122"/>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24"/>
      <c r="AG18" s="124"/>
      <c r="AH18" s="124"/>
    </row>
    <row r="19" spans="1:36" ht="26.1" customHeight="1">
      <c r="A19" s="122"/>
      <c r="B19" s="122"/>
      <c r="C19" s="122"/>
      <c r="D19" s="122"/>
      <c r="E19" s="122"/>
      <c r="F19" s="122"/>
      <c r="G19" s="122"/>
      <c r="H19" s="122"/>
      <c r="I19" s="122"/>
      <c r="J19" s="122"/>
      <c r="K19" s="122"/>
      <c r="L19" s="122"/>
      <c r="M19" s="122"/>
      <c r="N19" s="122"/>
      <c r="O19" s="122"/>
      <c r="P19" s="122"/>
      <c r="Q19" s="106" t="s">
        <v>1</v>
      </c>
      <c r="R19" s="122"/>
      <c r="S19" s="122"/>
      <c r="T19" s="122"/>
      <c r="U19" s="122"/>
      <c r="V19" s="122"/>
      <c r="W19" s="122"/>
      <c r="X19" s="122"/>
      <c r="Y19" s="122"/>
      <c r="Z19" s="122"/>
      <c r="AA19" s="126"/>
      <c r="AB19" s="124"/>
      <c r="AC19" s="124"/>
      <c r="AD19" s="124"/>
      <c r="AE19" s="125"/>
      <c r="AF19" s="124"/>
      <c r="AG19" s="124"/>
      <c r="AH19" s="124"/>
      <c r="AJ19" s="29"/>
    </row>
    <row r="20" spans="1:36" s="17" customFormat="1" ht="26.1" customHeight="1" thickBot="1">
      <c r="A20" s="122" t="s">
        <v>255</v>
      </c>
      <c r="B20" s="122"/>
      <c r="C20" s="122"/>
      <c r="D20" s="122"/>
      <c r="E20" s="122"/>
      <c r="F20" s="122"/>
      <c r="G20" s="122"/>
      <c r="H20" s="122"/>
      <c r="I20" s="122"/>
      <c r="J20" s="122"/>
      <c r="K20" s="122"/>
      <c r="L20" s="122"/>
      <c r="M20" s="122"/>
      <c r="N20" s="122"/>
      <c r="O20" s="122"/>
      <c r="P20" s="122"/>
      <c r="Q20" s="122"/>
      <c r="R20" s="122"/>
      <c r="S20" s="122"/>
      <c r="T20" s="122"/>
      <c r="U20" s="122"/>
      <c r="V20" s="122"/>
      <c r="W20" s="174"/>
      <c r="X20" s="174"/>
      <c r="Y20" s="174"/>
      <c r="Z20" s="174"/>
      <c r="AA20" s="126"/>
      <c r="AB20" s="124"/>
      <c r="AC20" s="124"/>
      <c r="AD20" s="124"/>
      <c r="AE20" s="125"/>
      <c r="AF20" s="106"/>
      <c r="AG20" s="106"/>
      <c r="AH20" s="106"/>
    </row>
    <row r="21" spans="1:36" s="17" customFormat="1" ht="26.1" customHeight="1" thickBot="1">
      <c r="A21" s="171"/>
      <c r="B21" s="653"/>
      <c r="C21" s="654"/>
      <c r="D21" s="654"/>
      <c r="E21" s="654"/>
      <c r="F21" s="654"/>
      <c r="G21" s="654"/>
      <c r="H21" s="654"/>
      <c r="I21" s="654"/>
      <c r="J21" s="654"/>
      <c r="K21" s="654"/>
      <c r="L21" s="654"/>
      <c r="M21" s="654"/>
      <c r="N21" s="654"/>
      <c r="O21" s="654"/>
      <c r="P21" s="654"/>
      <c r="Q21" s="654"/>
      <c r="R21" s="654"/>
      <c r="S21" s="654"/>
      <c r="T21" s="654"/>
      <c r="U21" s="654"/>
      <c r="V21" s="654"/>
      <c r="W21" s="654"/>
      <c r="X21" s="654"/>
      <c r="Y21" s="654"/>
      <c r="Z21" s="654"/>
      <c r="AA21" s="654"/>
      <c r="AB21" s="654"/>
      <c r="AC21" s="654"/>
      <c r="AD21" s="654"/>
      <c r="AE21" s="654"/>
      <c r="AF21" s="654"/>
      <c r="AG21" s="654"/>
      <c r="AH21" s="655"/>
    </row>
    <row r="22" spans="1:36" s="17" customFormat="1" ht="26.1" customHeight="1">
      <c r="A22" s="171"/>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216"/>
      <c r="AG22" s="216"/>
      <c r="AH22" s="216"/>
    </row>
    <row r="23" spans="1:36" s="17" customFormat="1" ht="26.1" customHeight="1" thickBot="1">
      <c r="A23" s="171" t="s">
        <v>256</v>
      </c>
      <c r="B23" s="171"/>
      <c r="C23" s="171"/>
      <c r="D23" s="171"/>
      <c r="E23" s="171"/>
      <c r="F23" s="171"/>
      <c r="G23" s="171"/>
      <c r="H23" s="171"/>
      <c r="I23" s="171"/>
      <c r="J23" s="171"/>
      <c r="K23" s="171"/>
      <c r="L23" s="217"/>
      <c r="M23" s="217"/>
      <c r="N23" s="217"/>
      <c r="O23" s="217"/>
      <c r="P23" s="217"/>
      <c r="Q23" s="217"/>
      <c r="R23" s="217"/>
      <c r="S23" s="217"/>
      <c r="T23" s="217"/>
      <c r="U23" s="217"/>
      <c r="V23" s="217"/>
      <c r="W23" s="217"/>
      <c r="X23" s="217"/>
      <c r="Y23" s="217"/>
      <c r="Z23" s="217"/>
      <c r="AA23" s="218"/>
      <c r="AB23" s="216"/>
      <c r="AC23" s="216"/>
      <c r="AD23" s="216"/>
      <c r="AE23" s="219"/>
      <c r="AF23" s="216"/>
      <c r="AG23" s="216"/>
      <c r="AH23" s="216"/>
    </row>
    <row r="24" spans="1:36" s="17" customFormat="1" ht="26.1" customHeight="1" thickBot="1">
      <c r="A24" s="171"/>
      <c r="B24" s="665">
        <f>IF(U215="","",U215)</f>
        <v>0</v>
      </c>
      <c r="C24" s="666"/>
      <c r="D24" s="666"/>
      <c r="E24" s="666"/>
      <c r="F24" s="666"/>
      <c r="G24" s="666"/>
      <c r="H24" s="666"/>
      <c r="I24" s="666"/>
      <c r="J24" s="666"/>
      <c r="K24" s="667"/>
      <c r="L24" s="217" t="s">
        <v>6</v>
      </c>
      <c r="M24" s="171"/>
      <c r="N24" s="171"/>
      <c r="O24" s="171"/>
      <c r="P24" s="171"/>
      <c r="Q24" s="171"/>
      <c r="R24" s="171"/>
      <c r="S24" s="171"/>
      <c r="T24" s="171"/>
      <c r="U24" s="171"/>
      <c r="V24" s="171"/>
      <c r="W24" s="171"/>
      <c r="X24" s="171"/>
      <c r="Y24" s="171"/>
      <c r="Z24" s="171"/>
      <c r="AA24" s="218"/>
      <c r="AB24" s="216"/>
      <c r="AC24" s="216"/>
      <c r="AD24" s="216"/>
      <c r="AE24" s="219"/>
      <c r="AF24" s="216"/>
      <c r="AG24" s="216"/>
      <c r="AH24" s="216"/>
    </row>
    <row r="25" spans="1:36" s="17" customFormat="1" ht="26.1" customHeight="1">
      <c r="A25" s="171"/>
      <c r="B25" s="171"/>
      <c r="C25" s="171"/>
      <c r="D25" s="171"/>
      <c r="E25" s="171"/>
      <c r="F25" s="171"/>
      <c r="G25" s="171"/>
      <c r="H25" s="171"/>
      <c r="I25" s="171"/>
      <c r="J25" s="171"/>
      <c r="K25" s="171"/>
      <c r="L25" s="217"/>
      <c r="M25" s="217"/>
      <c r="N25" s="217"/>
      <c r="O25" s="217"/>
      <c r="P25" s="217"/>
      <c r="Q25" s="217"/>
      <c r="R25" s="217"/>
      <c r="S25" s="217"/>
      <c r="T25" s="217"/>
      <c r="U25" s="217"/>
      <c r="V25" s="217"/>
      <c r="W25" s="217"/>
      <c r="X25" s="217"/>
      <c r="Y25" s="217"/>
      <c r="Z25" s="217"/>
      <c r="AA25" s="218"/>
      <c r="AB25" s="216"/>
      <c r="AC25" s="171"/>
      <c r="AD25" s="216"/>
      <c r="AE25" s="219"/>
      <c r="AF25" s="216"/>
      <c r="AG25" s="216"/>
      <c r="AH25" s="216"/>
    </row>
    <row r="26" spans="1:36" s="17" customFormat="1" ht="26.1" customHeight="1" thickBot="1">
      <c r="A26" s="217" t="s">
        <v>352</v>
      </c>
      <c r="B26" s="217"/>
      <c r="C26" s="217"/>
      <c r="D26" s="217"/>
      <c r="E26" s="217"/>
      <c r="F26" s="217"/>
      <c r="G26" s="217"/>
      <c r="H26" s="217"/>
      <c r="I26" s="217"/>
      <c r="J26" s="217"/>
      <c r="K26" s="217"/>
      <c r="L26" s="217"/>
      <c r="M26" s="217"/>
      <c r="N26" s="217"/>
      <c r="O26" s="217"/>
      <c r="P26" s="217"/>
      <c r="Q26" s="217"/>
      <c r="R26" s="217"/>
      <c r="S26" s="217"/>
      <c r="T26" s="217"/>
      <c r="U26" s="217"/>
      <c r="V26" s="217"/>
      <c r="W26" s="217"/>
      <c r="X26" s="217"/>
      <c r="Y26" s="217"/>
      <c r="Z26" s="217"/>
      <c r="AA26" s="218"/>
      <c r="AB26" s="216"/>
      <c r="AC26" s="216"/>
      <c r="AD26" s="216"/>
      <c r="AE26" s="219"/>
      <c r="AF26" s="216"/>
      <c r="AG26" s="216"/>
      <c r="AH26" s="216"/>
    </row>
    <row r="27" spans="1:36" s="17" customFormat="1" ht="26.1" customHeight="1" thickBot="1">
      <c r="A27" s="171"/>
      <c r="B27" s="656"/>
      <c r="C27" s="657"/>
      <c r="D27" s="657"/>
      <c r="E27" s="657"/>
      <c r="F27" s="658"/>
      <c r="G27" s="600" t="str">
        <f>IF(B27="","",IF(B27="【Ａタイプ】",選択リスト!F2,IF(B27="【Ｂタイプ】",選択リスト!F3,IF(B27="【Ｃタイプ】",選択リスト!F4,IF(B27="【Ｄタイプ】",選択リスト!F5)))))</f>
        <v/>
      </c>
      <c r="H27" s="600"/>
      <c r="I27" s="600"/>
      <c r="J27" s="600"/>
      <c r="K27" s="600"/>
      <c r="L27" s="600"/>
      <c r="M27" s="600"/>
      <c r="N27" s="600"/>
      <c r="O27" s="600"/>
      <c r="P27" s="600"/>
      <c r="Q27" s="600"/>
      <c r="R27" s="600"/>
      <c r="S27" s="600"/>
      <c r="T27" s="600"/>
      <c r="U27" s="600"/>
      <c r="V27" s="600"/>
      <c r="W27" s="600"/>
      <c r="X27" s="600"/>
      <c r="Y27" s="600"/>
      <c r="Z27" s="600"/>
      <c r="AA27" s="600"/>
      <c r="AB27" s="600"/>
      <c r="AC27" s="600"/>
      <c r="AD27" s="600"/>
      <c r="AE27" s="600"/>
      <c r="AF27" s="600"/>
      <c r="AG27" s="600"/>
      <c r="AH27" s="601"/>
    </row>
    <row r="28" spans="1:36" s="17" customFormat="1" ht="26.1" customHeight="1">
      <c r="A28" s="171"/>
      <c r="B28" s="220"/>
      <c r="C28" s="220"/>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218"/>
      <c r="AB28" s="216"/>
      <c r="AC28" s="216"/>
      <c r="AD28" s="216"/>
      <c r="AE28" s="219"/>
      <c r="AF28" s="216"/>
      <c r="AG28" s="216"/>
      <c r="AH28" s="216"/>
    </row>
    <row r="29" spans="1:36" s="17" customFormat="1" ht="26.1" customHeight="1" thickBot="1">
      <c r="A29" s="214" t="s">
        <v>313</v>
      </c>
      <c r="B29" s="221"/>
      <c r="C29" s="221"/>
      <c r="D29" s="221"/>
      <c r="E29" s="221"/>
      <c r="F29" s="221"/>
      <c r="G29" s="221"/>
      <c r="H29" s="221"/>
      <c r="I29" s="221"/>
      <c r="J29" s="221"/>
      <c r="K29" s="221"/>
      <c r="L29" s="221"/>
      <c r="M29" s="221"/>
      <c r="N29" s="221"/>
      <c r="O29" s="221"/>
      <c r="P29" s="221"/>
      <c r="Q29" s="221"/>
      <c r="R29" s="221"/>
      <c r="S29" s="221"/>
      <c r="T29" s="221"/>
      <c r="U29" s="221"/>
      <c r="V29" s="221"/>
      <c r="W29" s="221"/>
      <c r="X29" s="221"/>
      <c r="Y29" s="221"/>
      <c r="Z29" s="217"/>
      <c r="AA29" s="218"/>
      <c r="AB29" s="216"/>
      <c r="AC29" s="222"/>
      <c r="AD29" s="216"/>
      <c r="AE29" s="216"/>
      <c r="AF29" s="216"/>
      <c r="AG29" s="216"/>
      <c r="AH29" s="216"/>
    </row>
    <row r="30" spans="1:36" s="17" customFormat="1" ht="26.1" customHeight="1">
      <c r="A30" s="171"/>
      <c r="B30" s="611"/>
      <c r="C30" s="612"/>
      <c r="D30" s="605" t="str">
        <f>IF(B27="【Ａタイプ】", 選択リスト!F8, IF(B27="【Ｂタイプ】", 選択リスト!F11, IF(B27="【Ｃタイプ】", 選択リスト!F14, IF(B27="【Ｄタイプ】", 選択リスト!F19, ""))))</f>
        <v/>
      </c>
      <c r="E30" s="606"/>
      <c r="F30" s="606"/>
      <c r="G30" s="606"/>
      <c r="H30" s="606"/>
      <c r="I30" s="606"/>
      <c r="J30" s="606"/>
      <c r="K30" s="606"/>
      <c r="L30" s="606"/>
      <c r="M30" s="606"/>
      <c r="N30" s="606"/>
      <c r="O30" s="606"/>
      <c r="P30" s="606"/>
      <c r="Q30" s="606"/>
      <c r="R30" s="606"/>
      <c r="S30" s="606"/>
      <c r="T30" s="606"/>
      <c r="U30" s="606"/>
      <c r="V30" s="606"/>
      <c r="W30" s="606"/>
      <c r="X30" s="606"/>
      <c r="Y30" s="606"/>
      <c r="Z30" s="606"/>
      <c r="AA30" s="606"/>
      <c r="AB30" s="606"/>
      <c r="AC30" s="606"/>
      <c r="AD30" s="606"/>
      <c r="AE30" s="606"/>
      <c r="AF30" s="606"/>
      <c r="AG30" s="606"/>
      <c r="AH30" s="607"/>
    </row>
    <row r="31" spans="1:36" s="3" customFormat="1" ht="26.1" customHeight="1">
      <c r="A31" s="171"/>
      <c r="B31" s="647"/>
      <c r="C31" s="648"/>
      <c r="D31" s="608" t="str">
        <f>IF(B27="【Ａタイプ】", 選択リスト!F9, IF(B27="【Ｂタイプ】", 選択リスト!F12, IF(B27="【Ｃタイプ】", 選択リスト!F15, IF(B27="【Ｄタイプ】", 選択リスト!F20, ""))))</f>
        <v/>
      </c>
      <c r="E31" s="609"/>
      <c r="F31" s="609"/>
      <c r="G31" s="609"/>
      <c r="H31" s="609"/>
      <c r="I31" s="609"/>
      <c r="J31" s="609"/>
      <c r="K31" s="609"/>
      <c r="L31" s="609"/>
      <c r="M31" s="609"/>
      <c r="N31" s="609"/>
      <c r="O31" s="609"/>
      <c r="P31" s="609"/>
      <c r="Q31" s="609"/>
      <c r="R31" s="609"/>
      <c r="S31" s="609"/>
      <c r="T31" s="609"/>
      <c r="U31" s="609"/>
      <c r="V31" s="609"/>
      <c r="W31" s="609"/>
      <c r="X31" s="609"/>
      <c r="Y31" s="609"/>
      <c r="Z31" s="609"/>
      <c r="AA31" s="609"/>
      <c r="AB31" s="609"/>
      <c r="AC31" s="609"/>
      <c r="AD31" s="609"/>
      <c r="AE31" s="609"/>
      <c r="AF31" s="609"/>
      <c r="AG31" s="609"/>
      <c r="AH31" s="610"/>
    </row>
    <row r="32" spans="1:36" s="3" customFormat="1" ht="26.1" customHeight="1">
      <c r="A32" s="171"/>
      <c r="B32" s="647"/>
      <c r="C32" s="648"/>
      <c r="D32" s="608" t="str">
        <f>IF(AND(B27="【Ａタイプ】", L129=""), "短期支援の実施日について10(1)アのL129のセルを入力しなければ,ファイナンシャルアドバイザー（ＦＡ）、Ｍ＆Ａ仲介業者等との締結契約に要する経費は選択できません", IF(B27="【Ａタイプ】", IF(L129&lt;&gt;"", 選択リスト!F10, ""), IF(B27="【Ｂタイプ】", 選択リスト!F13, IF(B27="【Ｃタイプ】", 選択リスト!F16, IF(B27="【Ｄタイプ】", 選択リスト!F21, "")))))</f>
        <v/>
      </c>
      <c r="E32" s="609"/>
      <c r="F32" s="609"/>
      <c r="G32" s="609"/>
      <c r="H32" s="609"/>
      <c r="I32" s="609"/>
      <c r="J32" s="609"/>
      <c r="K32" s="609"/>
      <c r="L32" s="609"/>
      <c r="M32" s="609"/>
      <c r="N32" s="609"/>
      <c r="O32" s="609"/>
      <c r="P32" s="609"/>
      <c r="Q32" s="609"/>
      <c r="R32" s="609"/>
      <c r="S32" s="609"/>
      <c r="T32" s="609"/>
      <c r="U32" s="609"/>
      <c r="V32" s="609"/>
      <c r="W32" s="609"/>
      <c r="X32" s="609"/>
      <c r="Y32" s="609"/>
      <c r="Z32" s="609"/>
      <c r="AA32" s="609"/>
      <c r="AB32" s="609"/>
      <c r="AC32" s="609"/>
      <c r="AD32" s="609"/>
      <c r="AE32" s="609"/>
      <c r="AF32" s="609"/>
      <c r="AG32" s="609"/>
      <c r="AH32" s="610"/>
    </row>
    <row r="33" spans="1:34" s="17" customFormat="1" ht="26.1" customHeight="1">
      <c r="A33" s="171"/>
      <c r="B33" s="613" t="s">
        <v>246</v>
      </c>
      <c r="C33" s="614"/>
      <c r="D33" s="615" t="str">
        <f>IF(B27="【Ｃタイプ】", 選択リスト!F17, "")</f>
        <v/>
      </c>
      <c r="E33" s="616"/>
      <c r="F33" s="616"/>
      <c r="G33" s="616"/>
      <c r="H33" s="616"/>
      <c r="I33" s="616"/>
      <c r="J33" s="616"/>
      <c r="K33" s="616"/>
      <c r="L33" s="616"/>
      <c r="M33" s="616"/>
      <c r="N33" s="616"/>
      <c r="O33" s="616"/>
      <c r="P33" s="616"/>
      <c r="Q33" s="616"/>
      <c r="R33" s="616"/>
      <c r="S33" s="616"/>
      <c r="T33" s="616"/>
      <c r="U33" s="616"/>
      <c r="V33" s="616"/>
      <c r="W33" s="616"/>
      <c r="X33" s="616"/>
      <c r="Y33" s="616"/>
      <c r="Z33" s="616"/>
      <c r="AA33" s="616"/>
      <c r="AB33" s="616"/>
      <c r="AC33" s="616"/>
      <c r="AD33" s="616"/>
      <c r="AE33" s="616"/>
      <c r="AF33" s="616"/>
      <c r="AG33" s="616"/>
      <c r="AH33" s="617"/>
    </row>
    <row r="34" spans="1:34" s="17" customFormat="1" ht="26.1" customHeight="1" thickBot="1">
      <c r="A34" s="171"/>
      <c r="B34" s="469" t="s">
        <v>246</v>
      </c>
      <c r="C34" s="470"/>
      <c r="D34" s="620" t="str">
        <f>IF(B27="【Ｃタイプ】", 選択リスト!F18, "")</f>
        <v/>
      </c>
      <c r="E34" s="621"/>
      <c r="F34" s="621"/>
      <c r="G34" s="621"/>
      <c r="H34" s="621"/>
      <c r="I34" s="621"/>
      <c r="J34" s="621"/>
      <c r="K34" s="621"/>
      <c r="L34" s="621"/>
      <c r="M34" s="621"/>
      <c r="N34" s="621"/>
      <c r="O34" s="621"/>
      <c r="P34" s="621"/>
      <c r="Q34" s="621"/>
      <c r="R34" s="621"/>
      <c r="S34" s="621"/>
      <c r="T34" s="621"/>
      <c r="U34" s="621"/>
      <c r="V34" s="621"/>
      <c r="W34" s="621"/>
      <c r="X34" s="621"/>
      <c r="Y34" s="621"/>
      <c r="Z34" s="621"/>
      <c r="AA34" s="621"/>
      <c r="AB34" s="621"/>
      <c r="AC34" s="621"/>
      <c r="AD34" s="621"/>
      <c r="AE34" s="621"/>
      <c r="AF34" s="621"/>
      <c r="AG34" s="621"/>
      <c r="AH34" s="622"/>
    </row>
    <row r="35" spans="1:34" s="17" customFormat="1" ht="26.1" customHeight="1">
      <c r="A35" s="171"/>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216"/>
      <c r="AG35" s="216"/>
      <c r="AH35" s="216"/>
    </row>
    <row r="36" spans="1:34" ht="26.1" customHeight="1" thickBot="1">
      <c r="A36" s="217" t="s">
        <v>314</v>
      </c>
      <c r="B36" s="217"/>
      <c r="C36" s="171"/>
      <c r="D36" s="171"/>
      <c r="E36" s="171"/>
      <c r="F36" s="171"/>
      <c r="G36" s="171"/>
      <c r="H36" s="217"/>
      <c r="I36" s="217"/>
      <c r="J36" s="217"/>
      <c r="K36" s="217"/>
      <c r="L36" s="217"/>
      <c r="M36" s="217"/>
      <c r="N36" s="217"/>
      <c r="O36" s="217"/>
      <c r="P36" s="217"/>
      <c r="Q36" s="217"/>
      <c r="R36" s="217"/>
      <c r="S36" s="217"/>
      <c r="T36" s="217"/>
      <c r="U36" s="217"/>
      <c r="V36" s="217"/>
      <c r="W36" s="217"/>
      <c r="X36" s="217"/>
      <c r="Y36" s="217"/>
      <c r="Z36" s="217"/>
      <c r="AA36" s="218"/>
      <c r="AB36" s="216"/>
      <c r="AC36" s="223"/>
      <c r="AD36" s="223"/>
      <c r="AE36" s="216"/>
      <c r="AF36" s="216"/>
      <c r="AG36" s="216"/>
      <c r="AH36" s="216"/>
    </row>
    <row r="37" spans="1:34" ht="50.1" customHeight="1">
      <c r="A37" s="171"/>
      <c r="B37" s="618"/>
      <c r="C37" s="619"/>
      <c r="D37" s="602" t="s">
        <v>454</v>
      </c>
      <c r="E37" s="603"/>
      <c r="F37" s="603"/>
      <c r="G37" s="603"/>
      <c r="H37" s="603"/>
      <c r="I37" s="603"/>
      <c r="J37" s="603"/>
      <c r="K37" s="603"/>
      <c r="L37" s="603"/>
      <c r="M37" s="603"/>
      <c r="N37" s="603"/>
      <c r="O37" s="603"/>
      <c r="P37" s="603"/>
      <c r="Q37" s="603"/>
      <c r="R37" s="603"/>
      <c r="S37" s="603"/>
      <c r="T37" s="603"/>
      <c r="U37" s="603"/>
      <c r="V37" s="603"/>
      <c r="W37" s="603"/>
      <c r="X37" s="603"/>
      <c r="Y37" s="603"/>
      <c r="Z37" s="603"/>
      <c r="AA37" s="603"/>
      <c r="AB37" s="603"/>
      <c r="AC37" s="603"/>
      <c r="AD37" s="603"/>
      <c r="AE37" s="603"/>
      <c r="AF37" s="603"/>
      <c r="AG37" s="603"/>
      <c r="AH37" s="604"/>
    </row>
    <row r="38" spans="1:34" ht="80.099999999999994" customHeight="1">
      <c r="A38" s="171"/>
      <c r="B38" s="517"/>
      <c r="C38" s="518"/>
      <c r="D38" s="519" t="s">
        <v>406</v>
      </c>
      <c r="E38" s="520"/>
      <c r="F38" s="520"/>
      <c r="G38" s="520"/>
      <c r="H38" s="520"/>
      <c r="I38" s="520"/>
      <c r="J38" s="520"/>
      <c r="K38" s="520"/>
      <c r="L38" s="520"/>
      <c r="M38" s="520"/>
      <c r="N38" s="520"/>
      <c r="O38" s="520"/>
      <c r="P38" s="520"/>
      <c r="Q38" s="520"/>
      <c r="R38" s="520"/>
      <c r="S38" s="520"/>
      <c r="T38" s="520"/>
      <c r="U38" s="520"/>
      <c r="V38" s="520"/>
      <c r="W38" s="520"/>
      <c r="X38" s="520"/>
      <c r="Y38" s="520"/>
      <c r="Z38" s="520"/>
      <c r="AA38" s="520"/>
      <c r="AB38" s="520"/>
      <c r="AC38" s="520"/>
      <c r="AD38" s="520"/>
      <c r="AE38" s="520"/>
      <c r="AF38" s="520"/>
      <c r="AG38" s="520"/>
      <c r="AH38" s="521"/>
    </row>
    <row r="39" spans="1:34" ht="26.1" customHeight="1" thickBot="1">
      <c r="A39" s="171"/>
      <c r="B39" s="469"/>
      <c r="C39" s="470"/>
      <c r="D39" s="471" t="s">
        <v>349</v>
      </c>
      <c r="E39" s="472"/>
      <c r="F39" s="472"/>
      <c r="G39" s="472"/>
      <c r="H39" s="472"/>
      <c r="I39" s="472"/>
      <c r="J39" s="472"/>
      <c r="K39" s="472"/>
      <c r="L39" s="472"/>
      <c r="M39" s="472"/>
      <c r="N39" s="472"/>
      <c r="O39" s="472"/>
      <c r="P39" s="472"/>
      <c r="Q39" s="472"/>
      <c r="R39" s="472"/>
      <c r="S39" s="472"/>
      <c r="T39" s="472"/>
      <c r="U39" s="472"/>
      <c r="V39" s="472"/>
      <c r="W39" s="472"/>
      <c r="X39" s="472"/>
      <c r="Y39" s="472"/>
      <c r="Z39" s="472"/>
      <c r="AA39" s="472"/>
      <c r="AB39" s="472"/>
      <c r="AC39" s="472"/>
      <c r="AD39" s="472"/>
      <c r="AE39" s="472"/>
      <c r="AF39" s="472"/>
      <c r="AG39" s="472"/>
      <c r="AH39" s="473"/>
    </row>
    <row r="40" spans="1:34" ht="26.1" customHeight="1">
      <c r="A40" s="224" t="s">
        <v>36</v>
      </c>
      <c r="B40" s="224"/>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18"/>
      <c r="AB40" s="216"/>
      <c r="AC40" s="216"/>
      <c r="AD40" s="216"/>
      <c r="AE40" s="219"/>
      <c r="AF40" s="216"/>
      <c r="AG40" s="216"/>
      <c r="AH40" s="216"/>
    </row>
    <row r="41" spans="1:34" ht="26.1" customHeight="1">
      <c r="A41" s="171"/>
      <c r="B41" s="535" t="s">
        <v>14</v>
      </c>
      <c r="C41" s="535"/>
      <c r="D41" s="535"/>
      <c r="E41" s="539"/>
      <c r="F41" s="539"/>
      <c r="G41" s="539"/>
      <c r="H41" s="539"/>
      <c r="I41" s="539"/>
      <c r="J41" s="539"/>
      <c r="K41" s="539"/>
      <c r="L41" s="539"/>
      <c r="M41" s="539"/>
      <c r="N41" s="539"/>
      <c r="O41" s="539"/>
      <c r="P41" s="539"/>
      <c r="Q41" s="539"/>
      <c r="R41" s="539"/>
      <c r="S41" s="539"/>
      <c r="T41" s="539"/>
      <c r="U41" s="539"/>
      <c r="V41" s="539"/>
      <c r="W41" s="171"/>
      <c r="X41" s="171"/>
      <c r="Y41" s="171"/>
      <c r="Z41" s="171"/>
      <c r="AA41" s="218"/>
      <c r="AB41" s="216"/>
      <c r="AC41" s="216"/>
      <c r="AD41" s="216"/>
      <c r="AE41" s="219"/>
      <c r="AF41" s="216"/>
      <c r="AG41" s="216"/>
      <c r="AH41" s="216"/>
    </row>
    <row r="42" spans="1:34" ht="26.1" customHeight="1">
      <c r="A42" s="171"/>
      <c r="B42" s="529" t="s">
        <v>15</v>
      </c>
      <c r="C42" s="530"/>
      <c r="D42" s="531"/>
      <c r="E42" s="548"/>
      <c r="F42" s="548"/>
      <c r="G42" s="548"/>
      <c r="H42" s="548"/>
      <c r="I42" s="548"/>
      <c r="J42" s="548"/>
      <c r="K42" s="548"/>
      <c r="L42" s="548"/>
      <c r="M42" s="548"/>
      <c r="N42" s="548"/>
      <c r="O42" s="548"/>
      <c r="P42" s="548"/>
      <c r="Q42" s="548"/>
      <c r="R42" s="548"/>
      <c r="S42" s="548"/>
      <c r="T42" s="548"/>
      <c r="U42" s="548"/>
      <c r="V42" s="548"/>
      <c r="W42" s="171"/>
      <c r="X42" s="171"/>
      <c r="Y42" s="171"/>
      <c r="Z42" s="171"/>
      <c r="AA42" s="218"/>
      <c r="AB42" s="216"/>
      <c r="AC42" s="216"/>
      <c r="AD42" s="216"/>
      <c r="AE42" s="219"/>
      <c r="AF42" s="216"/>
      <c r="AG42" s="216"/>
      <c r="AH42" s="216"/>
    </row>
    <row r="43" spans="1:34" ht="26.1" customHeight="1">
      <c r="A43" s="171"/>
      <c r="B43" s="536"/>
      <c r="C43" s="537"/>
      <c r="D43" s="538"/>
      <c r="E43" s="548"/>
      <c r="F43" s="548"/>
      <c r="G43" s="548"/>
      <c r="H43" s="548"/>
      <c r="I43" s="548"/>
      <c r="J43" s="548"/>
      <c r="K43" s="548"/>
      <c r="L43" s="548"/>
      <c r="M43" s="548"/>
      <c r="N43" s="548"/>
      <c r="O43" s="548"/>
      <c r="P43" s="548"/>
      <c r="Q43" s="548"/>
      <c r="R43" s="548"/>
      <c r="S43" s="548"/>
      <c r="T43" s="548"/>
      <c r="U43" s="548"/>
      <c r="V43" s="548"/>
      <c r="W43" s="171"/>
      <c r="X43" s="171"/>
      <c r="Y43" s="171"/>
      <c r="Z43" s="171"/>
      <c r="AA43" s="218"/>
      <c r="AB43" s="216"/>
      <c r="AC43" s="216"/>
      <c r="AD43" s="216"/>
      <c r="AE43" s="219"/>
      <c r="AF43" s="216"/>
      <c r="AG43" s="216"/>
      <c r="AH43" s="216"/>
    </row>
    <row r="44" spans="1:34" ht="26.1" customHeight="1">
      <c r="A44" s="224"/>
      <c r="B44" s="529" t="s">
        <v>16</v>
      </c>
      <c r="C44" s="530"/>
      <c r="D44" s="531"/>
      <c r="E44" s="536" t="s">
        <v>14</v>
      </c>
      <c r="F44" s="537"/>
      <c r="G44" s="538"/>
      <c r="H44" s="497"/>
      <c r="I44" s="498"/>
      <c r="J44" s="498"/>
      <c r="K44" s="498"/>
      <c r="L44" s="498"/>
      <c r="M44" s="498"/>
      <c r="N44" s="498"/>
      <c r="O44" s="498"/>
      <c r="P44" s="498"/>
      <c r="Q44" s="498"/>
      <c r="R44" s="498"/>
      <c r="S44" s="499"/>
      <c r="T44" s="224"/>
      <c r="U44" s="224"/>
      <c r="V44" s="224"/>
      <c r="W44" s="224"/>
      <c r="X44" s="224"/>
      <c r="Y44" s="224"/>
      <c r="Z44" s="224"/>
      <c r="AA44" s="218"/>
      <c r="AB44" s="147"/>
      <c r="AC44" s="147"/>
      <c r="AD44" s="147"/>
      <c r="AE44" s="219"/>
      <c r="AF44" s="216"/>
      <c r="AG44" s="216"/>
      <c r="AH44" s="216"/>
    </row>
    <row r="45" spans="1:34" ht="26.1" customHeight="1">
      <c r="A45" s="224"/>
      <c r="B45" s="532"/>
      <c r="C45" s="533"/>
      <c r="D45" s="534"/>
      <c r="E45" s="523" t="s">
        <v>17</v>
      </c>
      <c r="F45" s="524"/>
      <c r="G45" s="525"/>
      <c r="H45" s="526"/>
      <c r="I45" s="527"/>
      <c r="J45" s="527"/>
      <c r="K45" s="527"/>
      <c r="L45" s="527"/>
      <c r="M45" s="527"/>
      <c r="N45" s="527"/>
      <c r="O45" s="527"/>
      <c r="P45" s="527"/>
      <c r="Q45" s="527"/>
      <c r="R45" s="527"/>
      <c r="S45" s="528"/>
      <c r="T45" s="224"/>
      <c r="U45" s="224"/>
      <c r="V45" s="224"/>
      <c r="W45" s="224"/>
      <c r="X45" s="224"/>
      <c r="Y45" s="224"/>
      <c r="Z45" s="224"/>
      <c r="AA45" s="218"/>
      <c r="AB45" s="216"/>
      <c r="AC45" s="216"/>
      <c r="AD45" s="216"/>
      <c r="AE45" s="219"/>
      <c r="AF45" s="216"/>
      <c r="AG45" s="216"/>
      <c r="AH45" s="216"/>
    </row>
    <row r="46" spans="1:34" ht="26.1" customHeight="1">
      <c r="A46" s="224"/>
      <c r="B46" s="532"/>
      <c r="C46" s="533"/>
      <c r="D46" s="534"/>
      <c r="E46" s="523" t="s">
        <v>18</v>
      </c>
      <c r="F46" s="524"/>
      <c r="G46" s="525"/>
      <c r="H46" s="546"/>
      <c r="I46" s="547"/>
      <c r="J46" s="474"/>
      <c r="K46" s="474"/>
      <c r="L46" s="225" t="s">
        <v>257</v>
      </c>
      <c r="M46" s="474"/>
      <c r="N46" s="474"/>
      <c r="O46" s="225" t="s">
        <v>258</v>
      </c>
      <c r="P46" s="474"/>
      <c r="Q46" s="474"/>
      <c r="R46" s="474"/>
      <c r="S46" s="226" t="s">
        <v>259</v>
      </c>
      <c r="T46" s="224"/>
      <c r="U46" s="224"/>
      <c r="V46" s="224"/>
      <c r="W46" s="224"/>
      <c r="X46" s="224"/>
      <c r="Y46" s="224"/>
      <c r="Z46" s="224"/>
      <c r="AA46" s="218"/>
      <c r="AB46" s="216"/>
      <c r="AC46" s="216"/>
      <c r="AD46" s="216"/>
      <c r="AE46" s="219"/>
      <c r="AF46" s="216"/>
      <c r="AG46" s="216"/>
      <c r="AH46" s="216"/>
    </row>
    <row r="47" spans="1:34" ht="26.1" customHeight="1">
      <c r="A47" s="224"/>
      <c r="B47" s="532"/>
      <c r="C47" s="533"/>
      <c r="D47" s="534"/>
      <c r="E47" s="529" t="s">
        <v>19</v>
      </c>
      <c r="F47" s="530"/>
      <c r="G47" s="531"/>
      <c r="H47" s="451"/>
      <c r="I47" s="452"/>
      <c r="J47" s="452"/>
      <c r="K47" s="452"/>
      <c r="L47" s="452"/>
      <c r="M47" s="452"/>
      <c r="N47" s="452"/>
      <c r="O47" s="452"/>
      <c r="P47" s="452"/>
      <c r="Q47" s="452"/>
      <c r="R47" s="452"/>
      <c r="S47" s="453"/>
      <c r="T47" s="224"/>
      <c r="U47" s="224"/>
      <c r="V47" s="224"/>
      <c r="W47" s="224"/>
      <c r="X47" s="224"/>
      <c r="Y47" s="224"/>
      <c r="Z47" s="224"/>
      <c r="AA47" s="218"/>
      <c r="AB47" s="216"/>
      <c r="AC47" s="216"/>
      <c r="AD47" s="216"/>
      <c r="AE47" s="219"/>
      <c r="AF47" s="216"/>
      <c r="AG47" s="216"/>
      <c r="AH47" s="216"/>
    </row>
    <row r="48" spans="1:34" ht="26.1" customHeight="1">
      <c r="A48" s="171"/>
      <c r="B48" s="475" t="s">
        <v>261</v>
      </c>
      <c r="C48" s="476"/>
      <c r="D48" s="477"/>
      <c r="E48" s="505" t="s">
        <v>407</v>
      </c>
      <c r="F48" s="628"/>
      <c r="G48" s="629"/>
      <c r="H48" s="227" t="s">
        <v>22</v>
      </c>
      <c r="I48" s="484"/>
      <c r="J48" s="484"/>
      <c r="K48" s="228" t="s">
        <v>311</v>
      </c>
      <c r="L48" s="484"/>
      <c r="M48" s="484"/>
      <c r="N48" s="484"/>
      <c r="O48" s="228"/>
      <c r="P48" s="228"/>
      <c r="Q48" s="228"/>
      <c r="R48" s="228"/>
      <c r="S48" s="228"/>
      <c r="T48" s="228"/>
      <c r="U48" s="228"/>
      <c r="V48" s="228"/>
      <c r="W48" s="228"/>
      <c r="X48" s="228"/>
      <c r="Y48" s="228"/>
      <c r="Z48" s="228"/>
      <c r="AA48" s="228"/>
      <c r="AB48" s="228"/>
      <c r="AC48" s="228"/>
      <c r="AD48" s="228"/>
      <c r="AE48" s="228"/>
      <c r="AF48" s="228"/>
      <c r="AG48" s="228"/>
      <c r="AH48" s="229"/>
    </row>
    <row r="49" spans="1:34" ht="26.1" customHeight="1">
      <c r="A49" s="171"/>
      <c r="B49" s="478"/>
      <c r="C49" s="479"/>
      <c r="D49" s="480"/>
      <c r="E49" s="630"/>
      <c r="F49" s="631"/>
      <c r="G49" s="632"/>
      <c r="H49" s="540"/>
      <c r="I49" s="541"/>
      <c r="J49" s="541"/>
      <c r="K49" s="541"/>
      <c r="L49" s="541"/>
      <c r="M49" s="541"/>
      <c r="N49" s="541"/>
      <c r="O49" s="541"/>
      <c r="P49" s="541"/>
      <c r="Q49" s="541"/>
      <c r="R49" s="541"/>
      <c r="S49" s="541"/>
      <c r="T49" s="541"/>
      <c r="U49" s="541"/>
      <c r="V49" s="541"/>
      <c r="W49" s="541"/>
      <c r="X49" s="541"/>
      <c r="Y49" s="541"/>
      <c r="Z49" s="541"/>
      <c r="AA49" s="541"/>
      <c r="AB49" s="541"/>
      <c r="AC49" s="541"/>
      <c r="AD49" s="541"/>
      <c r="AE49" s="541"/>
      <c r="AF49" s="541"/>
      <c r="AG49" s="541"/>
      <c r="AH49" s="542"/>
    </row>
    <row r="50" spans="1:34" ht="26.1" customHeight="1">
      <c r="A50" s="171"/>
      <c r="B50" s="478"/>
      <c r="C50" s="479"/>
      <c r="D50" s="480"/>
      <c r="E50" s="633"/>
      <c r="F50" s="634"/>
      <c r="G50" s="635"/>
      <c r="H50" s="543"/>
      <c r="I50" s="544"/>
      <c r="J50" s="544"/>
      <c r="K50" s="544"/>
      <c r="L50" s="544"/>
      <c r="M50" s="544"/>
      <c r="N50" s="544"/>
      <c r="O50" s="544"/>
      <c r="P50" s="544"/>
      <c r="Q50" s="544"/>
      <c r="R50" s="544"/>
      <c r="S50" s="544"/>
      <c r="T50" s="544"/>
      <c r="U50" s="544"/>
      <c r="V50" s="544"/>
      <c r="W50" s="544"/>
      <c r="X50" s="544"/>
      <c r="Y50" s="544"/>
      <c r="Z50" s="544"/>
      <c r="AA50" s="544"/>
      <c r="AB50" s="544"/>
      <c r="AC50" s="544"/>
      <c r="AD50" s="544"/>
      <c r="AE50" s="544"/>
      <c r="AF50" s="544"/>
      <c r="AG50" s="544"/>
      <c r="AH50" s="545"/>
    </row>
    <row r="51" spans="1:34" ht="26.1" customHeight="1">
      <c r="A51" s="171"/>
      <c r="B51" s="481"/>
      <c r="C51" s="482"/>
      <c r="D51" s="483"/>
      <c r="E51" s="500" t="s">
        <v>262</v>
      </c>
      <c r="F51" s="501"/>
      <c r="G51" s="501"/>
      <c r="H51" s="501"/>
      <c r="I51" s="502"/>
      <c r="J51" s="503"/>
      <c r="K51" s="503"/>
      <c r="L51" s="503"/>
      <c r="M51" s="503"/>
      <c r="N51" s="503"/>
      <c r="O51" s="503"/>
      <c r="P51" s="503"/>
      <c r="Q51" s="503"/>
      <c r="R51" s="503"/>
      <c r="S51" s="503"/>
      <c r="T51" s="503"/>
      <c r="U51" s="503"/>
      <c r="V51" s="503"/>
      <c r="W51" s="503"/>
      <c r="X51" s="503"/>
      <c r="Y51" s="503"/>
      <c r="Z51" s="504"/>
      <c r="AA51" s="514" t="s">
        <v>20</v>
      </c>
      <c r="AB51" s="515"/>
      <c r="AC51" s="516"/>
      <c r="AD51" s="308"/>
      <c r="AE51" s="309"/>
      <c r="AF51" s="309"/>
      <c r="AG51" s="309"/>
      <c r="AH51" s="310"/>
    </row>
    <row r="52" spans="1:34" ht="26.1" customHeight="1">
      <c r="A52" s="171"/>
      <c r="B52" s="475" t="s">
        <v>335</v>
      </c>
      <c r="C52" s="476"/>
      <c r="D52" s="477"/>
      <c r="E52" s="522" t="s">
        <v>14</v>
      </c>
      <c r="F52" s="522"/>
      <c r="G52" s="522"/>
      <c r="H52" s="550"/>
      <c r="I52" s="550"/>
      <c r="J52" s="550"/>
      <c r="K52" s="550"/>
      <c r="L52" s="550"/>
      <c r="M52" s="550"/>
      <c r="N52" s="550"/>
      <c r="O52" s="522" t="s">
        <v>21</v>
      </c>
      <c r="P52" s="522"/>
      <c r="Q52" s="636"/>
      <c r="R52" s="636"/>
      <c r="S52" s="636"/>
      <c r="T52" s="636"/>
      <c r="U52" s="522" t="s">
        <v>23</v>
      </c>
      <c r="V52" s="522"/>
      <c r="W52" s="522"/>
      <c r="X52" s="573"/>
      <c r="Y52" s="574"/>
      <c r="Z52" s="574"/>
      <c r="AA52" s="574"/>
      <c r="AB52" s="574"/>
      <c r="AC52" s="574"/>
      <c r="AD52" s="574"/>
      <c r="AE52" s="574"/>
      <c r="AF52" s="574"/>
      <c r="AG52" s="574"/>
      <c r="AH52" s="574"/>
    </row>
    <row r="53" spans="1:34" ht="26.1" customHeight="1">
      <c r="A53" s="171"/>
      <c r="B53" s="481"/>
      <c r="C53" s="482"/>
      <c r="D53" s="483"/>
      <c r="E53" s="522" t="s">
        <v>17</v>
      </c>
      <c r="F53" s="522"/>
      <c r="G53" s="522"/>
      <c r="H53" s="550"/>
      <c r="I53" s="550"/>
      <c r="J53" s="550"/>
      <c r="K53" s="550"/>
      <c r="L53" s="550"/>
      <c r="M53" s="550"/>
      <c r="N53" s="550"/>
      <c r="O53" s="522" t="s">
        <v>19</v>
      </c>
      <c r="P53" s="522"/>
      <c r="Q53" s="311"/>
      <c r="R53" s="301"/>
      <c r="S53" s="301"/>
      <c r="T53" s="301"/>
      <c r="U53" s="301"/>
      <c r="V53" s="301"/>
      <c r="W53" s="301"/>
      <c r="X53" s="301"/>
      <c r="Y53" s="301"/>
      <c r="Z53" s="302"/>
      <c r="AA53" s="514" t="s">
        <v>20</v>
      </c>
      <c r="AB53" s="515"/>
      <c r="AC53" s="516"/>
      <c r="AD53" s="308"/>
      <c r="AE53" s="309"/>
      <c r="AF53" s="309"/>
      <c r="AG53" s="309"/>
      <c r="AH53" s="310"/>
    </row>
    <row r="54" spans="1:34" ht="26.1" customHeight="1">
      <c r="A54" s="230"/>
      <c r="B54" s="505" t="s">
        <v>408</v>
      </c>
      <c r="C54" s="506"/>
      <c r="D54" s="507"/>
      <c r="E54" s="227" t="s">
        <v>22</v>
      </c>
      <c r="F54" s="484"/>
      <c r="G54" s="484"/>
      <c r="H54" s="228" t="s">
        <v>311</v>
      </c>
      <c r="I54" s="484"/>
      <c r="J54" s="484"/>
      <c r="K54" s="484"/>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9"/>
    </row>
    <row r="55" spans="1:34" ht="26.1" customHeight="1">
      <c r="A55" s="214"/>
      <c r="B55" s="508"/>
      <c r="C55" s="509"/>
      <c r="D55" s="510"/>
      <c r="E55" s="551"/>
      <c r="F55" s="552"/>
      <c r="G55" s="552"/>
      <c r="H55" s="552"/>
      <c r="I55" s="552"/>
      <c r="J55" s="552"/>
      <c r="K55" s="552"/>
      <c r="L55" s="552"/>
      <c r="M55" s="552"/>
      <c r="N55" s="552"/>
      <c r="O55" s="552"/>
      <c r="P55" s="552"/>
      <c r="Q55" s="552"/>
      <c r="R55" s="552"/>
      <c r="S55" s="552"/>
      <c r="T55" s="552"/>
      <c r="U55" s="552"/>
      <c r="V55" s="552"/>
      <c r="W55" s="552"/>
      <c r="X55" s="552"/>
      <c r="Y55" s="552"/>
      <c r="Z55" s="552"/>
      <c r="AA55" s="552"/>
      <c r="AB55" s="552"/>
      <c r="AC55" s="552"/>
      <c r="AD55" s="552"/>
      <c r="AE55" s="552"/>
      <c r="AF55" s="552"/>
      <c r="AG55" s="552"/>
      <c r="AH55" s="553"/>
    </row>
    <row r="56" spans="1:34" ht="26.1" customHeight="1">
      <c r="A56" s="171"/>
      <c r="B56" s="511"/>
      <c r="C56" s="512"/>
      <c r="D56" s="513"/>
      <c r="E56" s="554"/>
      <c r="F56" s="555"/>
      <c r="G56" s="555"/>
      <c r="H56" s="555"/>
      <c r="I56" s="555"/>
      <c r="J56" s="555"/>
      <c r="K56" s="555"/>
      <c r="L56" s="555"/>
      <c r="M56" s="555"/>
      <c r="N56" s="555"/>
      <c r="O56" s="555"/>
      <c r="P56" s="555"/>
      <c r="Q56" s="555"/>
      <c r="R56" s="555"/>
      <c r="S56" s="555"/>
      <c r="T56" s="555"/>
      <c r="U56" s="555"/>
      <c r="V56" s="555"/>
      <c r="W56" s="555"/>
      <c r="X56" s="555"/>
      <c r="Y56" s="555"/>
      <c r="Z56" s="555"/>
      <c r="AA56" s="555"/>
      <c r="AB56" s="555"/>
      <c r="AC56" s="555"/>
      <c r="AD56" s="555"/>
      <c r="AE56" s="555"/>
      <c r="AF56" s="555"/>
      <c r="AG56" s="555"/>
      <c r="AH56" s="556"/>
    </row>
    <row r="57" spans="1:34" ht="26.1" customHeight="1">
      <c r="A57" s="171"/>
      <c r="B57" s="475" t="s">
        <v>24</v>
      </c>
      <c r="C57" s="476"/>
      <c r="D57" s="477"/>
      <c r="E57" s="514" t="s">
        <v>25</v>
      </c>
      <c r="F57" s="515"/>
      <c r="G57" s="515"/>
      <c r="H57" s="515" t="s">
        <v>260</v>
      </c>
      <c r="I57" s="515"/>
      <c r="J57" s="575"/>
      <c r="K57" s="575"/>
      <c r="L57" s="575"/>
      <c r="M57" s="231" t="s">
        <v>257</v>
      </c>
      <c r="N57" s="514" t="s">
        <v>27</v>
      </c>
      <c r="O57" s="515"/>
      <c r="P57" s="516"/>
      <c r="Q57" s="637"/>
      <c r="R57" s="576"/>
      <c r="S57" s="576"/>
      <c r="T57" s="576"/>
      <c r="U57" s="515" t="s">
        <v>277</v>
      </c>
      <c r="V57" s="515"/>
      <c r="W57" s="232" t="s">
        <v>264</v>
      </c>
      <c r="X57" s="232"/>
      <c r="Y57" s="232"/>
      <c r="Z57" s="232"/>
      <c r="AA57" s="232"/>
      <c r="AB57" s="232"/>
      <c r="AC57" s="232"/>
      <c r="AD57" s="576"/>
      <c r="AE57" s="576"/>
      <c r="AF57" s="576"/>
      <c r="AG57" s="577" t="s">
        <v>347</v>
      </c>
      <c r="AH57" s="578"/>
    </row>
    <row r="58" spans="1:34" ht="26.1" customHeight="1">
      <c r="A58" s="171"/>
      <c r="B58" s="481"/>
      <c r="C58" s="482"/>
      <c r="D58" s="483"/>
      <c r="E58" s="481" t="s">
        <v>26</v>
      </c>
      <c r="F58" s="482"/>
      <c r="G58" s="482"/>
      <c r="H58" s="515" t="s">
        <v>260</v>
      </c>
      <c r="I58" s="515"/>
      <c r="J58" s="575"/>
      <c r="K58" s="575"/>
      <c r="L58" s="575"/>
      <c r="M58" s="231" t="s">
        <v>257</v>
      </c>
      <c r="N58" s="514" t="s">
        <v>28</v>
      </c>
      <c r="O58" s="515"/>
      <c r="P58" s="515"/>
      <c r="Q58" s="549"/>
      <c r="R58" s="549"/>
      <c r="S58" s="233" t="s">
        <v>263</v>
      </c>
      <c r="T58" s="234" t="s">
        <v>31</v>
      </c>
      <c r="U58" s="235"/>
      <c r="V58" s="235"/>
      <c r="W58" s="319"/>
      <c r="X58" s="319"/>
      <c r="Y58" s="319"/>
      <c r="Z58" s="232" t="s">
        <v>263</v>
      </c>
      <c r="AA58" s="236" t="s">
        <v>266</v>
      </c>
      <c r="AB58" s="235"/>
      <c r="AC58" s="235"/>
      <c r="AD58" s="237"/>
      <c r="AE58" s="319"/>
      <c r="AF58" s="319"/>
      <c r="AG58" s="577" t="s">
        <v>265</v>
      </c>
      <c r="AH58" s="578"/>
    </row>
    <row r="59" spans="1:34" ht="18" customHeight="1">
      <c r="A59" s="171"/>
      <c r="B59" s="623" t="s">
        <v>371</v>
      </c>
      <c r="C59" s="624"/>
      <c r="D59" s="625"/>
      <c r="E59" s="238"/>
      <c r="F59" s="239"/>
      <c r="G59" s="239"/>
      <c r="H59" s="240"/>
      <c r="I59" s="240"/>
      <c r="J59" s="240"/>
      <c r="K59" s="241"/>
      <c r="L59" s="241"/>
      <c r="M59" s="242"/>
      <c r="N59" s="239"/>
      <c r="O59" s="239"/>
      <c r="P59" s="239"/>
      <c r="Q59" s="241"/>
      <c r="R59" s="241"/>
      <c r="S59" s="232"/>
      <c r="T59" s="243"/>
      <c r="U59" s="235"/>
      <c r="V59" s="235"/>
      <c r="W59" s="244"/>
      <c r="X59" s="244"/>
      <c r="Y59" s="244"/>
      <c r="Z59" s="245" t="s">
        <v>370</v>
      </c>
      <c r="AA59" s="236"/>
      <c r="AB59" s="235"/>
      <c r="AC59" s="235"/>
      <c r="AD59" s="235"/>
      <c r="AE59" s="206"/>
      <c r="AF59" s="566"/>
      <c r="AG59" s="567"/>
      <c r="AH59" s="246" t="s">
        <v>361</v>
      </c>
    </row>
    <row r="60" spans="1:34" ht="18" customHeight="1">
      <c r="A60" s="171"/>
      <c r="B60" s="582" t="s">
        <v>359</v>
      </c>
      <c r="C60" s="583"/>
      <c r="D60" s="584"/>
      <c r="E60" s="588" t="s">
        <v>369</v>
      </c>
      <c r="F60" s="589"/>
      <c r="G60" s="590"/>
      <c r="H60" s="579" t="s">
        <v>360</v>
      </c>
      <c r="I60" s="580"/>
      <c r="J60" s="581"/>
      <c r="K60" s="570" t="s">
        <v>362</v>
      </c>
      <c r="L60" s="571"/>
      <c r="M60" s="571"/>
      <c r="N60" s="571"/>
      <c r="O60" s="571"/>
      <c r="P60" s="571"/>
      <c r="Q60" s="571"/>
      <c r="R60" s="571"/>
      <c r="S60" s="571"/>
      <c r="T60" s="571"/>
      <c r="U60" s="571"/>
      <c r="V60" s="571"/>
      <c r="W60" s="571"/>
      <c r="X60" s="571"/>
      <c r="Y60" s="571"/>
      <c r="Z60" s="571"/>
      <c r="AA60" s="571"/>
      <c r="AB60" s="571"/>
      <c r="AC60" s="571"/>
      <c r="AD60" s="571"/>
      <c r="AE60" s="572"/>
      <c r="AF60" s="566"/>
      <c r="AG60" s="567"/>
      <c r="AH60" s="246" t="s">
        <v>361</v>
      </c>
    </row>
    <row r="61" spans="1:34" ht="18" customHeight="1">
      <c r="A61" s="171"/>
      <c r="B61" s="582"/>
      <c r="C61" s="583"/>
      <c r="D61" s="584"/>
      <c r="E61" s="591"/>
      <c r="F61" s="592"/>
      <c r="G61" s="593"/>
      <c r="H61" s="582"/>
      <c r="I61" s="583"/>
      <c r="J61" s="584"/>
      <c r="K61" s="570" t="s">
        <v>363</v>
      </c>
      <c r="L61" s="571"/>
      <c r="M61" s="571"/>
      <c r="N61" s="571"/>
      <c r="O61" s="571"/>
      <c r="P61" s="571"/>
      <c r="Q61" s="571"/>
      <c r="R61" s="571"/>
      <c r="S61" s="571"/>
      <c r="T61" s="571"/>
      <c r="U61" s="571"/>
      <c r="V61" s="571"/>
      <c r="W61" s="571"/>
      <c r="X61" s="571"/>
      <c r="Y61" s="571"/>
      <c r="Z61" s="571"/>
      <c r="AA61" s="571"/>
      <c r="AB61" s="571"/>
      <c r="AC61" s="571"/>
      <c r="AD61" s="571"/>
      <c r="AE61" s="572"/>
      <c r="AF61" s="566"/>
      <c r="AG61" s="567"/>
      <c r="AH61" s="246" t="s">
        <v>361</v>
      </c>
    </row>
    <row r="62" spans="1:34" ht="18" customHeight="1">
      <c r="A62" s="171"/>
      <c r="B62" s="582"/>
      <c r="C62" s="583"/>
      <c r="D62" s="584"/>
      <c r="E62" s="591"/>
      <c r="F62" s="592"/>
      <c r="G62" s="593"/>
      <c r="H62" s="582"/>
      <c r="I62" s="583"/>
      <c r="J62" s="584"/>
      <c r="K62" s="570" t="s">
        <v>364</v>
      </c>
      <c r="L62" s="571"/>
      <c r="M62" s="571"/>
      <c r="N62" s="571"/>
      <c r="O62" s="571"/>
      <c r="P62" s="571"/>
      <c r="Q62" s="571"/>
      <c r="R62" s="571"/>
      <c r="S62" s="571"/>
      <c r="T62" s="571"/>
      <c r="U62" s="571"/>
      <c r="V62" s="571"/>
      <c r="W62" s="571"/>
      <c r="X62" s="571"/>
      <c r="Y62" s="571"/>
      <c r="Z62" s="571"/>
      <c r="AA62" s="571"/>
      <c r="AB62" s="571"/>
      <c r="AC62" s="571"/>
      <c r="AD62" s="571"/>
      <c r="AE62" s="572"/>
      <c r="AF62" s="566"/>
      <c r="AG62" s="567"/>
      <c r="AH62" s="246" t="s">
        <v>361</v>
      </c>
    </row>
    <row r="63" spans="1:34" ht="18" customHeight="1">
      <c r="A63" s="171"/>
      <c r="B63" s="582"/>
      <c r="C63" s="583"/>
      <c r="D63" s="584"/>
      <c r="E63" s="594"/>
      <c r="F63" s="595"/>
      <c r="G63" s="596"/>
      <c r="H63" s="582"/>
      <c r="I63" s="583"/>
      <c r="J63" s="584"/>
      <c r="K63" s="675" t="s">
        <v>365</v>
      </c>
      <c r="L63" s="676"/>
      <c r="M63" s="676"/>
      <c r="N63" s="676"/>
      <c r="O63" s="676"/>
      <c r="P63" s="676"/>
      <c r="Q63" s="676"/>
      <c r="R63" s="676"/>
      <c r="S63" s="676"/>
      <c r="T63" s="676"/>
      <c r="U63" s="676"/>
      <c r="V63" s="676"/>
      <c r="W63" s="676"/>
      <c r="X63" s="676"/>
      <c r="Y63" s="676"/>
      <c r="Z63" s="676"/>
      <c r="AA63" s="676"/>
      <c r="AB63" s="676"/>
      <c r="AC63" s="676"/>
      <c r="AD63" s="676"/>
      <c r="AE63" s="677"/>
      <c r="AF63" s="566"/>
      <c r="AG63" s="567"/>
      <c r="AH63" s="246" t="s">
        <v>361</v>
      </c>
    </row>
    <row r="64" spans="1:34" ht="18" customHeight="1">
      <c r="A64" s="171"/>
      <c r="B64" s="582"/>
      <c r="C64" s="583"/>
      <c r="D64" s="584"/>
      <c r="E64" s="247"/>
      <c r="F64" s="248"/>
      <c r="G64" s="249"/>
      <c r="H64" s="582"/>
      <c r="I64" s="583"/>
      <c r="J64" s="584"/>
      <c r="K64" s="675" t="s">
        <v>366</v>
      </c>
      <c r="L64" s="676"/>
      <c r="M64" s="676"/>
      <c r="N64" s="676"/>
      <c r="O64" s="676"/>
      <c r="P64" s="676"/>
      <c r="Q64" s="676"/>
      <c r="R64" s="676"/>
      <c r="S64" s="676"/>
      <c r="T64" s="676"/>
      <c r="U64" s="676"/>
      <c r="V64" s="676"/>
      <c r="W64" s="676"/>
      <c r="X64" s="676"/>
      <c r="Y64" s="676"/>
      <c r="Z64" s="676"/>
      <c r="AA64" s="676"/>
      <c r="AB64" s="676"/>
      <c r="AC64" s="676"/>
      <c r="AD64" s="676"/>
      <c r="AE64" s="677"/>
      <c r="AF64" s="308"/>
      <c r="AG64" s="310"/>
      <c r="AH64" s="246" t="s">
        <v>361</v>
      </c>
    </row>
    <row r="65" spans="1:52" ht="18" customHeight="1">
      <c r="A65" s="171"/>
      <c r="B65" s="582"/>
      <c r="C65" s="583"/>
      <c r="D65" s="584"/>
      <c r="E65" s="626">
        <f>AF66</f>
        <v>0</v>
      </c>
      <c r="F65" s="627"/>
      <c r="G65" s="250" t="s">
        <v>361</v>
      </c>
      <c r="H65" s="582"/>
      <c r="I65" s="583"/>
      <c r="J65" s="584"/>
      <c r="K65" s="570" t="s">
        <v>367</v>
      </c>
      <c r="L65" s="571"/>
      <c r="M65" s="571"/>
      <c r="N65" s="571"/>
      <c r="O65" s="571"/>
      <c r="P65" s="571"/>
      <c r="Q65" s="571"/>
      <c r="R65" s="571"/>
      <c r="S65" s="571"/>
      <c r="T65" s="571"/>
      <c r="U65" s="571"/>
      <c r="V65" s="571"/>
      <c r="W65" s="571"/>
      <c r="X65" s="571"/>
      <c r="Y65" s="571"/>
      <c r="Z65" s="571"/>
      <c r="AA65" s="571"/>
      <c r="AB65" s="571"/>
      <c r="AC65" s="571"/>
      <c r="AD65" s="571"/>
      <c r="AE65" s="572"/>
      <c r="AF65" s="566"/>
      <c r="AG65" s="567"/>
      <c r="AH65" s="246" t="s">
        <v>361</v>
      </c>
    </row>
    <row r="66" spans="1:52" ht="18" customHeight="1">
      <c r="A66" s="171"/>
      <c r="B66" s="585"/>
      <c r="C66" s="586"/>
      <c r="D66" s="587"/>
      <c r="E66" s="251"/>
      <c r="F66" s="252"/>
      <c r="G66" s="253"/>
      <c r="H66" s="585"/>
      <c r="I66" s="586"/>
      <c r="J66" s="587"/>
      <c r="K66" s="254"/>
      <c r="L66" s="255"/>
      <c r="M66" s="255"/>
      <c r="N66" s="255"/>
      <c r="O66" s="255"/>
      <c r="P66" s="255"/>
      <c r="Q66" s="255"/>
      <c r="R66" s="255"/>
      <c r="S66" s="255"/>
      <c r="T66" s="255"/>
      <c r="U66" s="255"/>
      <c r="V66" s="255"/>
      <c r="W66" s="255"/>
      <c r="X66" s="255"/>
      <c r="Y66" s="255"/>
      <c r="Z66" s="255" t="s">
        <v>368</v>
      </c>
      <c r="AA66" s="256"/>
      <c r="AB66" s="255"/>
      <c r="AC66" s="255"/>
      <c r="AD66" s="255"/>
      <c r="AE66" s="257"/>
      <c r="AF66" s="568">
        <f>SUM(AF60:AG65)</f>
        <v>0</v>
      </c>
      <c r="AG66" s="569"/>
      <c r="AH66" s="246" t="s">
        <v>361</v>
      </c>
    </row>
    <row r="67" spans="1:52" ht="26.1" customHeight="1">
      <c r="A67" s="171"/>
      <c r="B67" s="671" t="s">
        <v>29</v>
      </c>
      <c r="C67" s="672"/>
      <c r="D67" s="673"/>
      <c r="E67" s="562"/>
      <c r="F67" s="563"/>
      <c r="G67" s="563"/>
      <c r="H67" s="563"/>
      <c r="I67" s="563"/>
      <c r="J67" s="563"/>
      <c r="K67" s="563"/>
      <c r="L67" s="564"/>
      <c r="M67" s="564"/>
      <c r="N67" s="565"/>
      <c r="O67" s="222" t="s">
        <v>383</v>
      </c>
      <c r="P67" s="222"/>
      <c r="Q67" s="222"/>
      <c r="R67" s="222"/>
      <c r="S67" s="222"/>
      <c r="T67" s="222"/>
      <c r="U67" s="222"/>
      <c r="V67" s="222"/>
      <c r="W67" s="222" t="s">
        <v>372</v>
      </c>
      <c r="X67" s="222"/>
      <c r="Y67" s="222" t="str">
        <f>IF(選択リスト!F30="○", "○", "")</f>
        <v/>
      </c>
      <c r="Z67" s="222"/>
      <c r="AA67" s="222"/>
      <c r="AB67" s="222" t="s">
        <v>373</v>
      </c>
      <c r="AC67" s="222"/>
      <c r="AD67" s="222"/>
      <c r="AE67" s="222" t="str">
        <f>IF(選択リスト!F31="○", "○", "")</f>
        <v/>
      </c>
      <c r="AF67" s="222"/>
      <c r="AG67" s="222"/>
      <c r="AH67" s="258"/>
    </row>
    <row r="68" spans="1:52" ht="26.1" customHeight="1">
      <c r="A68" s="171"/>
      <c r="B68" s="523" t="s">
        <v>30</v>
      </c>
      <c r="C68" s="524"/>
      <c r="D68" s="525"/>
      <c r="E68" s="639"/>
      <c r="F68" s="640"/>
      <c r="G68" s="640"/>
      <c r="H68" s="640"/>
      <c r="I68" s="640"/>
      <c r="J68" s="640"/>
      <c r="K68" s="640"/>
      <c r="L68" s="640"/>
      <c r="M68" s="640"/>
      <c r="N68" s="640"/>
      <c r="O68" s="640"/>
      <c r="P68" s="640"/>
      <c r="Q68" s="640"/>
      <c r="R68" s="640"/>
      <c r="S68" s="640"/>
      <c r="T68" s="640"/>
      <c r="U68" s="640"/>
      <c r="V68" s="640"/>
      <c r="W68" s="640"/>
      <c r="X68" s="640"/>
      <c r="Y68" s="640"/>
      <c r="Z68" s="640"/>
      <c r="AA68" s="640"/>
      <c r="AB68" s="640"/>
      <c r="AC68" s="640"/>
      <c r="AD68" s="640"/>
      <c r="AE68" s="640"/>
      <c r="AF68" s="640"/>
      <c r="AG68" s="640"/>
      <c r="AH68" s="641"/>
      <c r="AI68" s="17"/>
      <c r="AJ68" s="17"/>
      <c r="AK68" s="17"/>
      <c r="AL68" s="17"/>
      <c r="AM68" s="17"/>
      <c r="AN68" s="17"/>
      <c r="AO68" s="17"/>
      <c r="AP68" s="17"/>
      <c r="AQ68" s="17"/>
    </row>
    <row r="69" spans="1:52" ht="32.450000000000003" customHeight="1">
      <c r="A69" s="171"/>
      <c r="B69" s="597" t="s">
        <v>326</v>
      </c>
      <c r="C69" s="598"/>
      <c r="D69" s="599"/>
      <c r="E69" s="638"/>
      <c r="F69" s="638"/>
      <c r="G69" s="638"/>
      <c r="H69" s="638"/>
      <c r="I69" s="638"/>
      <c r="J69" s="638"/>
      <c r="K69" s="638"/>
      <c r="L69" s="638"/>
      <c r="M69" s="638"/>
      <c r="N69" s="638"/>
      <c r="O69" s="638"/>
      <c r="P69" s="638"/>
      <c r="Q69" s="638"/>
      <c r="R69" s="638"/>
      <c r="S69" s="638"/>
      <c r="T69" s="638"/>
      <c r="U69" s="638"/>
      <c r="V69" s="638"/>
      <c r="W69" s="638"/>
      <c r="X69" s="638"/>
      <c r="Y69" s="638"/>
      <c r="Z69" s="638"/>
      <c r="AA69" s="638"/>
      <c r="AB69" s="638"/>
      <c r="AC69" s="638"/>
      <c r="AD69" s="638"/>
      <c r="AE69" s="638"/>
      <c r="AF69" s="638"/>
      <c r="AG69" s="638"/>
      <c r="AH69" s="638"/>
    </row>
    <row r="70" spans="1:52" ht="15" customHeight="1">
      <c r="A70" s="171"/>
      <c r="B70" s="171"/>
      <c r="C70" s="171"/>
      <c r="D70" s="171"/>
      <c r="E70" s="171"/>
      <c r="F70" s="171"/>
      <c r="G70" s="171"/>
      <c r="H70" s="171"/>
      <c r="I70" s="171"/>
      <c r="J70" s="171"/>
      <c r="K70" s="171"/>
      <c r="L70" s="171"/>
      <c r="M70" s="171"/>
      <c r="N70" s="171"/>
      <c r="O70" s="171"/>
      <c r="P70" s="171"/>
      <c r="Q70" s="139"/>
      <c r="R70" s="217"/>
      <c r="S70" s="217"/>
      <c r="T70" s="217"/>
      <c r="U70" s="217"/>
      <c r="V70" s="217"/>
      <c r="W70" s="217"/>
      <c r="X70" s="217"/>
      <c r="Y70" s="217"/>
      <c r="Z70" s="217"/>
      <c r="AA70" s="259"/>
      <c r="AB70" s="147"/>
      <c r="AC70" s="147"/>
      <c r="AD70" s="147"/>
      <c r="AE70" s="260"/>
      <c r="AF70" s="147"/>
      <c r="AG70" s="147"/>
      <c r="AH70" s="147"/>
    </row>
    <row r="71" spans="1:52" ht="26.1" customHeight="1">
      <c r="A71" s="171"/>
      <c r="B71" s="425" t="s">
        <v>32</v>
      </c>
      <c r="C71" s="426"/>
      <c r="D71" s="426"/>
      <c r="E71" s="426"/>
      <c r="F71" s="426"/>
      <c r="G71" s="426"/>
      <c r="H71" s="426"/>
      <c r="I71" s="426"/>
      <c r="J71" s="426"/>
      <c r="K71" s="426"/>
      <c r="L71" s="426"/>
      <c r="M71" s="426"/>
      <c r="N71" s="426"/>
      <c r="O71" s="426"/>
      <c r="P71" s="426"/>
      <c r="Q71" s="426"/>
      <c r="R71" s="426"/>
      <c r="S71" s="426"/>
      <c r="T71" s="426"/>
      <c r="U71" s="427"/>
      <c r="V71" s="425" t="s">
        <v>33</v>
      </c>
      <c r="W71" s="426"/>
      <c r="X71" s="426"/>
      <c r="Y71" s="426"/>
      <c r="Z71" s="426"/>
      <c r="AA71" s="426"/>
      <c r="AB71" s="426"/>
      <c r="AC71" s="427"/>
      <c r="AD71" s="218"/>
      <c r="AE71" s="171"/>
      <c r="AF71" s="171"/>
      <c r="AG71" s="171"/>
      <c r="AH71" s="171"/>
    </row>
    <row r="72" spans="1:52" ht="26.45" customHeight="1">
      <c r="A72" s="171"/>
      <c r="B72" s="261" t="s">
        <v>325</v>
      </c>
      <c r="C72" s="557"/>
      <c r="D72" s="558"/>
      <c r="E72" s="558"/>
      <c r="F72" s="558"/>
      <c r="G72" s="558"/>
      <c r="H72" s="558"/>
      <c r="I72" s="558"/>
      <c r="J72" s="558"/>
      <c r="K72" s="558"/>
      <c r="L72" s="558"/>
      <c r="M72" s="558"/>
      <c r="N72" s="558"/>
      <c r="O72" s="558"/>
      <c r="P72" s="558"/>
      <c r="Q72" s="558"/>
      <c r="R72" s="558"/>
      <c r="S72" s="558"/>
      <c r="T72" s="558"/>
      <c r="U72" s="559"/>
      <c r="V72" s="560"/>
      <c r="W72" s="561"/>
      <c r="X72" s="561"/>
      <c r="Y72" s="561"/>
      <c r="Z72" s="561"/>
      <c r="AA72" s="561"/>
      <c r="AB72" s="426" t="s">
        <v>267</v>
      </c>
      <c r="AC72" s="427"/>
      <c r="AD72" s="218"/>
      <c r="AE72" s="171"/>
      <c r="AF72" s="171"/>
      <c r="AG72" s="171"/>
      <c r="AH72" s="171"/>
    </row>
    <row r="73" spans="1:52" ht="26.45" customHeight="1">
      <c r="A73" s="171"/>
      <c r="B73" s="261" t="s">
        <v>323</v>
      </c>
      <c r="C73" s="557"/>
      <c r="D73" s="558"/>
      <c r="E73" s="558"/>
      <c r="F73" s="558"/>
      <c r="G73" s="558"/>
      <c r="H73" s="558"/>
      <c r="I73" s="558"/>
      <c r="J73" s="558"/>
      <c r="K73" s="558"/>
      <c r="L73" s="558"/>
      <c r="M73" s="558"/>
      <c r="N73" s="558"/>
      <c r="O73" s="558"/>
      <c r="P73" s="558"/>
      <c r="Q73" s="558"/>
      <c r="R73" s="558"/>
      <c r="S73" s="558"/>
      <c r="T73" s="558"/>
      <c r="U73" s="559"/>
      <c r="V73" s="560"/>
      <c r="W73" s="561"/>
      <c r="X73" s="561"/>
      <c r="Y73" s="561"/>
      <c r="Z73" s="561"/>
      <c r="AA73" s="561"/>
      <c r="AB73" s="426" t="s">
        <v>267</v>
      </c>
      <c r="AC73" s="427"/>
      <c r="AD73" s="218"/>
      <c r="AE73" s="171"/>
      <c r="AF73" s="171"/>
      <c r="AG73" s="171"/>
      <c r="AH73" s="171"/>
    </row>
    <row r="74" spans="1:52" ht="26.45" customHeight="1">
      <c r="A74" s="171"/>
      <c r="B74" s="261" t="s">
        <v>320</v>
      </c>
      <c r="C74" s="557"/>
      <c r="D74" s="558"/>
      <c r="E74" s="558"/>
      <c r="F74" s="558"/>
      <c r="G74" s="558"/>
      <c r="H74" s="558"/>
      <c r="I74" s="558"/>
      <c r="J74" s="558"/>
      <c r="K74" s="558"/>
      <c r="L74" s="558"/>
      <c r="M74" s="558"/>
      <c r="N74" s="558"/>
      <c r="O74" s="558"/>
      <c r="P74" s="558"/>
      <c r="Q74" s="558"/>
      <c r="R74" s="558"/>
      <c r="S74" s="558"/>
      <c r="T74" s="558"/>
      <c r="U74" s="559"/>
      <c r="V74" s="560"/>
      <c r="W74" s="561"/>
      <c r="X74" s="561"/>
      <c r="Y74" s="561"/>
      <c r="Z74" s="561"/>
      <c r="AA74" s="561"/>
      <c r="AB74" s="426" t="s">
        <v>267</v>
      </c>
      <c r="AC74" s="427"/>
      <c r="AD74" s="218"/>
      <c r="AE74" s="171"/>
      <c r="AF74" s="171"/>
      <c r="AG74" s="171"/>
      <c r="AH74" s="171"/>
    </row>
    <row r="75" spans="1:52" ht="30.95" customHeight="1">
      <c r="A75" s="171"/>
      <c r="B75" s="523" t="s">
        <v>34</v>
      </c>
      <c r="C75" s="524"/>
      <c r="D75" s="524"/>
      <c r="E75" s="524"/>
      <c r="F75" s="524"/>
      <c r="G75" s="524"/>
      <c r="H75" s="524"/>
      <c r="I75" s="524"/>
      <c r="J75" s="524"/>
      <c r="K75" s="524"/>
      <c r="L75" s="524"/>
      <c r="M75" s="524"/>
      <c r="N75" s="524"/>
      <c r="O75" s="524"/>
      <c r="P75" s="524"/>
      <c r="Q75" s="524"/>
      <c r="R75" s="524"/>
      <c r="S75" s="524"/>
      <c r="T75" s="524"/>
      <c r="U75" s="525"/>
      <c r="V75" s="560"/>
      <c r="W75" s="561"/>
      <c r="X75" s="561"/>
      <c r="Y75" s="561"/>
      <c r="Z75" s="561"/>
      <c r="AA75" s="561"/>
      <c r="AB75" s="426" t="s">
        <v>267</v>
      </c>
      <c r="AC75" s="427"/>
      <c r="AD75" s="218"/>
      <c r="AE75" s="171"/>
      <c r="AF75" s="171"/>
      <c r="AG75" s="171"/>
      <c r="AH75" s="171"/>
    </row>
    <row r="76" spans="1:52" ht="26.45" customHeight="1">
      <c r="A76" s="171"/>
      <c r="B76" s="425" t="s">
        <v>35</v>
      </c>
      <c r="C76" s="426"/>
      <c r="D76" s="426"/>
      <c r="E76" s="426"/>
      <c r="F76" s="426"/>
      <c r="G76" s="426"/>
      <c r="H76" s="426"/>
      <c r="I76" s="426"/>
      <c r="J76" s="426"/>
      <c r="K76" s="426"/>
      <c r="L76" s="426"/>
      <c r="M76" s="426"/>
      <c r="N76" s="426"/>
      <c r="O76" s="426"/>
      <c r="P76" s="426"/>
      <c r="Q76" s="426"/>
      <c r="R76" s="426"/>
      <c r="S76" s="426"/>
      <c r="T76" s="426"/>
      <c r="U76" s="427"/>
      <c r="V76" s="669" t="str">
        <f>IF(COUNT(V72:AA75)=0,"",SUM(V72:AA75))</f>
        <v/>
      </c>
      <c r="W76" s="670"/>
      <c r="X76" s="670"/>
      <c r="Y76" s="670"/>
      <c r="Z76" s="670"/>
      <c r="AA76" s="670"/>
      <c r="AB76" s="426" t="s">
        <v>267</v>
      </c>
      <c r="AC76" s="427"/>
      <c r="AD76" s="216"/>
      <c r="AE76" s="219"/>
      <c r="AF76" s="216"/>
      <c r="AG76" s="216"/>
      <c r="AH76" s="216"/>
    </row>
    <row r="77" spans="1:52" ht="26.1" customHeight="1">
      <c r="A77" s="224"/>
      <c r="B77" s="224"/>
      <c r="C77" s="224"/>
      <c r="D77" s="224"/>
      <c r="E77" s="224"/>
      <c r="F77" s="224"/>
      <c r="G77" s="224"/>
      <c r="H77" s="224"/>
      <c r="I77" s="224"/>
      <c r="J77" s="224"/>
      <c r="K77" s="224"/>
      <c r="L77" s="224"/>
      <c r="M77" s="224"/>
      <c r="N77" s="224"/>
      <c r="O77" s="224"/>
      <c r="P77" s="224"/>
      <c r="Q77" s="224"/>
      <c r="R77" s="224"/>
      <c r="S77" s="224"/>
      <c r="T77" s="224"/>
      <c r="U77" s="224"/>
      <c r="V77" s="224"/>
      <c r="W77" s="224"/>
      <c r="X77" s="224"/>
      <c r="Y77" s="224"/>
      <c r="Z77" s="224"/>
      <c r="AA77" s="218"/>
      <c r="AB77" s="216"/>
      <c r="AC77" s="216"/>
      <c r="AD77" s="216"/>
      <c r="AE77" s="219"/>
      <c r="AF77" s="216"/>
      <c r="AG77" s="216"/>
      <c r="AH77" s="216"/>
    </row>
    <row r="78" spans="1:52" ht="24.95" customHeight="1">
      <c r="A78" s="217" t="s">
        <v>269</v>
      </c>
      <c r="B78" s="220"/>
      <c r="C78" s="220"/>
      <c r="D78" s="220"/>
      <c r="E78" s="220"/>
      <c r="F78" s="220"/>
      <c r="G78" s="220"/>
      <c r="H78" s="224"/>
      <c r="I78" s="224"/>
      <c r="J78" s="224"/>
      <c r="K78" s="224"/>
      <c r="L78" s="224"/>
      <c r="M78" s="224"/>
      <c r="N78" s="224"/>
      <c r="O78" s="224"/>
      <c r="P78" s="224"/>
      <c r="Q78" s="224"/>
      <c r="R78" s="224"/>
      <c r="S78" s="224"/>
      <c r="T78" s="224"/>
      <c r="U78" s="224"/>
      <c r="V78" s="224"/>
      <c r="W78" s="224"/>
      <c r="X78" s="224"/>
      <c r="Y78" s="224"/>
      <c r="Z78" s="224"/>
      <c r="AA78" s="218"/>
      <c r="AB78" s="216"/>
      <c r="AC78" s="216"/>
      <c r="AD78" s="216"/>
      <c r="AE78" s="219"/>
      <c r="AF78" s="216"/>
      <c r="AG78" s="216"/>
      <c r="AH78" s="216"/>
    </row>
    <row r="79" spans="1:52" ht="24.95" customHeight="1">
      <c r="A79" s="224"/>
      <c r="B79" s="224" t="s">
        <v>37</v>
      </c>
      <c r="C79" s="224"/>
      <c r="D79" s="224"/>
      <c r="E79" s="224"/>
      <c r="F79" s="224"/>
      <c r="G79" s="224"/>
      <c r="H79" s="224"/>
      <c r="I79" s="224"/>
      <c r="J79" s="224"/>
      <c r="K79" s="224"/>
      <c r="L79" s="224"/>
      <c r="M79" s="224"/>
      <c r="N79" s="224"/>
      <c r="O79" s="224"/>
      <c r="P79" s="224"/>
      <c r="Q79" s="224"/>
      <c r="R79" s="224"/>
      <c r="S79" s="224"/>
      <c r="T79" s="224"/>
      <c r="U79" s="224"/>
      <c r="V79" s="224"/>
      <c r="W79" s="224"/>
      <c r="X79" s="224"/>
      <c r="Y79" s="224"/>
      <c r="Z79" s="224"/>
      <c r="AA79" s="218"/>
      <c r="AB79" s="216"/>
      <c r="AC79" s="216"/>
      <c r="AD79" s="216"/>
      <c r="AE79" s="219"/>
      <c r="AF79" s="216"/>
      <c r="AG79" s="216"/>
      <c r="AH79" s="216"/>
      <c r="AZ79" s="43"/>
    </row>
    <row r="80" spans="1:52" ht="24.95" customHeight="1">
      <c r="A80" s="171"/>
      <c r="B80" s="343" t="s">
        <v>15</v>
      </c>
      <c r="C80" s="343"/>
      <c r="D80" s="557"/>
      <c r="E80" s="558"/>
      <c r="F80" s="558"/>
      <c r="G80" s="558"/>
      <c r="H80" s="558"/>
      <c r="I80" s="558"/>
      <c r="J80" s="558"/>
      <c r="K80" s="558"/>
      <c r="L80" s="558"/>
      <c r="M80" s="558"/>
      <c r="N80" s="558"/>
      <c r="O80" s="558"/>
      <c r="P80" s="558"/>
      <c r="Q80" s="558"/>
      <c r="R80" s="558"/>
      <c r="S80" s="558"/>
      <c r="T80" s="559"/>
      <c r="U80" s="523" t="s">
        <v>20</v>
      </c>
      <c r="V80" s="524"/>
      <c r="W80" s="525"/>
      <c r="X80" s="347"/>
      <c r="Y80" s="348"/>
      <c r="Z80" s="348"/>
      <c r="AA80" s="348"/>
      <c r="AB80" s="348"/>
      <c r="AC80" s="348"/>
      <c r="AD80" s="348"/>
      <c r="AE80" s="349"/>
      <c r="AF80" s="216"/>
      <c r="AG80" s="216"/>
      <c r="AH80" s="216"/>
      <c r="AZ80" s="43"/>
    </row>
    <row r="81" spans="1:52" ht="24.95" customHeight="1">
      <c r="A81" s="171"/>
      <c r="B81" s="485" t="s">
        <v>38</v>
      </c>
      <c r="C81" s="486"/>
      <c r="D81" s="262" t="s">
        <v>22</v>
      </c>
      <c r="E81" s="668"/>
      <c r="F81" s="668"/>
      <c r="G81" s="152" t="s">
        <v>311</v>
      </c>
      <c r="H81" s="668"/>
      <c r="I81" s="668"/>
      <c r="J81" s="668"/>
      <c r="K81" s="152"/>
      <c r="L81" s="152"/>
      <c r="M81" s="152"/>
      <c r="N81" s="152"/>
      <c r="O81" s="152"/>
      <c r="P81" s="152"/>
      <c r="Q81" s="152"/>
      <c r="R81" s="152"/>
      <c r="S81" s="152"/>
      <c r="T81" s="152"/>
      <c r="U81" s="152"/>
      <c r="V81" s="152"/>
      <c r="W81" s="152"/>
      <c r="X81" s="152"/>
      <c r="Y81" s="152"/>
      <c r="Z81" s="152"/>
      <c r="AA81" s="152"/>
      <c r="AB81" s="152"/>
      <c r="AC81" s="152"/>
      <c r="AD81" s="152"/>
      <c r="AE81" s="151"/>
      <c r="AF81" s="216"/>
      <c r="AG81" s="216"/>
      <c r="AH81" s="216"/>
      <c r="AZ81" s="43"/>
    </row>
    <row r="82" spans="1:52" ht="24.95" customHeight="1">
      <c r="A82" s="171"/>
      <c r="B82" s="487"/>
      <c r="C82" s="488"/>
      <c r="D82" s="491"/>
      <c r="E82" s="492"/>
      <c r="F82" s="492"/>
      <c r="G82" s="492"/>
      <c r="H82" s="492"/>
      <c r="I82" s="492"/>
      <c r="J82" s="492"/>
      <c r="K82" s="492"/>
      <c r="L82" s="492"/>
      <c r="M82" s="492"/>
      <c r="N82" s="492"/>
      <c r="O82" s="492"/>
      <c r="P82" s="492"/>
      <c r="Q82" s="492"/>
      <c r="R82" s="492"/>
      <c r="S82" s="492"/>
      <c r="T82" s="492"/>
      <c r="U82" s="492"/>
      <c r="V82" s="492"/>
      <c r="W82" s="492"/>
      <c r="X82" s="492"/>
      <c r="Y82" s="492"/>
      <c r="Z82" s="492"/>
      <c r="AA82" s="492"/>
      <c r="AB82" s="492"/>
      <c r="AC82" s="492"/>
      <c r="AD82" s="492"/>
      <c r="AE82" s="493"/>
      <c r="AF82" s="216"/>
      <c r="AG82" s="216"/>
      <c r="AH82" s="216"/>
      <c r="AZ82" s="43"/>
    </row>
    <row r="83" spans="1:52" ht="14.45" customHeight="1">
      <c r="A83" s="214"/>
      <c r="B83" s="489"/>
      <c r="C83" s="490"/>
      <c r="D83" s="494"/>
      <c r="E83" s="495"/>
      <c r="F83" s="495"/>
      <c r="G83" s="495"/>
      <c r="H83" s="495"/>
      <c r="I83" s="495"/>
      <c r="J83" s="495"/>
      <c r="K83" s="495"/>
      <c r="L83" s="495"/>
      <c r="M83" s="495"/>
      <c r="N83" s="495"/>
      <c r="O83" s="495"/>
      <c r="P83" s="495"/>
      <c r="Q83" s="495"/>
      <c r="R83" s="495"/>
      <c r="S83" s="495"/>
      <c r="T83" s="495"/>
      <c r="U83" s="495"/>
      <c r="V83" s="495"/>
      <c r="W83" s="495"/>
      <c r="X83" s="495"/>
      <c r="Y83" s="495"/>
      <c r="Z83" s="495"/>
      <c r="AA83" s="495"/>
      <c r="AB83" s="495"/>
      <c r="AC83" s="495"/>
      <c r="AD83" s="495"/>
      <c r="AE83" s="496"/>
      <c r="AF83" s="216"/>
      <c r="AG83" s="216"/>
      <c r="AH83" s="216"/>
      <c r="AZ83" s="43"/>
    </row>
    <row r="84" spans="1:52" ht="26.1" customHeight="1">
      <c r="A84" s="139"/>
      <c r="B84" s="343" t="s">
        <v>39</v>
      </c>
      <c r="C84" s="343"/>
      <c r="D84" s="343"/>
      <c r="E84" s="343"/>
      <c r="F84" s="343"/>
      <c r="G84" s="343"/>
      <c r="H84" s="433"/>
      <c r="I84" s="434"/>
      <c r="J84" s="434"/>
      <c r="K84" s="434"/>
      <c r="L84" s="434"/>
      <c r="M84" s="434"/>
      <c r="N84" s="263" t="s">
        <v>40</v>
      </c>
      <c r="O84" s="325"/>
      <c r="P84" s="325"/>
      <c r="Q84" s="325"/>
      <c r="R84" s="325"/>
      <c r="S84" s="263" t="s">
        <v>41</v>
      </c>
      <c r="T84" s="348"/>
      <c r="U84" s="348"/>
      <c r="V84" s="348"/>
      <c r="W84" s="348"/>
      <c r="X84" s="348"/>
      <c r="Y84" s="263" t="s">
        <v>42</v>
      </c>
      <c r="Z84" s="263" t="s">
        <v>43</v>
      </c>
      <c r="AA84" s="264"/>
      <c r="AB84" s="263"/>
      <c r="AC84" s="319"/>
      <c r="AD84" s="319"/>
      <c r="AE84" s="265" t="s">
        <v>44</v>
      </c>
      <c r="AF84" s="216"/>
      <c r="AG84" s="216"/>
      <c r="AH84" s="216"/>
      <c r="AZ84" s="43"/>
    </row>
    <row r="85" spans="1:52" ht="26.1" customHeight="1">
      <c r="A85" s="171"/>
      <c r="B85" s="343"/>
      <c r="C85" s="343"/>
      <c r="D85" s="343"/>
      <c r="E85" s="343"/>
      <c r="F85" s="343"/>
      <c r="G85" s="343"/>
      <c r="H85" s="433"/>
      <c r="I85" s="434"/>
      <c r="J85" s="434"/>
      <c r="K85" s="434"/>
      <c r="L85" s="434"/>
      <c r="M85" s="426" t="s">
        <v>45</v>
      </c>
      <c r="N85" s="426"/>
      <c r="O85" s="434"/>
      <c r="P85" s="434"/>
      <c r="Q85" s="434"/>
      <c r="R85" s="434"/>
      <c r="S85" s="263" t="s">
        <v>268</v>
      </c>
      <c r="T85" s="434"/>
      <c r="U85" s="434"/>
      <c r="V85" s="434"/>
      <c r="W85" s="434"/>
      <c r="X85" s="169" t="s">
        <v>46</v>
      </c>
      <c r="Y85" s="263"/>
      <c r="Z85" s="263" t="s">
        <v>47</v>
      </c>
      <c r="AA85" s="264"/>
      <c r="AB85" s="263"/>
      <c r="AC85" s="319"/>
      <c r="AD85" s="319"/>
      <c r="AE85" s="265" t="s">
        <v>44</v>
      </c>
      <c r="AF85" s="216"/>
      <c r="AG85" s="216"/>
      <c r="AH85" s="216"/>
    </row>
    <row r="86" spans="1:52" ht="29.1" customHeight="1">
      <c r="A86" s="224" t="s">
        <v>270</v>
      </c>
      <c r="B86" s="224"/>
      <c r="C86" s="224"/>
      <c r="D86" s="224"/>
      <c r="E86" s="224"/>
      <c r="F86" s="224"/>
      <c r="G86" s="224"/>
      <c r="H86" s="224"/>
      <c r="I86" s="224"/>
      <c r="J86" s="224"/>
      <c r="K86" s="224"/>
      <c r="L86" s="224"/>
      <c r="M86" s="224"/>
      <c r="N86" s="224"/>
      <c r="O86" s="224"/>
      <c r="P86" s="224"/>
      <c r="Q86" s="224"/>
      <c r="R86" s="224"/>
      <c r="S86" s="224"/>
      <c r="T86" s="224"/>
      <c r="U86" s="224"/>
      <c r="V86" s="224"/>
      <c r="W86" s="224"/>
      <c r="X86" s="224"/>
      <c r="Y86" s="224"/>
      <c r="Z86" s="224"/>
      <c r="AA86" s="218"/>
      <c r="AB86" s="216"/>
      <c r="AC86" s="216"/>
      <c r="AD86" s="216"/>
      <c r="AE86" s="219"/>
      <c r="AF86" s="216"/>
      <c r="AG86" s="216"/>
      <c r="AH86" s="216"/>
    </row>
    <row r="87" spans="1:52" ht="26.1" customHeight="1">
      <c r="A87" s="674" t="s">
        <v>291</v>
      </c>
      <c r="B87" s="674"/>
      <c r="C87" s="674"/>
      <c r="D87" s="674"/>
      <c r="E87" s="674"/>
      <c r="F87" s="674"/>
      <c r="G87" s="674"/>
      <c r="H87" s="674"/>
      <c r="I87" s="674"/>
      <c r="J87" s="674"/>
      <c r="K87" s="674"/>
      <c r="L87" s="674"/>
      <c r="M87" s="674"/>
      <c r="N87" s="674"/>
      <c r="O87" s="674"/>
      <c r="P87" s="674"/>
      <c r="Q87" s="674"/>
      <c r="R87" s="674"/>
      <c r="S87" s="674"/>
      <c r="T87" s="674"/>
      <c r="U87" s="674"/>
      <c r="V87" s="674"/>
      <c r="W87" s="674"/>
      <c r="X87" s="674"/>
      <c r="Y87" s="674"/>
      <c r="Z87" s="674"/>
      <c r="AA87" s="674"/>
      <c r="AB87" s="674"/>
      <c r="AC87" s="674"/>
      <c r="AD87" s="674"/>
      <c r="AE87" s="674"/>
      <c r="AF87" s="674"/>
      <c r="AG87" s="674"/>
      <c r="AH87" s="674"/>
    </row>
    <row r="88" spans="1:52" ht="26.1" customHeight="1">
      <c r="A88" s="674"/>
      <c r="B88" s="674"/>
      <c r="C88" s="674"/>
      <c r="D88" s="674"/>
      <c r="E88" s="674"/>
      <c r="F88" s="674"/>
      <c r="G88" s="674"/>
      <c r="H88" s="674"/>
      <c r="I88" s="674"/>
      <c r="J88" s="674"/>
      <c r="K88" s="674"/>
      <c r="L88" s="674"/>
      <c r="M88" s="674"/>
      <c r="N88" s="674"/>
      <c r="O88" s="674"/>
      <c r="P88" s="674"/>
      <c r="Q88" s="674"/>
      <c r="R88" s="674"/>
      <c r="S88" s="674"/>
      <c r="T88" s="674"/>
      <c r="U88" s="674"/>
      <c r="V88" s="674"/>
      <c r="W88" s="674"/>
      <c r="X88" s="674"/>
      <c r="Y88" s="674"/>
      <c r="Z88" s="674"/>
      <c r="AA88" s="674"/>
      <c r="AB88" s="674"/>
      <c r="AC88" s="674"/>
      <c r="AD88" s="674"/>
      <c r="AE88" s="674"/>
      <c r="AF88" s="674"/>
      <c r="AG88" s="674"/>
      <c r="AH88" s="674"/>
    </row>
    <row r="89" spans="1:52" ht="26.1" customHeight="1">
      <c r="A89" s="674"/>
      <c r="B89" s="674"/>
      <c r="C89" s="674"/>
      <c r="D89" s="674"/>
      <c r="E89" s="674"/>
      <c r="F89" s="674"/>
      <c r="G89" s="674"/>
      <c r="H89" s="674"/>
      <c r="I89" s="674"/>
      <c r="J89" s="674"/>
      <c r="K89" s="674"/>
      <c r="L89" s="674"/>
      <c r="M89" s="674"/>
      <c r="N89" s="674"/>
      <c r="O89" s="674"/>
      <c r="P89" s="674"/>
      <c r="Q89" s="674"/>
      <c r="R89" s="674"/>
      <c r="S89" s="674"/>
      <c r="T89" s="674"/>
      <c r="U89" s="674"/>
      <c r="V89" s="674"/>
      <c r="W89" s="674"/>
      <c r="X89" s="674"/>
      <c r="Y89" s="674"/>
      <c r="Z89" s="674"/>
      <c r="AA89" s="674"/>
      <c r="AB89" s="674"/>
      <c r="AC89" s="674"/>
      <c r="AD89" s="674"/>
      <c r="AE89" s="674"/>
      <c r="AF89" s="674"/>
      <c r="AG89" s="674"/>
      <c r="AH89" s="674"/>
    </row>
    <row r="90" spans="1:52" ht="26.1" customHeight="1">
      <c r="A90" s="224"/>
      <c r="B90" s="266"/>
      <c r="C90" s="425" t="s">
        <v>48</v>
      </c>
      <c r="D90" s="426"/>
      <c r="E90" s="426"/>
      <c r="F90" s="427"/>
      <c r="G90" s="343" t="s">
        <v>49</v>
      </c>
      <c r="H90" s="343"/>
      <c r="I90" s="343"/>
      <c r="J90" s="343"/>
      <c r="K90" s="343"/>
      <c r="L90" s="343"/>
      <c r="M90" s="425" t="s">
        <v>50</v>
      </c>
      <c r="N90" s="426"/>
      <c r="O90" s="426"/>
      <c r="P90" s="426"/>
      <c r="Q90" s="426"/>
      <c r="R90" s="427"/>
      <c r="S90" s="267" t="s">
        <v>51</v>
      </c>
      <c r="T90" s="263"/>
      <c r="U90" s="263"/>
      <c r="V90" s="263"/>
      <c r="W90" s="263"/>
      <c r="X90" s="263"/>
      <c r="Y90" s="263"/>
      <c r="Z90" s="263"/>
      <c r="AA90" s="265"/>
      <c r="AB90" s="425" t="s">
        <v>271</v>
      </c>
      <c r="AC90" s="426"/>
      <c r="AD90" s="426"/>
      <c r="AE90" s="427"/>
      <c r="AF90" s="425" t="s">
        <v>272</v>
      </c>
      <c r="AG90" s="426"/>
      <c r="AH90" s="427"/>
    </row>
    <row r="91" spans="1:52" ht="26.1" customHeight="1">
      <c r="A91" s="171"/>
      <c r="B91" s="268" t="s">
        <v>325</v>
      </c>
      <c r="C91" s="433" t="s">
        <v>246</v>
      </c>
      <c r="D91" s="434"/>
      <c r="E91" s="434"/>
      <c r="F91" s="435"/>
      <c r="G91" s="451"/>
      <c r="H91" s="452"/>
      <c r="I91" s="452"/>
      <c r="J91" s="452"/>
      <c r="K91" s="452"/>
      <c r="L91" s="453"/>
      <c r="M91" s="433"/>
      <c r="N91" s="434"/>
      <c r="O91" s="434"/>
      <c r="P91" s="434"/>
      <c r="Q91" s="434"/>
      <c r="R91" s="435"/>
      <c r="S91" s="433"/>
      <c r="T91" s="434"/>
      <c r="U91" s="434"/>
      <c r="V91" s="434"/>
      <c r="W91" s="434"/>
      <c r="X91" s="434"/>
      <c r="Y91" s="434"/>
      <c r="Z91" s="434"/>
      <c r="AA91" s="435"/>
      <c r="AB91" s="442"/>
      <c r="AC91" s="443"/>
      <c r="AD91" s="443"/>
      <c r="AE91" s="444"/>
      <c r="AF91" s="416"/>
      <c r="AG91" s="417"/>
      <c r="AH91" s="418"/>
    </row>
    <row r="92" spans="1:52" ht="26.1" customHeight="1">
      <c r="A92" s="171"/>
      <c r="B92" s="268" t="s">
        <v>323</v>
      </c>
      <c r="C92" s="433" t="s">
        <v>246</v>
      </c>
      <c r="D92" s="434"/>
      <c r="E92" s="434"/>
      <c r="F92" s="435"/>
      <c r="G92" s="451"/>
      <c r="H92" s="452"/>
      <c r="I92" s="452"/>
      <c r="J92" s="452"/>
      <c r="K92" s="452"/>
      <c r="L92" s="453"/>
      <c r="M92" s="433"/>
      <c r="N92" s="434"/>
      <c r="O92" s="434"/>
      <c r="P92" s="434"/>
      <c r="Q92" s="434"/>
      <c r="R92" s="435"/>
      <c r="S92" s="433"/>
      <c r="T92" s="434"/>
      <c r="U92" s="434"/>
      <c r="V92" s="434"/>
      <c r="W92" s="434"/>
      <c r="X92" s="434"/>
      <c r="Y92" s="434"/>
      <c r="Z92" s="434"/>
      <c r="AA92" s="435"/>
      <c r="AB92" s="442"/>
      <c r="AC92" s="443"/>
      <c r="AD92" s="443"/>
      <c r="AE92" s="444"/>
      <c r="AF92" s="416"/>
      <c r="AG92" s="417"/>
      <c r="AH92" s="418"/>
    </row>
    <row r="93" spans="1:52" ht="26.1" customHeight="1">
      <c r="A93" s="171"/>
      <c r="B93" s="268" t="s">
        <v>320</v>
      </c>
      <c r="C93" s="433" t="s">
        <v>246</v>
      </c>
      <c r="D93" s="434"/>
      <c r="E93" s="434"/>
      <c r="F93" s="435"/>
      <c r="G93" s="451"/>
      <c r="H93" s="452"/>
      <c r="I93" s="452"/>
      <c r="J93" s="452"/>
      <c r="K93" s="452"/>
      <c r="L93" s="453"/>
      <c r="M93" s="433"/>
      <c r="N93" s="434"/>
      <c r="O93" s="434"/>
      <c r="P93" s="434"/>
      <c r="Q93" s="434"/>
      <c r="R93" s="435"/>
      <c r="S93" s="433"/>
      <c r="T93" s="434"/>
      <c r="U93" s="434"/>
      <c r="V93" s="434"/>
      <c r="W93" s="434"/>
      <c r="X93" s="434"/>
      <c r="Y93" s="434"/>
      <c r="Z93" s="434"/>
      <c r="AA93" s="435"/>
      <c r="AB93" s="442"/>
      <c r="AC93" s="443"/>
      <c r="AD93" s="443"/>
      <c r="AE93" s="444"/>
      <c r="AF93" s="416"/>
      <c r="AG93" s="417"/>
      <c r="AH93" s="418"/>
    </row>
    <row r="94" spans="1:52" ht="26.1" customHeight="1">
      <c r="A94" s="171"/>
      <c r="B94" s="268" t="s">
        <v>321</v>
      </c>
      <c r="C94" s="433" t="s">
        <v>246</v>
      </c>
      <c r="D94" s="434"/>
      <c r="E94" s="434"/>
      <c r="F94" s="435"/>
      <c r="G94" s="451"/>
      <c r="H94" s="452"/>
      <c r="I94" s="452"/>
      <c r="J94" s="452"/>
      <c r="K94" s="452"/>
      <c r="L94" s="453"/>
      <c r="M94" s="433"/>
      <c r="N94" s="434"/>
      <c r="O94" s="434"/>
      <c r="P94" s="434"/>
      <c r="Q94" s="434"/>
      <c r="R94" s="435"/>
      <c r="S94" s="433"/>
      <c r="T94" s="434"/>
      <c r="U94" s="434"/>
      <c r="V94" s="434"/>
      <c r="W94" s="434"/>
      <c r="X94" s="434"/>
      <c r="Y94" s="434"/>
      <c r="Z94" s="434"/>
      <c r="AA94" s="435"/>
      <c r="AB94" s="442"/>
      <c r="AC94" s="443"/>
      <c r="AD94" s="443"/>
      <c r="AE94" s="444"/>
      <c r="AF94" s="416"/>
      <c r="AG94" s="417"/>
      <c r="AH94" s="418"/>
    </row>
    <row r="95" spans="1:52" ht="26.1" customHeight="1">
      <c r="A95" s="171"/>
      <c r="B95" s="268" t="s">
        <v>322</v>
      </c>
      <c r="C95" s="433" t="s">
        <v>246</v>
      </c>
      <c r="D95" s="434"/>
      <c r="E95" s="434"/>
      <c r="F95" s="435"/>
      <c r="G95" s="451"/>
      <c r="H95" s="452"/>
      <c r="I95" s="452"/>
      <c r="J95" s="452"/>
      <c r="K95" s="452"/>
      <c r="L95" s="453"/>
      <c r="M95" s="433"/>
      <c r="N95" s="434"/>
      <c r="O95" s="434"/>
      <c r="P95" s="434"/>
      <c r="Q95" s="434"/>
      <c r="R95" s="435"/>
      <c r="S95" s="433"/>
      <c r="T95" s="434"/>
      <c r="U95" s="434"/>
      <c r="V95" s="434"/>
      <c r="W95" s="434"/>
      <c r="X95" s="434"/>
      <c r="Y95" s="434"/>
      <c r="Z95" s="434"/>
      <c r="AA95" s="435"/>
      <c r="AB95" s="442"/>
      <c r="AC95" s="443"/>
      <c r="AD95" s="443"/>
      <c r="AE95" s="444"/>
      <c r="AF95" s="416"/>
      <c r="AG95" s="417"/>
      <c r="AH95" s="418"/>
    </row>
    <row r="96" spans="1:52" ht="26.1" customHeight="1">
      <c r="A96" s="171"/>
      <c r="B96" s="268" t="s">
        <v>317</v>
      </c>
      <c r="C96" s="433" t="s">
        <v>246</v>
      </c>
      <c r="D96" s="434"/>
      <c r="E96" s="434"/>
      <c r="F96" s="435"/>
      <c r="G96" s="451"/>
      <c r="H96" s="452"/>
      <c r="I96" s="452"/>
      <c r="J96" s="452"/>
      <c r="K96" s="452"/>
      <c r="L96" s="453"/>
      <c r="M96" s="433"/>
      <c r="N96" s="434"/>
      <c r="O96" s="434"/>
      <c r="P96" s="434"/>
      <c r="Q96" s="434"/>
      <c r="R96" s="435"/>
      <c r="S96" s="433"/>
      <c r="T96" s="434"/>
      <c r="U96" s="434"/>
      <c r="V96" s="434"/>
      <c r="W96" s="434"/>
      <c r="X96" s="434"/>
      <c r="Y96" s="434"/>
      <c r="Z96" s="434"/>
      <c r="AA96" s="435"/>
      <c r="AB96" s="442"/>
      <c r="AC96" s="443"/>
      <c r="AD96" s="443"/>
      <c r="AE96" s="444"/>
      <c r="AF96" s="416"/>
      <c r="AG96" s="417"/>
      <c r="AH96" s="418"/>
    </row>
    <row r="97" spans="1:34" ht="26.1" customHeight="1">
      <c r="A97" s="171"/>
      <c r="B97" s="268" t="s">
        <v>318</v>
      </c>
      <c r="C97" s="433" t="s">
        <v>246</v>
      </c>
      <c r="D97" s="434"/>
      <c r="E97" s="434"/>
      <c r="F97" s="435"/>
      <c r="G97" s="451"/>
      <c r="H97" s="452"/>
      <c r="I97" s="452"/>
      <c r="J97" s="452"/>
      <c r="K97" s="452"/>
      <c r="L97" s="453"/>
      <c r="M97" s="433"/>
      <c r="N97" s="434"/>
      <c r="O97" s="434"/>
      <c r="P97" s="434"/>
      <c r="Q97" s="434"/>
      <c r="R97" s="435"/>
      <c r="S97" s="433"/>
      <c r="T97" s="434"/>
      <c r="U97" s="434"/>
      <c r="V97" s="434"/>
      <c r="W97" s="434"/>
      <c r="X97" s="434"/>
      <c r="Y97" s="434"/>
      <c r="Z97" s="434"/>
      <c r="AA97" s="435"/>
      <c r="AB97" s="442"/>
      <c r="AC97" s="443"/>
      <c r="AD97" s="443"/>
      <c r="AE97" s="444"/>
      <c r="AF97" s="416"/>
      <c r="AG97" s="417"/>
      <c r="AH97" s="418"/>
    </row>
    <row r="98" spans="1:34" ht="26.1" customHeight="1">
      <c r="A98" s="171"/>
      <c r="B98" s="268" t="s">
        <v>319</v>
      </c>
      <c r="C98" s="433" t="s">
        <v>246</v>
      </c>
      <c r="D98" s="434"/>
      <c r="E98" s="434"/>
      <c r="F98" s="435"/>
      <c r="G98" s="451"/>
      <c r="H98" s="452"/>
      <c r="I98" s="452"/>
      <c r="J98" s="452"/>
      <c r="K98" s="452"/>
      <c r="L98" s="453"/>
      <c r="M98" s="433"/>
      <c r="N98" s="434"/>
      <c r="O98" s="434"/>
      <c r="P98" s="434"/>
      <c r="Q98" s="434"/>
      <c r="R98" s="435"/>
      <c r="S98" s="433"/>
      <c r="T98" s="434"/>
      <c r="U98" s="434"/>
      <c r="V98" s="434"/>
      <c r="W98" s="434"/>
      <c r="X98" s="434"/>
      <c r="Y98" s="434"/>
      <c r="Z98" s="434"/>
      <c r="AA98" s="435"/>
      <c r="AB98" s="442"/>
      <c r="AC98" s="443"/>
      <c r="AD98" s="443"/>
      <c r="AE98" s="444"/>
      <c r="AF98" s="416"/>
      <c r="AG98" s="417"/>
      <c r="AH98" s="418"/>
    </row>
    <row r="99" spans="1:34" ht="26.1" customHeight="1">
      <c r="A99" s="171"/>
      <c r="B99" s="268" t="s">
        <v>316</v>
      </c>
      <c r="C99" s="433" t="s">
        <v>246</v>
      </c>
      <c r="D99" s="434"/>
      <c r="E99" s="434"/>
      <c r="F99" s="435"/>
      <c r="G99" s="451"/>
      <c r="H99" s="452"/>
      <c r="I99" s="452"/>
      <c r="J99" s="452"/>
      <c r="K99" s="452"/>
      <c r="L99" s="453"/>
      <c r="M99" s="433"/>
      <c r="N99" s="434"/>
      <c r="O99" s="434"/>
      <c r="P99" s="434"/>
      <c r="Q99" s="434"/>
      <c r="R99" s="435"/>
      <c r="S99" s="433"/>
      <c r="T99" s="434"/>
      <c r="U99" s="434"/>
      <c r="V99" s="434"/>
      <c r="W99" s="434"/>
      <c r="X99" s="434"/>
      <c r="Y99" s="434"/>
      <c r="Z99" s="434"/>
      <c r="AA99" s="435"/>
      <c r="AB99" s="442"/>
      <c r="AC99" s="443"/>
      <c r="AD99" s="443"/>
      <c r="AE99" s="444"/>
      <c r="AF99" s="416"/>
      <c r="AG99" s="417"/>
      <c r="AH99" s="418"/>
    </row>
    <row r="100" spans="1:34" ht="26.1" customHeight="1">
      <c r="A100" s="171"/>
      <c r="B100" s="261">
        <v>10</v>
      </c>
      <c r="C100" s="433"/>
      <c r="D100" s="434"/>
      <c r="E100" s="434"/>
      <c r="F100" s="435"/>
      <c r="G100" s="451"/>
      <c r="H100" s="452"/>
      <c r="I100" s="452"/>
      <c r="J100" s="452"/>
      <c r="K100" s="452"/>
      <c r="L100" s="453"/>
      <c r="M100" s="433"/>
      <c r="N100" s="434"/>
      <c r="O100" s="434"/>
      <c r="P100" s="434"/>
      <c r="Q100" s="434"/>
      <c r="R100" s="435"/>
      <c r="S100" s="433"/>
      <c r="T100" s="434"/>
      <c r="U100" s="434"/>
      <c r="V100" s="434"/>
      <c r="W100" s="434"/>
      <c r="X100" s="434"/>
      <c r="Y100" s="434"/>
      <c r="Z100" s="434"/>
      <c r="AA100" s="435"/>
      <c r="AB100" s="442"/>
      <c r="AC100" s="443"/>
      <c r="AD100" s="443"/>
      <c r="AE100" s="444"/>
      <c r="AF100" s="416"/>
      <c r="AG100" s="417"/>
      <c r="AH100" s="418"/>
    </row>
    <row r="101" spans="1:34" s="24" customFormat="1" ht="26.1" customHeight="1">
      <c r="A101" s="171"/>
      <c r="B101" s="327" t="s">
        <v>52</v>
      </c>
      <c r="C101" s="328"/>
      <c r="D101" s="328"/>
      <c r="E101" s="328"/>
      <c r="F101" s="328"/>
      <c r="G101" s="328"/>
      <c r="H101" s="328"/>
      <c r="I101" s="328"/>
      <c r="J101" s="328"/>
      <c r="K101" s="328"/>
      <c r="L101" s="328"/>
      <c r="M101" s="328"/>
      <c r="N101" s="328"/>
      <c r="O101" s="328"/>
      <c r="P101" s="328"/>
      <c r="Q101" s="328"/>
      <c r="R101" s="328"/>
      <c r="S101" s="328"/>
      <c r="T101" s="328"/>
      <c r="U101" s="328"/>
      <c r="V101" s="328"/>
      <c r="W101" s="328"/>
      <c r="X101" s="328"/>
      <c r="Y101" s="328"/>
      <c r="Z101" s="328"/>
      <c r="AA101" s="329"/>
      <c r="AB101" s="432"/>
      <c r="AC101" s="432"/>
      <c r="AD101" s="432"/>
      <c r="AE101" s="432"/>
      <c r="AF101" s="416"/>
      <c r="AG101" s="417"/>
      <c r="AH101" s="418"/>
    </row>
    <row r="102" spans="1:34" s="17" customFormat="1" ht="26.1" customHeight="1">
      <c r="A102" s="171"/>
      <c r="B102" s="327" t="s">
        <v>53</v>
      </c>
      <c r="C102" s="328"/>
      <c r="D102" s="328"/>
      <c r="E102" s="328"/>
      <c r="F102" s="328"/>
      <c r="G102" s="328"/>
      <c r="H102" s="328"/>
      <c r="I102" s="328"/>
      <c r="J102" s="328"/>
      <c r="K102" s="328"/>
      <c r="L102" s="328"/>
      <c r="M102" s="328"/>
      <c r="N102" s="328"/>
      <c r="O102" s="328"/>
      <c r="P102" s="328"/>
      <c r="Q102" s="328"/>
      <c r="R102" s="328"/>
      <c r="S102" s="328"/>
      <c r="T102" s="328"/>
      <c r="U102" s="328"/>
      <c r="V102" s="328"/>
      <c r="W102" s="328"/>
      <c r="X102" s="328"/>
      <c r="Y102" s="328"/>
      <c r="Z102" s="328"/>
      <c r="AA102" s="329"/>
      <c r="AB102" s="450" t="str">
        <f>IF(COUNT(AB91:AE101)=0,"",SUM(AB91:AE101))</f>
        <v/>
      </c>
      <c r="AC102" s="450"/>
      <c r="AD102" s="450"/>
      <c r="AE102" s="450"/>
      <c r="AF102" s="436" t="str">
        <f>IF(COUNT(AF91:AH101)=0,"",SUM(AF91:AH101))</f>
        <v/>
      </c>
      <c r="AG102" s="437"/>
      <c r="AH102" s="438"/>
    </row>
    <row r="103" spans="1:34" ht="26.1" customHeight="1">
      <c r="A103" s="171"/>
      <c r="B103" s="327" t="s">
        <v>54</v>
      </c>
      <c r="C103" s="328"/>
      <c r="D103" s="328"/>
      <c r="E103" s="328"/>
      <c r="F103" s="328"/>
      <c r="G103" s="328"/>
      <c r="H103" s="328"/>
      <c r="I103" s="328"/>
      <c r="J103" s="328"/>
      <c r="K103" s="328"/>
      <c r="L103" s="328"/>
      <c r="M103" s="328"/>
      <c r="N103" s="328"/>
      <c r="O103" s="328"/>
      <c r="P103" s="328"/>
      <c r="Q103" s="328"/>
      <c r="R103" s="328"/>
      <c r="S103" s="328"/>
      <c r="T103" s="328"/>
      <c r="U103" s="328"/>
      <c r="V103" s="328"/>
      <c r="W103" s="328"/>
      <c r="X103" s="328"/>
      <c r="Y103" s="328"/>
      <c r="Z103" s="328"/>
      <c r="AA103" s="328"/>
      <c r="AB103" s="328"/>
      <c r="AC103" s="328"/>
      <c r="AD103" s="328"/>
      <c r="AE103" s="328"/>
      <c r="AF103" s="328"/>
      <c r="AG103" s="328"/>
      <c r="AH103" s="329"/>
    </row>
    <row r="104" spans="1:34" ht="26.1" customHeight="1">
      <c r="A104" s="171"/>
      <c r="B104" s="419"/>
      <c r="C104" s="420"/>
      <c r="D104" s="420"/>
      <c r="E104" s="420"/>
      <c r="F104" s="420"/>
      <c r="G104" s="420"/>
      <c r="H104" s="420"/>
      <c r="I104" s="420"/>
      <c r="J104" s="420"/>
      <c r="K104" s="420"/>
      <c r="L104" s="420"/>
      <c r="M104" s="420"/>
      <c r="N104" s="420"/>
      <c r="O104" s="420"/>
      <c r="P104" s="420"/>
      <c r="Q104" s="420"/>
      <c r="R104" s="420"/>
      <c r="S104" s="420"/>
      <c r="T104" s="420"/>
      <c r="U104" s="420"/>
      <c r="V104" s="420"/>
      <c r="W104" s="420"/>
      <c r="X104" s="420"/>
      <c r="Y104" s="420"/>
      <c r="Z104" s="420"/>
      <c r="AA104" s="420"/>
      <c r="AB104" s="420"/>
      <c r="AC104" s="420"/>
      <c r="AD104" s="420"/>
      <c r="AE104" s="420"/>
      <c r="AF104" s="420"/>
      <c r="AG104" s="420"/>
      <c r="AH104" s="421"/>
    </row>
    <row r="105" spans="1:34" ht="26.1" customHeight="1">
      <c r="A105" s="139"/>
      <c r="B105" s="422"/>
      <c r="C105" s="423"/>
      <c r="D105" s="423"/>
      <c r="E105" s="423"/>
      <c r="F105" s="423"/>
      <c r="G105" s="423"/>
      <c r="H105" s="423"/>
      <c r="I105" s="423"/>
      <c r="J105" s="423"/>
      <c r="K105" s="423"/>
      <c r="L105" s="423"/>
      <c r="M105" s="423"/>
      <c r="N105" s="423"/>
      <c r="O105" s="423"/>
      <c r="P105" s="423"/>
      <c r="Q105" s="423"/>
      <c r="R105" s="423"/>
      <c r="S105" s="423"/>
      <c r="T105" s="423"/>
      <c r="U105" s="423"/>
      <c r="V105" s="423"/>
      <c r="W105" s="423"/>
      <c r="X105" s="423"/>
      <c r="Y105" s="423"/>
      <c r="Z105" s="423"/>
      <c r="AA105" s="423"/>
      <c r="AB105" s="423"/>
      <c r="AC105" s="423"/>
      <c r="AD105" s="423"/>
      <c r="AE105" s="423"/>
      <c r="AF105" s="423"/>
      <c r="AG105" s="423"/>
      <c r="AH105" s="424"/>
    </row>
    <row r="106" spans="1:34" ht="26.1" customHeight="1">
      <c r="A106" s="128"/>
      <c r="B106" s="448" t="s">
        <v>55</v>
      </c>
      <c r="C106" s="448"/>
      <c r="D106" s="448"/>
      <c r="E106" s="448"/>
      <c r="F106" s="448"/>
      <c r="G106" s="448"/>
      <c r="H106" s="448"/>
      <c r="I106" s="448"/>
      <c r="J106" s="448"/>
      <c r="K106" s="448"/>
      <c r="L106" s="448"/>
      <c r="M106" s="448"/>
      <c r="N106" s="448"/>
      <c r="O106" s="448"/>
      <c r="P106" s="448"/>
      <c r="Q106" s="448"/>
      <c r="R106" s="448"/>
      <c r="S106" s="448"/>
      <c r="T106" s="448"/>
      <c r="U106" s="448"/>
      <c r="V106" s="448"/>
      <c r="W106" s="448"/>
      <c r="X106" s="448"/>
      <c r="Y106" s="448"/>
      <c r="Z106" s="448"/>
      <c r="AA106" s="448"/>
      <c r="AB106" s="448"/>
      <c r="AC106" s="448"/>
      <c r="AD106" s="448"/>
      <c r="AE106" s="448"/>
      <c r="AF106" s="448"/>
      <c r="AG106" s="448"/>
      <c r="AH106" s="448"/>
    </row>
    <row r="107" spans="1:34" ht="42.6" customHeight="1">
      <c r="A107" s="171"/>
      <c r="B107" s="449"/>
      <c r="C107" s="449"/>
      <c r="D107" s="449"/>
      <c r="E107" s="449"/>
      <c r="F107" s="449"/>
      <c r="G107" s="449"/>
      <c r="H107" s="449"/>
      <c r="I107" s="449"/>
      <c r="J107" s="449"/>
      <c r="K107" s="449"/>
      <c r="L107" s="449"/>
      <c r="M107" s="449"/>
      <c r="N107" s="449"/>
      <c r="O107" s="449"/>
      <c r="P107" s="449"/>
      <c r="Q107" s="449"/>
      <c r="R107" s="449"/>
      <c r="S107" s="449"/>
      <c r="T107" s="449"/>
      <c r="U107" s="449"/>
      <c r="V107" s="449"/>
      <c r="W107" s="449"/>
      <c r="X107" s="449"/>
      <c r="Y107" s="449"/>
      <c r="Z107" s="449"/>
      <c r="AA107" s="449"/>
      <c r="AB107" s="449"/>
      <c r="AC107" s="449"/>
      <c r="AD107" s="449"/>
      <c r="AE107" s="449"/>
      <c r="AF107" s="449"/>
      <c r="AG107" s="449"/>
      <c r="AH107" s="449"/>
    </row>
    <row r="108" spans="1:34" ht="38.450000000000003" customHeight="1">
      <c r="A108" s="171"/>
      <c r="B108" s="171"/>
      <c r="C108" s="343" t="s">
        <v>273</v>
      </c>
      <c r="D108" s="343"/>
      <c r="E108" s="343"/>
      <c r="F108" s="343"/>
      <c r="G108" s="343"/>
      <c r="H108" s="343"/>
      <c r="I108" s="343"/>
      <c r="J108" s="343"/>
      <c r="K108" s="425" t="s">
        <v>274</v>
      </c>
      <c r="L108" s="426"/>
      <c r="M108" s="426"/>
      <c r="N108" s="426"/>
      <c r="O108" s="426"/>
      <c r="P108" s="427"/>
      <c r="Q108" s="425" t="s">
        <v>31</v>
      </c>
      <c r="R108" s="426"/>
      <c r="S108" s="426"/>
      <c r="T108" s="427"/>
      <c r="U108" s="425" t="s">
        <v>275</v>
      </c>
      <c r="V108" s="426"/>
      <c r="W108" s="426"/>
      <c r="X108" s="426"/>
      <c r="Y108" s="427"/>
      <c r="Z108" s="425" t="s">
        <v>271</v>
      </c>
      <c r="AA108" s="426"/>
      <c r="AB108" s="426"/>
      <c r="AC108" s="427"/>
      <c r="AD108" s="425" t="s">
        <v>272</v>
      </c>
      <c r="AE108" s="426"/>
      <c r="AF108" s="427"/>
      <c r="AG108" s="216"/>
      <c r="AH108" s="216"/>
    </row>
    <row r="109" spans="1:34" ht="26.1" customHeight="1">
      <c r="A109" s="171"/>
      <c r="B109" s="268" t="s">
        <v>325</v>
      </c>
      <c r="C109" s="297"/>
      <c r="D109" s="297"/>
      <c r="E109" s="297"/>
      <c r="F109" s="297"/>
      <c r="G109" s="297"/>
      <c r="H109" s="297"/>
      <c r="I109" s="297"/>
      <c r="J109" s="297"/>
      <c r="K109" s="459"/>
      <c r="L109" s="460"/>
      <c r="M109" s="460"/>
      <c r="N109" s="460"/>
      <c r="O109" s="467" t="s">
        <v>277</v>
      </c>
      <c r="P109" s="316"/>
      <c r="Q109" s="458"/>
      <c r="R109" s="358"/>
      <c r="S109" s="358"/>
      <c r="T109" s="135" t="s">
        <v>276</v>
      </c>
      <c r="U109" s="333"/>
      <c r="V109" s="325"/>
      <c r="W109" s="325"/>
      <c r="X109" s="325"/>
      <c r="Y109" s="326"/>
      <c r="Z109" s="445"/>
      <c r="AA109" s="446"/>
      <c r="AB109" s="446"/>
      <c r="AC109" s="447"/>
      <c r="AD109" s="439"/>
      <c r="AE109" s="440"/>
      <c r="AF109" s="441"/>
      <c r="AG109" s="216"/>
      <c r="AH109" s="216"/>
    </row>
    <row r="110" spans="1:34" ht="26.1" customHeight="1">
      <c r="A110" s="171"/>
      <c r="B110" s="268" t="s">
        <v>323</v>
      </c>
      <c r="C110" s="297"/>
      <c r="D110" s="297"/>
      <c r="E110" s="297"/>
      <c r="F110" s="297"/>
      <c r="G110" s="297"/>
      <c r="H110" s="297"/>
      <c r="I110" s="297"/>
      <c r="J110" s="297"/>
      <c r="K110" s="459"/>
      <c r="L110" s="460"/>
      <c r="M110" s="460"/>
      <c r="N110" s="460"/>
      <c r="O110" s="467" t="s">
        <v>277</v>
      </c>
      <c r="P110" s="316"/>
      <c r="Q110" s="458"/>
      <c r="R110" s="358"/>
      <c r="S110" s="358"/>
      <c r="T110" s="135" t="s">
        <v>276</v>
      </c>
      <c r="U110" s="333"/>
      <c r="V110" s="325"/>
      <c r="W110" s="325"/>
      <c r="X110" s="325"/>
      <c r="Y110" s="326"/>
      <c r="Z110" s="445"/>
      <c r="AA110" s="446"/>
      <c r="AB110" s="446"/>
      <c r="AC110" s="447"/>
      <c r="AD110" s="439"/>
      <c r="AE110" s="440"/>
      <c r="AF110" s="441"/>
      <c r="AG110" s="216"/>
      <c r="AH110" s="216"/>
    </row>
    <row r="111" spans="1:34" ht="26.1" customHeight="1">
      <c r="A111" s="171"/>
      <c r="B111" s="268" t="s">
        <v>320</v>
      </c>
      <c r="C111" s="297"/>
      <c r="D111" s="297"/>
      <c r="E111" s="297"/>
      <c r="F111" s="297"/>
      <c r="G111" s="297"/>
      <c r="H111" s="297"/>
      <c r="I111" s="297"/>
      <c r="J111" s="297"/>
      <c r="K111" s="459"/>
      <c r="L111" s="460"/>
      <c r="M111" s="460"/>
      <c r="N111" s="460"/>
      <c r="O111" s="467" t="s">
        <v>277</v>
      </c>
      <c r="P111" s="316"/>
      <c r="Q111" s="458"/>
      <c r="R111" s="358"/>
      <c r="S111" s="358"/>
      <c r="T111" s="135" t="s">
        <v>276</v>
      </c>
      <c r="U111" s="333"/>
      <c r="V111" s="325"/>
      <c r="W111" s="325"/>
      <c r="X111" s="325"/>
      <c r="Y111" s="326"/>
      <c r="Z111" s="445"/>
      <c r="AA111" s="446"/>
      <c r="AB111" s="446"/>
      <c r="AC111" s="447"/>
      <c r="AD111" s="439"/>
      <c r="AE111" s="440"/>
      <c r="AF111" s="441"/>
      <c r="AG111" s="216"/>
      <c r="AH111" s="216"/>
    </row>
    <row r="112" spans="1:34" ht="26.1" customHeight="1">
      <c r="A112" s="171"/>
      <c r="B112" s="171"/>
      <c r="C112" s="171"/>
      <c r="D112" s="171"/>
      <c r="E112" s="171"/>
      <c r="F112" s="171"/>
      <c r="G112" s="171"/>
      <c r="H112" s="171"/>
      <c r="I112" s="171"/>
      <c r="J112" s="171"/>
      <c r="K112" s="171"/>
      <c r="L112" s="171"/>
      <c r="M112" s="171"/>
      <c r="N112" s="171"/>
      <c r="O112" s="171"/>
      <c r="P112" s="171"/>
      <c r="Q112" s="171"/>
      <c r="R112" s="171"/>
      <c r="S112" s="171"/>
      <c r="T112" s="171"/>
      <c r="U112" s="171"/>
      <c r="V112" s="171"/>
      <c r="W112" s="171"/>
      <c r="X112" s="171"/>
      <c r="Y112" s="171"/>
      <c r="Z112" s="171"/>
      <c r="AA112" s="218"/>
      <c r="AB112" s="216"/>
      <c r="AC112" s="216"/>
      <c r="AD112" s="216"/>
      <c r="AE112" s="219"/>
      <c r="AF112" s="216"/>
      <c r="AG112" s="216"/>
      <c r="AH112" s="216"/>
    </row>
    <row r="113" spans="1:38" ht="26.1" customHeight="1">
      <c r="A113" s="114" t="s">
        <v>280</v>
      </c>
      <c r="B113" s="128"/>
      <c r="C113" s="128"/>
      <c r="D113" s="171"/>
      <c r="E113" s="171"/>
      <c r="F113" s="171"/>
      <c r="G113" s="171"/>
      <c r="H113" s="171"/>
      <c r="I113" s="171"/>
      <c r="J113" s="171"/>
      <c r="K113" s="171"/>
      <c r="L113" s="171"/>
      <c r="M113" s="171"/>
      <c r="N113" s="171"/>
      <c r="O113" s="171"/>
      <c r="P113" s="171"/>
      <c r="Q113" s="171"/>
      <c r="R113" s="171"/>
      <c r="S113" s="171"/>
      <c r="T113" s="171"/>
      <c r="U113" s="171"/>
      <c r="V113" s="171"/>
      <c r="W113" s="171"/>
      <c r="X113" s="171"/>
      <c r="Y113" s="171"/>
      <c r="Z113" s="171"/>
      <c r="AA113" s="218"/>
      <c r="AB113" s="216"/>
      <c r="AC113" s="216"/>
      <c r="AD113" s="216"/>
      <c r="AE113" s="219"/>
      <c r="AF113" s="216"/>
      <c r="AG113" s="216"/>
      <c r="AH113" s="216"/>
    </row>
    <row r="114" spans="1:38" ht="26.1" customHeight="1">
      <c r="A114" s="171"/>
      <c r="B114" s="449" t="s">
        <v>343</v>
      </c>
      <c r="C114" s="449"/>
      <c r="D114" s="449"/>
      <c r="E114" s="449"/>
      <c r="F114" s="449"/>
      <c r="G114" s="449"/>
      <c r="H114" s="449"/>
      <c r="I114" s="449"/>
      <c r="J114" s="449"/>
      <c r="K114" s="449"/>
      <c r="L114" s="449"/>
      <c r="M114" s="449"/>
      <c r="N114" s="449"/>
      <c r="O114" s="449"/>
      <c r="P114" s="449"/>
      <c r="Q114" s="449"/>
      <c r="R114" s="449"/>
      <c r="S114" s="449"/>
      <c r="T114" s="449"/>
      <c r="U114" s="449"/>
      <c r="V114" s="449"/>
      <c r="W114" s="449"/>
      <c r="X114" s="449"/>
      <c r="Y114" s="449"/>
      <c r="Z114" s="449"/>
      <c r="AA114" s="449"/>
      <c r="AB114" s="449"/>
      <c r="AC114" s="449"/>
      <c r="AD114" s="449"/>
      <c r="AE114" s="449"/>
      <c r="AF114" s="449"/>
      <c r="AG114" s="449"/>
      <c r="AH114" s="216"/>
    </row>
    <row r="115" spans="1:38" ht="26.1" customHeight="1">
      <c r="A115" s="171"/>
      <c r="B115" s="468"/>
      <c r="C115" s="468"/>
      <c r="D115" s="468"/>
      <c r="E115" s="468"/>
      <c r="F115" s="468"/>
      <c r="G115" s="468"/>
      <c r="H115" s="468"/>
      <c r="I115" s="468"/>
      <c r="J115" s="468"/>
      <c r="K115" s="468"/>
      <c r="L115" s="468"/>
      <c r="M115" s="468"/>
      <c r="N115" s="468"/>
      <c r="O115" s="468"/>
      <c r="P115" s="468"/>
      <c r="Q115" s="468"/>
      <c r="R115" s="468"/>
      <c r="S115" s="468"/>
      <c r="T115" s="468"/>
      <c r="U115" s="468"/>
      <c r="V115" s="468"/>
      <c r="W115" s="468"/>
      <c r="X115" s="468"/>
      <c r="Y115" s="468"/>
      <c r="Z115" s="468"/>
      <c r="AA115" s="468"/>
      <c r="AB115" s="468"/>
      <c r="AC115" s="468"/>
      <c r="AD115" s="468"/>
      <c r="AE115" s="468"/>
      <c r="AF115" s="468"/>
      <c r="AG115" s="468"/>
      <c r="AH115" s="128"/>
    </row>
    <row r="116" spans="1:38" ht="26.1" customHeight="1">
      <c r="A116" s="171"/>
      <c r="B116" s="350" t="s">
        <v>56</v>
      </c>
      <c r="C116" s="350"/>
      <c r="D116" s="350" t="s">
        <v>57</v>
      </c>
      <c r="E116" s="350"/>
      <c r="F116" s="350"/>
      <c r="G116" s="350"/>
      <c r="H116" s="350"/>
      <c r="I116" s="344" t="s">
        <v>58</v>
      </c>
      <c r="J116" s="428"/>
      <c r="K116" s="428"/>
      <c r="L116" s="428"/>
      <c r="M116" s="428"/>
      <c r="N116" s="428"/>
      <c r="O116" s="429"/>
      <c r="P116" s="350" t="s">
        <v>59</v>
      </c>
      <c r="Q116" s="350"/>
      <c r="R116" s="350"/>
      <c r="S116" s="350"/>
      <c r="T116" s="350"/>
      <c r="U116" s="350"/>
      <c r="V116" s="350" t="s">
        <v>278</v>
      </c>
      <c r="W116" s="350"/>
      <c r="X116" s="350"/>
      <c r="Y116" s="350"/>
      <c r="Z116" s="350"/>
      <c r="AA116" s="350"/>
      <c r="AB116" s="461" t="s">
        <v>281</v>
      </c>
      <c r="AC116" s="462"/>
      <c r="AD116" s="463"/>
      <c r="AE116" s="454" t="s">
        <v>282</v>
      </c>
      <c r="AF116" s="454"/>
      <c r="AG116" s="455"/>
      <c r="AH116" s="114"/>
    </row>
    <row r="117" spans="1:38" ht="26.1" customHeight="1">
      <c r="A117" s="128"/>
      <c r="B117" s="350"/>
      <c r="C117" s="350"/>
      <c r="D117" s="350"/>
      <c r="E117" s="350"/>
      <c r="F117" s="350"/>
      <c r="G117" s="350"/>
      <c r="H117" s="350"/>
      <c r="I117" s="346"/>
      <c r="J117" s="430"/>
      <c r="K117" s="430"/>
      <c r="L117" s="430"/>
      <c r="M117" s="430"/>
      <c r="N117" s="430"/>
      <c r="O117" s="431"/>
      <c r="P117" s="350"/>
      <c r="Q117" s="350"/>
      <c r="R117" s="350"/>
      <c r="S117" s="350"/>
      <c r="T117" s="350"/>
      <c r="U117" s="350"/>
      <c r="V117" s="350"/>
      <c r="W117" s="350"/>
      <c r="X117" s="350"/>
      <c r="Y117" s="350"/>
      <c r="Z117" s="350"/>
      <c r="AA117" s="350"/>
      <c r="AB117" s="464"/>
      <c r="AC117" s="465"/>
      <c r="AD117" s="466"/>
      <c r="AE117" s="456"/>
      <c r="AF117" s="456"/>
      <c r="AG117" s="457"/>
      <c r="AH117" s="216"/>
    </row>
    <row r="118" spans="1:38" ht="26.1" customHeight="1">
      <c r="A118" s="171"/>
      <c r="B118" s="297"/>
      <c r="C118" s="297"/>
      <c r="D118" s="297"/>
      <c r="E118" s="297"/>
      <c r="F118" s="297"/>
      <c r="G118" s="297"/>
      <c r="H118" s="297"/>
      <c r="I118" s="333"/>
      <c r="J118" s="325"/>
      <c r="K118" s="325"/>
      <c r="L118" s="325"/>
      <c r="M118" s="325"/>
      <c r="N118" s="325"/>
      <c r="O118" s="326"/>
      <c r="P118" s="297"/>
      <c r="Q118" s="297"/>
      <c r="R118" s="297"/>
      <c r="S118" s="297"/>
      <c r="T118" s="297"/>
      <c r="U118" s="297"/>
      <c r="V118" s="297"/>
      <c r="W118" s="297"/>
      <c r="X118" s="297"/>
      <c r="Y118" s="333"/>
      <c r="Z118" s="316" t="s">
        <v>279</v>
      </c>
      <c r="AA118" s="317"/>
      <c r="AB118" s="313" t="s">
        <v>246</v>
      </c>
      <c r="AC118" s="313"/>
      <c r="AD118" s="313"/>
      <c r="AE118" s="313" t="s">
        <v>246</v>
      </c>
      <c r="AF118" s="313"/>
      <c r="AG118" s="313"/>
      <c r="AH118" s="216"/>
    </row>
    <row r="119" spans="1:38" ht="26.1" customHeight="1">
      <c r="A119" s="171"/>
      <c r="B119" s="297"/>
      <c r="C119" s="297"/>
      <c r="D119" s="297"/>
      <c r="E119" s="297"/>
      <c r="F119" s="297"/>
      <c r="G119" s="297"/>
      <c r="H119" s="297"/>
      <c r="I119" s="333"/>
      <c r="J119" s="325"/>
      <c r="K119" s="325"/>
      <c r="L119" s="325"/>
      <c r="M119" s="325"/>
      <c r="N119" s="325"/>
      <c r="O119" s="326"/>
      <c r="P119" s="297"/>
      <c r="Q119" s="297"/>
      <c r="R119" s="297"/>
      <c r="S119" s="297"/>
      <c r="T119" s="297"/>
      <c r="U119" s="297"/>
      <c r="V119" s="297"/>
      <c r="W119" s="297"/>
      <c r="X119" s="297"/>
      <c r="Y119" s="333"/>
      <c r="Z119" s="316" t="s">
        <v>279</v>
      </c>
      <c r="AA119" s="317"/>
      <c r="AB119" s="313" t="s">
        <v>246</v>
      </c>
      <c r="AC119" s="313"/>
      <c r="AD119" s="313"/>
      <c r="AE119" s="313" t="s">
        <v>246</v>
      </c>
      <c r="AF119" s="313"/>
      <c r="AG119" s="313"/>
      <c r="AH119" s="216"/>
    </row>
    <row r="120" spans="1:38" ht="26.1" customHeight="1">
      <c r="A120" s="128"/>
      <c r="B120" s="297"/>
      <c r="C120" s="297"/>
      <c r="D120" s="297"/>
      <c r="E120" s="297"/>
      <c r="F120" s="297"/>
      <c r="G120" s="297"/>
      <c r="H120" s="297"/>
      <c r="I120" s="333"/>
      <c r="J120" s="325"/>
      <c r="K120" s="325"/>
      <c r="L120" s="325"/>
      <c r="M120" s="325"/>
      <c r="N120" s="325"/>
      <c r="O120" s="326"/>
      <c r="P120" s="297"/>
      <c r="Q120" s="297"/>
      <c r="R120" s="297"/>
      <c r="S120" s="297"/>
      <c r="T120" s="297"/>
      <c r="U120" s="297"/>
      <c r="V120" s="297"/>
      <c r="W120" s="297"/>
      <c r="X120" s="297"/>
      <c r="Y120" s="333"/>
      <c r="Z120" s="316" t="s">
        <v>279</v>
      </c>
      <c r="AA120" s="317"/>
      <c r="AB120" s="313" t="s">
        <v>246</v>
      </c>
      <c r="AC120" s="313"/>
      <c r="AD120" s="313"/>
      <c r="AE120" s="313" t="s">
        <v>246</v>
      </c>
      <c r="AF120" s="313"/>
      <c r="AG120" s="313"/>
      <c r="AH120" s="216"/>
    </row>
    <row r="121" spans="1:38" ht="26.1" customHeight="1">
      <c r="A121" s="128"/>
      <c r="B121" s="297"/>
      <c r="C121" s="297"/>
      <c r="D121" s="297"/>
      <c r="E121" s="297"/>
      <c r="F121" s="297"/>
      <c r="G121" s="297"/>
      <c r="H121" s="297"/>
      <c r="I121" s="333"/>
      <c r="J121" s="325"/>
      <c r="K121" s="325"/>
      <c r="L121" s="325"/>
      <c r="M121" s="325"/>
      <c r="N121" s="325"/>
      <c r="O121" s="326"/>
      <c r="P121" s="297"/>
      <c r="Q121" s="297"/>
      <c r="R121" s="297"/>
      <c r="S121" s="297"/>
      <c r="T121" s="297"/>
      <c r="U121" s="297"/>
      <c r="V121" s="297"/>
      <c r="W121" s="297"/>
      <c r="X121" s="297"/>
      <c r="Y121" s="333"/>
      <c r="Z121" s="316" t="s">
        <v>279</v>
      </c>
      <c r="AA121" s="317"/>
      <c r="AB121" s="313" t="s">
        <v>246</v>
      </c>
      <c r="AC121" s="313"/>
      <c r="AD121" s="313"/>
      <c r="AE121" s="313" t="s">
        <v>246</v>
      </c>
      <c r="AF121" s="313"/>
      <c r="AG121" s="313"/>
      <c r="AH121" s="216"/>
    </row>
    <row r="122" spans="1:38" s="17" customFormat="1" ht="26.1" customHeight="1">
      <c r="A122" s="128"/>
      <c r="B122" s="297"/>
      <c r="C122" s="297"/>
      <c r="D122" s="297"/>
      <c r="E122" s="297"/>
      <c r="F122" s="297"/>
      <c r="G122" s="297"/>
      <c r="H122" s="297"/>
      <c r="I122" s="333"/>
      <c r="J122" s="325"/>
      <c r="K122" s="325"/>
      <c r="L122" s="325"/>
      <c r="M122" s="325"/>
      <c r="N122" s="325"/>
      <c r="O122" s="326"/>
      <c r="P122" s="297"/>
      <c r="Q122" s="297"/>
      <c r="R122" s="297"/>
      <c r="S122" s="297"/>
      <c r="T122" s="297"/>
      <c r="U122" s="297"/>
      <c r="V122" s="297"/>
      <c r="W122" s="297"/>
      <c r="X122" s="297"/>
      <c r="Y122" s="333"/>
      <c r="Z122" s="316" t="s">
        <v>279</v>
      </c>
      <c r="AA122" s="317"/>
      <c r="AB122" s="313" t="s">
        <v>246</v>
      </c>
      <c r="AC122" s="313"/>
      <c r="AD122" s="313"/>
      <c r="AE122" s="313" t="s">
        <v>246</v>
      </c>
      <c r="AF122" s="313"/>
      <c r="AG122" s="313"/>
      <c r="AH122" s="216"/>
    </row>
    <row r="123" spans="1:38" ht="26.1" customHeight="1">
      <c r="A123" s="128"/>
      <c r="B123" s="128"/>
      <c r="C123" s="128"/>
      <c r="D123" s="128"/>
      <c r="E123" s="128"/>
      <c r="F123" s="128"/>
      <c r="G123" s="128"/>
      <c r="H123" s="128"/>
      <c r="I123" s="128"/>
      <c r="J123" s="128"/>
      <c r="K123" s="128"/>
      <c r="L123" s="128"/>
      <c r="M123" s="128"/>
      <c r="N123" s="128"/>
      <c r="O123" s="128"/>
      <c r="P123" s="128"/>
      <c r="Q123" s="128"/>
      <c r="R123" s="128"/>
      <c r="S123" s="128"/>
      <c r="T123" s="128"/>
      <c r="U123" s="128"/>
      <c r="V123" s="128"/>
      <c r="W123" s="128"/>
      <c r="X123" s="128"/>
      <c r="Y123" s="128"/>
      <c r="Z123" s="128"/>
      <c r="AA123" s="218"/>
      <c r="AB123" s="216"/>
      <c r="AC123" s="216"/>
      <c r="AD123" s="216"/>
      <c r="AE123" s="219"/>
      <c r="AF123" s="216"/>
      <c r="AG123" s="216"/>
      <c r="AH123" s="216"/>
    </row>
    <row r="124" spans="1:38" ht="26.1" customHeight="1">
      <c r="A124" s="128"/>
      <c r="B124" s="128"/>
      <c r="C124" s="128"/>
      <c r="D124" s="128"/>
      <c r="E124" s="128"/>
      <c r="F124" s="128"/>
      <c r="G124" s="128"/>
      <c r="H124" s="128"/>
      <c r="I124" s="128"/>
      <c r="J124" s="128"/>
      <c r="K124" s="128"/>
      <c r="L124" s="128"/>
      <c r="M124" s="128"/>
      <c r="N124" s="128"/>
      <c r="O124" s="128"/>
      <c r="P124" s="128"/>
      <c r="Q124" s="128"/>
      <c r="R124" s="128"/>
      <c r="S124" s="128"/>
      <c r="T124" s="128"/>
      <c r="U124" s="128"/>
      <c r="V124" s="128"/>
      <c r="W124" s="128"/>
      <c r="X124" s="128"/>
      <c r="Y124" s="128"/>
      <c r="Z124" s="128"/>
      <c r="AA124" s="218"/>
      <c r="AB124" s="216"/>
      <c r="AC124" s="216"/>
      <c r="AD124" s="216"/>
      <c r="AE124" s="219"/>
      <c r="AF124" s="216"/>
      <c r="AG124" s="216"/>
      <c r="AH124" s="216"/>
    </row>
    <row r="125" spans="1:38" s="26" customFormat="1" ht="26.1" customHeight="1">
      <c r="A125" s="128"/>
      <c r="B125" s="128"/>
      <c r="C125" s="128"/>
      <c r="D125" s="128"/>
      <c r="E125" s="128"/>
      <c r="F125" s="128"/>
      <c r="G125" s="128"/>
      <c r="H125" s="128"/>
      <c r="I125" s="128"/>
      <c r="J125" s="128"/>
      <c r="K125" s="128"/>
      <c r="L125" s="128"/>
      <c r="M125" s="128"/>
      <c r="N125" s="128"/>
      <c r="O125" s="128"/>
      <c r="P125" s="128"/>
      <c r="Q125" s="128"/>
      <c r="R125" s="128"/>
      <c r="S125" s="128"/>
      <c r="T125" s="128"/>
      <c r="U125" s="128"/>
      <c r="V125" s="128"/>
      <c r="W125" s="128"/>
      <c r="X125" s="128"/>
      <c r="Y125" s="128"/>
      <c r="Z125" s="128"/>
      <c r="AA125" s="218"/>
      <c r="AB125" s="216"/>
      <c r="AC125" s="216"/>
      <c r="AD125" s="216"/>
      <c r="AE125" s="219"/>
      <c r="AF125" s="216"/>
      <c r="AG125" s="216"/>
      <c r="AH125" s="216"/>
      <c r="AL125" s="198"/>
    </row>
    <row r="126" spans="1:38" ht="26.1" customHeight="1">
      <c r="A126" s="114" t="s">
        <v>283</v>
      </c>
      <c r="B126" s="128"/>
      <c r="C126" s="128"/>
      <c r="D126" s="128"/>
      <c r="E126" s="128"/>
      <c r="F126" s="128"/>
      <c r="G126" s="128"/>
      <c r="H126" s="128"/>
      <c r="I126" s="128"/>
      <c r="J126" s="128"/>
      <c r="K126" s="128"/>
      <c r="L126" s="128"/>
      <c r="M126" s="128"/>
      <c r="N126" s="128"/>
      <c r="O126" s="128"/>
      <c r="P126" s="128"/>
      <c r="Q126" s="128"/>
      <c r="R126" s="128"/>
      <c r="S126" s="128"/>
      <c r="T126" s="128"/>
      <c r="U126" s="128"/>
      <c r="V126" s="128"/>
      <c r="W126" s="128"/>
      <c r="X126" s="128"/>
      <c r="Y126" s="128"/>
      <c r="Z126" s="128"/>
      <c r="AA126" s="218"/>
      <c r="AB126" s="216"/>
      <c r="AC126" s="216"/>
      <c r="AD126" s="216"/>
      <c r="AE126" s="219"/>
      <c r="AF126" s="216"/>
      <c r="AG126" s="216"/>
      <c r="AH126" s="216"/>
    </row>
    <row r="127" spans="1:38" s="27" customFormat="1" ht="26.1" customHeight="1">
      <c r="A127" s="114" t="s">
        <v>60</v>
      </c>
      <c r="B127" s="128"/>
      <c r="C127" s="128"/>
      <c r="D127" s="128"/>
      <c r="E127" s="128"/>
      <c r="F127" s="128"/>
      <c r="G127" s="128"/>
      <c r="H127" s="128"/>
      <c r="I127" s="128"/>
      <c r="J127" s="128"/>
      <c r="K127" s="128"/>
      <c r="L127" s="128"/>
      <c r="M127" s="128"/>
      <c r="N127" s="128"/>
      <c r="O127" s="128"/>
      <c r="P127" s="128"/>
      <c r="Q127" s="128"/>
      <c r="R127" s="128"/>
      <c r="S127" s="128"/>
      <c r="T127" s="128"/>
      <c r="U127" s="128"/>
      <c r="V127" s="128"/>
      <c r="W127" s="128"/>
      <c r="X127" s="128"/>
      <c r="Y127" s="128"/>
      <c r="Z127" s="128"/>
      <c r="AA127" s="218"/>
      <c r="AB127" s="216"/>
      <c r="AC127" s="216"/>
      <c r="AD127" s="216"/>
      <c r="AE127" s="219"/>
      <c r="AF127" s="216"/>
      <c r="AG127" s="216"/>
      <c r="AH127" s="216"/>
    </row>
    <row r="128" spans="1:38" s="27" customFormat="1" ht="26.1" customHeight="1">
      <c r="A128" s="114"/>
      <c r="B128" s="269" t="s">
        <v>377</v>
      </c>
      <c r="C128" s="270"/>
      <c r="D128" s="270"/>
      <c r="E128" s="270"/>
      <c r="F128" s="270"/>
      <c r="G128" s="270"/>
      <c r="H128" s="270"/>
      <c r="I128" s="270"/>
      <c r="J128" s="270"/>
      <c r="K128" s="270"/>
      <c r="L128" s="270"/>
      <c r="M128" s="270"/>
      <c r="N128" s="270"/>
      <c r="O128" s="270"/>
      <c r="P128" s="270"/>
      <c r="Q128" s="270"/>
      <c r="R128" s="270"/>
      <c r="S128" s="270"/>
      <c r="T128" s="270"/>
      <c r="U128" s="270"/>
      <c r="V128" s="270"/>
      <c r="W128" s="270"/>
      <c r="X128" s="270"/>
      <c r="Y128" s="270"/>
      <c r="Z128" s="270"/>
      <c r="AA128" s="223"/>
      <c r="AB128" s="223"/>
      <c r="AC128" s="223"/>
      <c r="AD128" s="223"/>
      <c r="AE128" s="271"/>
      <c r="AF128" s="223"/>
      <c r="AG128" s="223"/>
      <c r="AH128" s="223"/>
    </row>
    <row r="129" spans="1:34" s="27" customFormat="1" ht="26.1" customHeight="1">
      <c r="A129" s="114"/>
      <c r="B129" s="270"/>
      <c r="C129" s="307" t="s">
        <v>378</v>
      </c>
      <c r="D129" s="307"/>
      <c r="E129" s="307"/>
      <c r="F129" s="307"/>
      <c r="G129" s="307"/>
      <c r="H129" s="307"/>
      <c r="I129" s="307"/>
      <c r="J129" s="299" t="s">
        <v>292</v>
      </c>
      <c r="K129" s="300"/>
      <c r="L129" s="298"/>
      <c r="M129" s="298"/>
      <c r="N129" s="298"/>
      <c r="O129" s="272" t="s">
        <v>402</v>
      </c>
      <c r="P129" s="298"/>
      <c r="Q129" s="298"/>
      <c r="R129" s="258" t="s">
        <v>403</v>
      </c>
      <c r="S129" s="269"/>
      <c r="T129" s="269"/>
      <c r="U129" s="269"/>
      <c r="V129" s="269"/>
      <c r="W129" s="269"/>
      <c r="X129" s="269"/>
      <c r="Y129" s="269"/>
      <c r="Z129" s="269"/>
      <c r="AA129" s="222"/>
      <c r="AB129" s="222"/>
      <c r="AC129" s="222"/>
      <c r="AD129" s="223"/>
      <c r="AE129" s="271"/>
      <c r="AF129" s="223"/>
      <c r="AG129" s="223"/>
      <c r="AH129" s="223"/>
    </row>
    <row r="130" spans="1:34" s="27" customFormat="1" ht="26.1" customHeight="1">
      <c r="A130" s="171"/>
      <c r="B130" s="269" t="s">
        <v>374</v>
      </c>
      <c r="C130" s="270"/>
      <c r="D130" s="270"/>
      <c r="E130" s="270"/>
      <c r="F130" s="270"/>
      <c r="G130" s="270"/>
      <c r="H130" s="270"/>
      <c r="I130" s="270"/>
      <c r="J130" s="270"/>
      <c r="K130" s="270"/>
      <c r="L130" s="270"/>
      <c r="M130" s="270"/>
      <c r="N130" s="270"/>
      <c r="O130" s="270"/>
      <c r="P130" s="270"/>
      <c r="Q130" s="270"/>
      <c r="R130" s="270"/>
      <c r="S130" s="270"/>
      <c r="T130" s="270"/>
      <c r="U130" s="270"/>
      <c r="V130" s="270"/>
      <c r="W130" s="270"/>
      <c r="X130" s="270"/>
      <c r="Y130" s="270"/>
      <c r="Z130" s="270"/>
      <c r="AA130" s="270"/>
      <c r="AB130" s="223"/>
      <c r="AC130" s="223"/>
      <c r="AD130" s="223"/>
      <c r="AE130" s="271"/>
      <c r="AF130" s="223"/>
      <c r="AG130" s="223"/>
      <c r="AH130" s="223"/>
    </row>
    <row r="131" spans="1:34" s="27" customFormat="1" ht="26.1" customHeight="1">
      <c r="A131" s="171"/>
      <c r="B131" s="223"/>
      <c r="C131" s="299" t="s">
        <v>61</v>
      </c>
      <c r="D131" s="300"/>
      <c r="E131" s="300"/>
      <c r="F131" s="318"/>
      <c r="G131" s="311"/>
      <c r="H131" s="301"/>
      <c r="I131" s="301"/>
      <c r="J131" s="301"/>
      <c r="K131" s="301"/>
      <c r="L131" s="301"/>
      <c r="M131" s="302"/>
      <c r="N131" s="299" t="s">
        <v>287</v>
      </c>
      <c r="O131" s="300"/>
      <c r="P131" s="300"/>
      <c r="Q131" s="300"/>
      <c r="R131" s="318"/>
      <c r="S131" s="311"/>
      <c r="T131" s="301"/>
      <c r="U131" s="301"/>
      <c r="V131" s="301"/>
      <c r="W131" s="302"/>
      <c r="X131" s="299" t="s">
        <v>288</v>
      </c>
      <c r="Y131" s="300"/>
      <c r="Z131" s="300"/>
      <c r="AA131" s="318"/>
      <c r="AB131" s="311"/>
      <c r="AC131" s="301"/>
      <c r="AD131" s="301"/>
      <c r="AE131" s="301"/>
      <c r="AF131" s="301"/>
      <c r="AG131" s="301"/>
      <c r="AH131" s="302"/>
    </row>
    <row r="132" spans="1:34" s="27" customFormat="1" ht="26.1" customHeight="1">
      <c r="A132" s="171"/>
      <c r="B132" s="223"/>
      <c r="C132" s="303" t="s">
        <v>62</v>
      </c>
      <c r="D132" s="304"/>
      <c r="E132" s="304"/>
      <c r="F132" s="304"/>
      <c r="G132" s="304"/>
      <c r="H132" s="305"/>
      <c r="I132" s="314" t="s">
        <v>246</v>
      </c>
      <c r="J132" s="315"/>
      <c r="K132" s="315"/>
      <c r="L132" s="306" t="s">
        <v>290</v>
      </c>
      <c r="M132" s="306"/>
      <c r="N132" s="306"/>
      <c r="O132" s="306"/>
      <c r="P132" s="301"/>
      <c r="Q132" s="301"/>
      <c r="R132" s="301"/>
      <c r="S132" s="302"/>
      <c r="T132" s="303" t="s">
        <v>289</v>
      </c>
      <c r="U132" s="304"/>
      <c r="V132" s="304"/>
      <c r="W132" s="304"/>
      <c r="X132" s="304"/>
      <c r="Y132" s="305"/>
      <c r="Z132" s="299" t="s">
        <v>292</v>
      </c>
      <c r="AA132" s="300"/>
      <c r="AB132" s="413"/>
      <c r="AC132" s="413"/>
      <c r="AD132" s="413"/>
      <c r="AE132" s="273" t="s">
        <v>64</v>
      </c>
      <c r="AF132" s="413"/>
      <c r="AG132" s="413"/>
      <c r="AH132" s="274" t="s">
        <v>65</v>
      </c>
    </row>
    <row r="133" spans="1:34" ht="26.1" customHeight="1">
      <c r="A133" s="171"/>
      <c r="B133" s="223"/>
      <c r="C133" s="299" t="s">
        <v>63</v>
      </c>
      <c r="D133" s="300"/>
      <c r="E133" s="300"/>
      <c r="F133" s="300"/>
      <c r="G133" s="300"/>
      <c r="H133" s="318"/>
      <c r="I133" s="311"/>
      <c r="J133" s="301"/>
      <c r="K133" s="301"/>
      <c r="L133" s="301"/>
      <c r="M133" s="301"/>
      <c r="N133" s="301"/>
      <c r="O133" s="301"/>
      <c r="P133" s="301"/>
      <c r="Q133" s="301"/>
      <c r="R133" s="301"/>
      <c r="S133" s="301"/>
      <c r="T133" s="301"/>
      <c r="U133" s="301"/>
      <c r="V133" s="301"/>
      <c r="W133" s="301"/>
      <c r="X133" s="301"/>
      <c r="Y133" s="301"/>
      <c r="Z133" s="301"/>
      <c r="AA133" s="301"/>
      <c r="AB133" s="301"/>
      <c r="AC133" s="301"/>
      <c r="AD133" s="301"/>
      <c r="AE133" s="301"/>
      <c r="AF133" s="301"/>
      <c r="AG133" s="301"/>
      <c r="AH133" s="302"/>
    </row>
    <row r="134" spans="1:34" ht="26.1" customHeight="1">
      <c r="A134" s="171"/>
      <c r="B134" s="269" t="s">
        <v>375</v>
      </c>
      <c r="C134" s="270"/>
      <c r="D134" s="270"/>
      <c r="E134" s="270"/>
      <c r="F134" s="270"/>
      <c r="G134" s="270"/>
      <c r="H134" s="270"/>
      <c r="I134" s="270"/>
      <c r="J134" s="270"/>
      <c r="K134" s="270"/>
      <c r="L134" s="270"/>
      <c r="M134" s="270"/>
      <c r="N134" s="270"/>
      <c r="O134" s="270"/>
      <c r="P134" s="270"/>
      <c r="Q134" s="270"/>
      <c r="R134" s="270"/>
      <c r="S134" s="270"/>
      <c r="T134" s="270"/>
      <c r="U134" s="270"/>
      <c r="V134" s="270"/>
      <c r="W134" s="270"/>
      <c r="X134" s="270"/>
      <c r="Y134" s="270"/>
      <c r="Z134" s="270"/>
      <c r="AA134" s="270"/>
      <c r="AB134" s="223"/>
      <c r="AC134" s="223"/>
      <c r="AD134" s="223"/>
      <c r="AE134" s="271"/>
      <c r="AF134" s="223"/>
      <c r="AG134" s="223"/>
      <c r="AH134" s="223"/>
    </row>
    <row r="135" spans="1:34" ht="26.1" customHeight="1">
      <c r="A135" s="171"/>
      <c r="B135" s="223"/>
      <c r="C135" s="303" t="s">
        <v>66</v>
      </c>
      <c r="D135" s="304"/>
      <c r="E135" s="304"/>
      <c r="F135" s="304"/>
      <c r="G135" s="304"/>
      <c r="H135" s="304"/>
      <c r="I135" s="305"/>
      <c r="J135" s="299" t="s">
        <v>292</v>
      </c>
      <c r="K135" s="300"/>
      <c r="L135" s="312"/>
      <c r="M135" s="312"/>
      <c r="N135" s="312"/>
      <c r="O135" s="273" t="s">
        <v>67</v>
      </c>
      <c r="P135" s="312"/>
      <c r="Q135" s="312"/>
      <c r="R135" s="274" t="s">
        <v>68</v>
      </c>
      <c r="S135" s="223"/>
      <c r="T135" s="270"/>
      <c r="U135" s="270"/>
      <c r="V135" s="270"/>
      <c r="W135" s="270"/>
      <c r="X135" s="270"/>
      <c r="Y135" s="270"/>
      <c r="Z135" s="270"/>
      <c r="AA135" s="270"/>
      <c r="AB135" s="223"/>
      <c r="AC135" s="223"/>
      <c r="AD135" s="223"/>
      <c r="AE135" s="271"/>
      <c r="AF135" s="223"/>
      <c r="AG135" s="223"/>
      <c r="AH135" s="223"/>
    </row>
    <row r="136" spans="1:34" ht="26.1" customHeight="1">
      <c r="A136" s="171"/>
      <c r="B136" s="269" t="s">
        <v>376</v>
      </c>
      <c r="C136" s="270"/>
      <c r="D136" s="270"/>
      <c r="E136" s="270"/>
      <c r="F136" s="270"/>
      <c r="G136" s="270"/>
      <c r="H136" s="270"/>
      <c r="I136" s="270"/>
      <c r="J136" s="270"/>
      <c r="K136" s="270"/>
      <c r="L136" s="270"/>
      <c r="M136" s="270"/>
      <c r="N136" s="270"/>
      <c r="O136" s="270"/>
      <c r="P136" s="270"/>
      <c r="Q136" s="270"/>
      <c r="R136" s="270"/>
      <c r="S136" s="270"/>
      <c r="T136" s="223"/>
      <c r="U136" s="270"/>
      <c r="V136" s="270"/>
      <c r="W136" s="270"/>
      <c r="X136" s="270"/>
      <c r="Y136" s="270"/>
      <c r="Z136" s="270"/>
      <c r="AA136" s="270"/>
      <c r="AB136" s="223"/>
      <c r="AC136" s="223"/>
      <c r="AD136" s="223"/>
      <c r="AE136" s="271"/>
      <c r="AF136" s="223"/>
      <c r="AG136" s="223"/>
      <c r="AH136" s="223"/>
    </row>
    <row r="137" spans="1:34" ht="26.1" customHeight="1">
      <c r="A137" s="171"/>
      <c r="B137" s="223"/>
      <c r="C137" s="365" t="s">
        <v>455</v>
      </c>
      <c r="D137" s="391" t="s">
        <v>385</v>
      </c>
      <c r="E137" s="392"/>
      <c r="F137" s="392"/>
      <c r="G137" s="392"/>
      <c r="H137" s="414"/>
      <c r="I137" s="414"/>
      <c r="J137" s="414"/>
      <c r="K137" s="414"/>
      <c r="L137" s="414"/>
      <c r="M137" s="414"/>
      <c r="N137" s="414"/>
      <c r="O137" s="414"/>
      <c r="P137" s="414"/>
      <c r="Q137" s="414"/>
      <c r="R137" s="299" t="s">
        <v>384</v>
      </c>
      <c r="S137" s="300"/>
      <c r="T137" s="300"/>
      <c r="U137" s="318"/>
      <c r="V137" s="308"/>
      <c r="W137" s="309"/>
      <c r="X137" s="309"/>
      <c r="Y137" s="309"/>
      <c r="Z137" s="309"/>
      <c r="AA137" s="309"/>
      <c r="AB137" s="309"/>
      <c r="AC137" s="309"/>
      <c r="AD137" s="309"/>
      <c r="AE137" s="309"/>
      <c r="AF137" s="309"/>
      <c r="AG137" s="309"/>
      <c r="AH137" s="310"/>
    </row>
    <row r="138" spans="1:34" ht="26.1" customHeight="1">
      <c r="A138" s="171"/>
      <c r="B138" s="223"/>
      <c r="C138" s="366"/>
      <c r="D138" s="318" t="s">
        <v>386</v>
      </c>
      <c r="E138" s="320"/>
      <c r="F138" s="320"/>
      <c r="G138" s="320"/>
      <c r="H138" s="308"/>
      <c r="I138" s="309"/>
      <c r="J138" s="309"/>
      <c r="K138" s="309"/>
      <c r="L138" s="309"/>
      <c r="M138" s="309"/>
      <c r="N138" s="309"/>
      <c r="O138" s="309"/>
      <c r="P138" s="309"/>
      <c r="Q138" s="309"/>
      <c r="R138" s="322" t="s">
        <v>387</v>
      </c>
      <c r="S138" s="323"/>
      <c r="T138" s="323"/>
      <c r="U138" s="323"/>
      <c r="V138" s="324"/>
      <c r="W138" s="324"/>
      <c r="X138" s="324"/>
      <c r="Y138" s="324"/>
      <c r="Z138" s="324"/>
      <c r="AA138" s="324"/>
      <c r="AB138" s="324"/>
      <c r="AC138" s="324"/>
      <c r="AD138" s="324"/>
      <c r="AE138" s="324"/>
      <c r="AF138" s="324"/>
      <c r="AG138" s="324"/>
      <c r="AH138" s="324"/>
    </row>
    <row r="139" spans="1:34" ht="26.1" customHeight="1">
      <c r="A139" s="171"/>
      <c r="B139" s="223"/>
      <c r="C139" s="366"/>
      <c r="D139" s="318" t="s">
        <v>388</v>
      </c>
      <c r="E139" s="320"/>
      <c r="F139" s="320"/>
      <c r="G139" s="320"/>
      <c r="H139" s="321" t="s">
        <v>389</v>
      </c>
      <c r="I139" s="321"/>
      <c r="J139" s="321"/>
      <c r="K139" s="321"/>
      <c r="L139" s="321"/>
      <c r="M139" s="324"/>
      <c r="N139" s="324"/>
      <c r="O139" s="324"/>
      <c r="P139" s="324"/>
      <c r="Q139" s="324"/>
      <c r="R139" s="324"/>
      <c r="S139" s="324"/>
      <c r="T139" s="324"/>
      <c r="U139" s="324"/>
      <c r="V139" s="324"/>
      <c r="W139" s="324"/>
      <c r="X139" s="324"/>
      <c r="Y139" s="324"/>
      <c r="Z139" s="324"/>
      <c r="AA139" s="324"/>
      <c r="AB139" s="324"/>
      <c r="AC139" s="324"/>
      <c r="AD139" s="324"/>
      <c r="AE139" s="324"/>
      <c r="AF139" s="324"/>
      <c r="AG139" s="324"/>
      <c r="AH139" s="324"/>
    </row>
    <row r="140" spans="1:34" ht="26.1" customHeight="1">
      <c r="A140" s="171"/>
      <c r="B140" s="223"/>
      <c r="C140" s="366"/>
      <c r="D140" s="318"/>
      <c r="E140" s="320"/>
      <c r="F140" s="320"/>
      <c r="G140" s="320"/>
      <c r="H140" s="320" t="s">
        <v>390</v>
      </c>
      <c r="I140" s="320"/>
      <c r="J140" s="320"/>
      <c r="K140" s="320"/>
      <c r="L140" s="320"/>
      <c r="M140" s="324"/>
      <c r="N140" s="324"/>
      <c r="O140" s="324"/>
      <c r="P140" s="324"/>
      <c r="Q140" s="324"/>
      <c r="R140" s="324"/>
      <c r="S140" s="324"/>
      <c r="T140" s="324"/>
      <c r="U140" s="324"/>
      <c r="V140" s="324"/>
      <c r="W140" s="324"/>
      <c r="X140" s="324"/>
      <c r="Y140" s="324"/>
      <c r="Z140" s="324"/>
      <c r="AA140" s="324"/>
      <c r="AB140" s="324"/>
      <c r="AC140" s="324"/>
      <c r="AD140" s="324"/>
      <c r="AE140" s="324"/>
      <c r="AF140" s="324"/>
      <c r="AG140" s="324"/>
      <c r="AH140" s="324"/>
    </row>
    <row r="141" spans="1:34" ht="26.1" customHeight="1">
      <c r="A141" s="171"/>
      <c r="B141" s="223"/>
      <c r="C141" s="366"/>
      <c r="D141" s="304" t="s">
        <v>391</v>
      </c>
      <c r="E141" s="304"/>
      <c r="F141" s="304"/>
      <c r="G141" s="305"/>
      <c r="H141" s="308"/>
      <c r="I141" s="309"/>
      <c r="J141" s="309"/>
      <c r="K141" s="309"/>
      <c r="L141" s="309"/>
      <c r="M141" s="309"/>
      <c r="N141" s="309"/>
      <c r="O141" s="309"/>
      <c r="P141" s="300" t="s">
        <v>394</v>
      </c>
      <c r="Q141" s="318"/>
      <c r="R141" s="320" t="s">
        <v>392</v>
      </c>
      <c r="S141" s="320"/>
      <c r="T141" s="320"/>
      <c r="U141" s="320"/>
      <c r="V141" s="308"/>
      <c r="W141" s="309"/>
      <c r="X141" s="309"/>
      <c r="Y141" s="309"/>
      <c r="Z141" s="309"/>
      <c r="AA141" s="309"/>
      <c r="AB141" s="309"/>
      <c r="AC141" s="309"/>
      <c r="AD141" s="309"/>
      <c r="AE141" s="309"/>
      <c r="AF141" s="309"/>
      <c r="AG141" s="300" t="s">
        <v>393</v>
      </c>
      <c r="AH141" s="318"/>
    </row>
    <row r="142" spans="1:34" ht="26.1" customHeight="1">
      <c r="A142" s="171"/>
      <c r="B142" s="223"/>
      <c r="C142" s="366"/>
      <c r="D142" s="369" t="s">
        <v>395</v>
      </c>
      <c r="E142" s="369"/>
      <c r="F142" s="369"/>
      <c r="G142" s="370"/>
      <c r="H142" s="368" t="s">
        <v>396</v>
      </c>
      <c r="I142" s="369"/>
      <c r="J142" s="369"/>
      <c r="K142" s="309"/>
      <c r="L142" s="309"/>
      <c r="M142" s="309"/>
      <c r="N142" s="256" t="s">
        <v>397</v>
      </c>
      <c r="O142" s="309"/>
      <c r="P142" s="309"/>
      <c r="Q142" s="275" t="s">
        <v>398</v>
      </c>
      <c r="R142" s="318" t="s">
        <v>70</v>
      </c>
      <c r="S142" s="320"/>
      <c r="T142" s="320"/>
      <c r="U142" s="390"/>
      <c r="V142" s="390"/>
      <c r="W142" s="390"/>
      <c r="X142" s="299" t="s">
        <v>292</v>
      </c>
      <c r="Y142" s="300"/>
      <c r="Z142" s="300"/>
      <c r="AA142" s="319"/>
      <c r="AB142" s="319"/>
      <c r="AC142" s="319"/>
      <c r="AD142" s="276" t="s">
        <v>293</v>
      </c>
      <c r="AE142" s="319"/>
      <c r="AF142" s="319"/>
      <c r="AG142" s="319"/>
      <c r="AH142" s="277" t="s">
        <v>294</v>
      </c>
    </row>
    <row r="143" spans="1:34" ht="26.1" customHeight="1">
      <c r="A143" s="171"/>
      <c r="B143" s="223"/>
      <c r="C143" s="367"/>
      <c r="D143" s="368" t="s">
        <v>399</v>
      </c>
      <c r="E143" s="369"/>
      <c r="F143" s="369"/>
      <c r="G143" s="370"/>
      <c r="H143" s="308"/>
      <c r="I143" s="309"/>
      <c r="J143" s="309"/>
      <c r="K143" s="309"/>
      <c r="L143" s="309"/>
      <c r="M143" s="309"/>
      <c r="N143" s="309"/>
      <c r="O143" s="309"/>
      <c r="P143" s="309"/>
      <c r="Q143" s="310"/>
      <c r="R143" s="384" t="str">
        <f>IF(H143="その他","譲受方法を右の欄に記入してください","")</f>
        <v/>
      </c>
      <c r="S143" s="385"/>
      <c r="T143" s="385"/>
      <c r="U143" s="385"/>
      <c r="V143" s="385"/>
      <c r="W143" s="386"/>
      <c r="X143" s="387"/>
      <c r="Y143" s="388"/>
      <c r="Z143" s="388"/>
      <c r="AA143" s="388"/>
      <c r="AB143" s="388"/>
      <c r="AC143" s="388"/>
      <c r="AD143" s="388"/>
      <c r="AE143" s="388"/>
      <c r="AF143" s="388"/>
      <c r="AG143" s="388"/>
      <c r="AH143" s="389"/>
    </row>
    <row r="144" spans="1:34" ht="26.1" customHeight="1">
      <c r="A144" s="278"/>
      <c r="B144" s="278"/>
      <c r="C144" s="278"/>
      <c r="D144" s="278"/>
      <c r="E144" s="278"/>
      <c r="F144" s="278"/>
      <c r="G144" s="278"/>
      <c r="H144" s="278"/>
      <c r="I144" s="278"/>
      <c r="J144" s="278"/>
      <c r="K144" s="278"/>
      <c r="L144" s="278"/>
      <c r="M144" s="278"/>
      <c r="N144" s="278"/>
      <c r="O144" s="278"/>
      <c r="P144" s="278"/>
      <c r="Q144" s="278"/>
      <c r="R144" s="278"/>
      <c r="S144" s="278"/>
      <c r="T144" s="278"/>
      <c r="U144" s="278"/>
      <c r="V144" s="278"/>
      <c r="W144" s="278"/>
      <c r="X144" s="278"/>
      <c r="Y144" s="278"/>
      <c r="Z144" s="278"/>
      <c r="AA144" s="171"/>
      <c r="AB144" s="171"/>
      <c r="AC144" s="171"/>
      <c r="AD144" s="171"/>
      <c r="AE144" s="171"/>
      <c r="AF144" s="171"/>
      <c r="AG144" s="171"/>
      <c r="AH144" s="171"/>
    </row>
    <row r="145" spans="1:34" ht="26.1" customHeight="1">
      <c r="A145" s="171" t="s">
        <v>71</v>
      </c>
      <c r="B145" s="171"/>
      <c r="C145" s="171"/>
      <c r="D145" s="171"/>
      <c r="E145" s="171"/>
      <c r="F145" s="171"/>
      <c r="G145" s="171"/>
      <c r="H145" s="171"/>
      <c r="I145" s="171"/>
      <c r="J145" s="171"/>
      <c r="K145" s="171"/>
      <c r="L145" s="171"/>
      <c r="M145" s="171"/>
      <c r="N145" s="171"/>
      <c r="O145" s="171"/>
      <c r="P145" s="171"/>
      <c r="Q145" s="171"/>
      <c r="R145" s="279"/>
      <c r="S145" s="279"/>
      <c r="T145" s="279"/>
      <c r="U145" s="279"/>
      <c r="V145" s="279"/>
      <c r="W145" s="279"/>
      <c r="X145" s="279"/>
      <c r="Y145" s="279"/>
      <c r="Z145" s="215"/>
      <c r="AA145" s="279"/>
      <c r="AB145" s="279"/>
      <c r="AC145" s="279"/>
      <c r="AD145" s="279"/>
      <c r="AE145" s="279"/>
      <c r="AF145" s="279"/>
      <c r="AG145" s="216"/>
      <c r="AH145" s="216"/>
    </row>
    <row r="146" spans="1:34" ht="26.1" customHeight="1">
      <c r="A146" s="171"/>
      <c r="B146" s="371"/>
      <c r="C146" s="372"/>
      <c r="D146" s="372"/>
      <c r="E146" s="372"/>
      <c r="F146" s="372"/>
      <c r="G146" s="372"/>
      <c r="H146" s="372"/>
      <c r="I146" s="372"/>
      <c r="J146" s="372"/>
      <c r="K146" s="372"/>
      <c r="L146" s="372"/>
      <c r="M146" s="372"/>
      <c r="N146" s="372"/>
      <c r="O146" s="372"/>
      <c r="P146" s="372"/>
      <c r="Q146" s="372"/>
      <c r="R146" s="372"/>
      <c r="S146" s="372"/>
      <c r="T146" s="372"/>
      <c r="U146" s="372"/>
      <c r="V146" s="372"/>
      <c r="W146" s="372"/>
      <c r="X146" s="372"/>
      <c r="Y146" s="372"/>
      <c r="Z146" s="372"/>
      <c r="AA146" s="372"/>
      <c r="AB146" s="372"/>
      <c r="AC146" s="372"/>
      <c r="AD146" s="372"/>
      <c r="AE146" s="372"/>
      <c r="AF146" s="372"/>
      <c r="AG146" s="372"/>
      <c r="AH146" s="373"/>
    </row>
    <row r="147" spans="1:34" ht="26.1" customHeight="1">
      <c r="A147" s="171"/>
      <c r="B147" s="374"/>
      <c r="C147" s="375"/>
      <c r="D147" s="375"/>
      <c r="E147" s="375"/>
      <c r="F147" s="375"/>
      <c r="G147" s="375"/>
      <c r="H147" s="375"/>
      <c r="I147" s="375"/>
      <c r="J147" s="375"/>
      <c r="K147" s="375"/>
      <c r="L147" s="375"/>
      <c r="M147" s="375"/>
      <c r="N147" s="375"/>
      <c r="O147" s="375"/>
      <c r="P147" s="375"/>
      <c r="Q147" s="375"/>
      <c r="R147" s="375"/>
      <c r="S147" s="375"/>
      <c r="T147" s="375"/>
      <c r="U147" s="375"/>
      <c r="V147" s="375"/>
      <c r="W147" s="375"/>
      <c r="X147" s="375"/>
      <c r="Y147" s="375"/>
      <c r="Z147" s="375"/>
      <c r="AA147" s="375"/>
      <c r="AB147" s="375"/>
      <c r="AC147" s="375"/>
      <c r="AD147" s="375"/>
      <c r="AE147" s="375"/>
      <c r="AF147" s="375"/>
      <c r="AG147" s="375"/>
      <c r="AH147" s="376"/>
    </row>
    <row r="148" spans="1:34" ht="26.1" customHeight="1">
      <c r="A148" s="171"/>
      <c r="B148" s="377"/>
      <c r="C148" s="378"/>
      <c r="D148" s="378"/>
      <c r="E148" s="378"/>
      <c r="F148" s="378"/>
      <c r="G148" s="378"/>
      <c r="H148" s="378"/>
      <c r="I148" s="378"/>
      <c r="J148" s="378"/>
      <c r="K148" s="378"/>
      <c r="L148" s="378"/>
      <c r="M148" s="378"/>
      <c r="N148" s="378"/>
      <c r="O148" s="378"/>
      <c r="P148" s="378"/>
      <c r="Q148" s="378"/>
      <c r="R148" s="378"/>
      <c r="S148" s="378"/>
      <c r="T148" s="378"/>
      <c r="U148" s="378"/>
      <c r="V148" s="378"/>
      <c r="W148" s="378"/>
      <c r="X148" s="378"/>
      <c r="Y148" s="378"/>
      <c r="Z148" s="378"/>
      <c r="AA148" s="378"/>
      <c r="AB148" s="378"/>
      <c r="AC148" s="378"/>
      <c r="AD148" s="378"/>
      <c r="AE148" s="378"/>
      <c r="AF148" s="378"/>
      <c r="AG148" s="378"/>
      <c r="AH148" s="379"/>
    </row>
    <row r="149" spans="1:34" ht="26.1" customHeight="1">
      <c r="A149" s="171" t="s">
        <v>295</v>
      </c>
      <c r="B149" s="171"/>
      <c r="C149" s="171"/>
      <c r="D149" s="171"/>
      <c r="E149" s="171"/>
      <c r="F149" s="171"/>
      <c r="G149" s="171"/>
      <c r="H149" s="171"/>
      <c r="I149" s="171"/>
      <c r="J149" s="171"/>
      <c r="K149" s="171"/>
      <c r="L149" s="171"/>
      <c r="M149" s="171"/>
      <c r="N149" s="171"/>
      <c r="O149" s="171"/>
      <c r="P149" s="171"/>
      <c r="Q149" s="171"/>
      <c r="R149" s="279"/>
      <c r="S149" s="279"/>
      <c r="T149" s="279"/>
      <c r="U149" s="279"/>
      <c r="V149" s="279"/>
      <c r="W149" s="279"/>
      <c r="X149" s="279"/>
      <c r="Y149" s="279"/>
      <c r="Z149" s="279"/>
      <c r="AA149" s="279"/>
      <c r="AB149" s="279"/>
      <c r="AC149" s="279"/>
      <c r="AD149" s="279"/>
      <c r="AE149" s="279"/>
      <c r="AF149" s="279"/>
      <c r="AG149" s="216"/>
      <c r="AH149" s="216"/>
    </row>
    <row r="150" spans="1:34" ht="26.1" customHeight="1">
      <c r="A150" s="171"/>
      <c r="B150" s="371"/>
      <c r="C150" s="372"/>
      <c r="D150" s="372"/>
      <c r="E150" s="372"/>
      <c r="F150" s="372"/>
      <c r="G150" s="372"/>
      <c r="H150" s="372"/>
      <c r="I150" s="372"/>
      <c r="J150" s="372"/>
      <c r="K150" s="372"/>
      <c r="L150" s="372"/>
      <c r="M150" s="372"/>
      <c r="N150" s="372"/>
      <c r="O150" s="372"/>
      <c r="P150" s="372"/>
      <c r="Q150" s="372"/>
      <c r="R150" s="372"/>
      <c r="S150" s="372"/>
      <c r="T150" s="372"/>
      <c r="U150" s="372"/>
      <c r="V150" s="372"/>
      <c r="W150" s="372"/>
      <c r="X150" s="372"/>
      <c r="Y150" s="372"/>
      <c r="Z150" s="372"/>
      <c r="AA150" s="372"/>
      <c r="AB150" s="372"/>
      <c r="AC150" s="372"/>
      <c r="AD150" s="372"/>
      <c r="AE150" s="372"/>
      <c r="AF150" s="372"/>
      <c r="AG150" s="372"/>
      <c r="AH150" s="373"/>
    </row>
    <row r="151" spans="1:34" ht="26.1" customHeight="1">
      <c r="A151" s="171"/>
      <c r="B151" s="374"/>
      <c r="C151" s="375"/>
      <c r="D151" s="375"/>
      <c r="E151" s="375"/>
      <c r="F151" s="375"/>
      <c r="G151" s="375"/>
      <c r="H151" s="375"/>
      <c r="I151" s="375"/>
      <c r="J151" s="375"/>
      <c r="K151" s="375"/>
      <c r="L151" s="375"/>
      <c r="M151" s="375"/>
      <c r="N151" s="375"/>
      <c r="O151" s="375"/>
      <c r="P151" s="375"/>
      <c r="Q151" s="375"/>
      <c r="R151" s="375"/>
      <c r="S151" s="375"/>
      <c r="T151" s="375"/>
      <c r="U151" s="375"/>
      <c r="V151" s="375"/>
      <c r="W151" s="375"/>
      <c r="X151" s="375"/>
      <c r="Y151" s="375"/>
      <c r="Z151" s="375"/>
      <c r="AA151" s="375"/>
      <c r="AB151" s="375"/>
      <c r="AC151" s="375"/>
      <c r="AD151" s="375"/>
      <c r="AE151" s="375"/>
      <c r="AF151" s="375"/>
      <c r="AG151" s="375"/>
      <c r="AH151" s="376"/>
    </row>
    <row r="152" spans="1:34" s="26" customFormat="1" ht="26.1" customHeight="1">
      <c r="A152" s="171"/>
      <c r="B152" s="377"/>
      <c r="C152" s="378"/>
      <c r="D152" s="378"/>
      <c r="E152" s="378"/>
      <c r="F152" s="378"/>
      <c r="G152" s="378"/>
      <c r="H152" s="378"/>
      <c r="I152" s="378"/>
      <c r="J152" s="378"/>
      <c r="K152" s="378"/>
      <c r="L152" s="378"/>
      <c r="M152" s="378"/>
      <c r="N152" s="378"/>
      <c r="O152" s="378"/>
      <c r="P152" s="378"/>
      <c r="Q152" s="378"/>
      <c r="R152" s="378"/>
      <c r="S152" s="378"/>
      <c r="T152" s="378"/>
      <c r="U152" s="378"/>
      <c r="V152" s="378"/>
      <c r="W152" s="378"/>
      <c r="X152" s="378"/>
      <c r="Y152" s="378"/>
      <c r="Z152" s="378"/>
      <c r="AA152" s="378"/>
      <c r="AB152" s="378"/>
      <c r="AC152" s="378"/>
      <c r="AD152" s="378"/>
      <c r="AE152" s="378"/>
      <c r="AF152" s="378"/>
      <c r="AG152" s="378"/>
      <c r="AH152" s="379"/>
    </row>
    <row r="153" spans="1:34" ht="26.1" customHeight="1">
      <c r="A153" s="171" t="s">
        <v>72</v>
      </c>
      <c r="B153" s="278"/>
      <c r="C153" s="278"/>
      <c r="D153" s="278"/>
      <c r="E153" s="278"/>
      <c r="F153" s="278"/>
      <c r="G153" s="278"/>
      <c r="H153" s="278"/>
      <c r="I153" s="278"/>
      <c r="J153" s="278"/>
      <c r="K153" s="278"/>
      <c r="L153" s="278"/>
      <c r="M153" s="278"/>
      <c r="N153" s="278"/>
      <c r="O153" s="278"/>
      <c r="P153" s="278"/>
      <c r="Q153" s="278"/>
      <c r="R153" s="279"/>
      <c r="S153" s="279"/>
      <c r="T153" s="279"/>
      <c r="U153" s="279"/>
      <c r="V153" s="279"/>
      <c r="W153" s="279"/>
      <c r="X153" s="279"/>
      <c r="Y153" s="279"/>
      <c r="Z153" s="279"/>
      <c r="AA153" s="279"/>
      <c r="AB153" s="279"/>
      <c r="AC153" s="279"/>
      <c r="AD153" s="279"/>
      <c r="AE153" s="279"/>
      <c r="AF153" s="279"/>
      <c r="AG153" s="171"/>
      <c r="AH153" s="171"/>
    </row>
    <row r="154" spans="1:34" ht="26.1" customHeight="1">
      <c r="A154" s="171"/>
      <c r="B154" s="371"/>
      <c r="C154" s="372"/>
      <c r="D154" s="372"/>
      <c r="E154" s="372"/>
      <c r="F154" s="372"/>
      <c r="G154" s="372"/>
      <c r="H154" s="372"/>
      <c r="I154" s="372"/>
      <c r="J154" s="372"/>
      <c r="K154" s="372"/>
      <c r="L154" s="372"/>
      <c r="M154" s="372"/>
      <c r="N154" s="372"/>
      <c r="O154" s="372"/>
      <c r="P154" s="372"/>
      <c r="Q154" s="372"/>
      <c r="R154" s="372"/>
      <c r="S154" s="372"/>
      <c r="T154" s="372"/>
      <c r="U154" s="372"/>
      <c r="V154" s="372"/>
      <c r="W154" s="372"/>
      <c r="X154" s="372"/>
      <c r="Y154" s="372"/>
      <c r="Z154" s="372"/>
      <c r="AA154" s="372"/>
      <c r="AB154" s="372"/>
      <c r="AC154" s="372"/>
      <c r="AD154" s="372"/>
      <c r="AE154" s="372"/>
      <c r="AF154" s="372"/>
      <c r="AG154" s="372"/>
      <c r="AH154" s="373"/>
    </row>
    <row r="155" spans="1:34" ht="26.1" customHeight="1">
      <c r="A155" s="171"/>
      <c r="B155" s="374"/>
      <c r="C155" s="375"/>
      <c r="D155" s="375"/>
      <c r="E155" s="375"/>
      <c r="F155" s="375"/>
      <c r="G155" s="375"/>
      <c r="H155" s="375"/>
      <c r="I155" s="375"/>
      <c r="J155" s="375"/>
      <c r="K155" s="375"/>
      <c r="L155" s="375"/>
      <c r="M155" s="375"/>
      <c r="N155" s="375"/>
      <c r="O155" s="375"/>
      <c r="P155" s="375"/>
      <c r="Q155" s="375"/>
      <c r="R155" s="375"/>
      <c r="S155" s="375"/>
      <c r="T155" s="375"/>
      <c r="U155" s="375"/>
      <c r="V155" s="375"/>
      <c r="W155" s="375"/>
      <c r="X155" s="375"/>
      <c r="Y155" s="375"/>
      <c r="Z155" s="375"/>
      <c r="AA155" s="375"/>
      <c r="AB155" s="375"/>
      <c r="AC155" s="375"/>
      <c r="AD155" s="375"/>
      <c r="AE155" s="375"/>
      <c r="AF155" s="375"/>
      <c r="AG155" s="375"/>
      <c r="AH155" s="376"/>
    </row>
    <row r="156" spans="1:34" ht="26.1" customHeight="1">
      <c r="A156" s="171"/>
      <c r="B156" s="377"/>
      <c r="C156" s="378"/>
      <c r="D156" s="378"/>
      <c r="E156" s="378"/>
      <c r="F156" s="378"/>
      <c r="G156" s="378"/>
      <c r="H156" s="378"/>
      <c r="I156" s="378"/>
      <c r="J156" s="378"/>
      <c r="K156" s="378"/>
      <c r="L156" s="378"/>
      <c r="M156" s="378"/>
      <c r="N156" s="378"/>
      <c r="O156" s="378"/>
      <c r="P156" s="378"/>
      <c r="Q156" s="378"/>
      <c r="R156" s="378"/>
      <c r="S156" s="378"/>
      <c r="T156" s="378"/>
      <c r="U156" s="378"/>
      <c r="V156" s="378"/>
      <c r="W156" s="378"/>
      <c r="X156" s="378"/>
      <c r="Y156" s="378"/>
      <c r="Z156" s="378"/>
      <c r="AA156" s="378"/>
      <c r="AB156" s="378"/>
      <c r="AC156" s="378"/>
      <c r="AD156" s="378"/>
      <c r="AE156" s="378"/>
      <c r="AF156" s="378"/>
      <c r="AG156" s="378"/>
      <c r="AH156" s="379"/>
    </row>
    <row r="157" spans="1:34" ht="26.1" customHeight="1">
      <c r="A157" s="171" t="s">
        <v>73</v>
      </c>
      <c r="B157" s="171"/>
      <c r="C157" s="171"/>
      <c r="D157" s="171"/>
      <c r="E157" s="171"/>
      <c r="F157" s="171"/>
      <c r="G157" s="171"/>
      <c r="H157" s="171"/>
      <c r="I157" s="171"/>
      <c r="J157" s="171"/>
      <c r="K157" s="171"/>
      <c r="L157" s="171"/>
      <c r="M157" s="171"/>
      <c r="N157" s="171"/>
      <c r="O157" s="171"/>
      <c r="P157" s="171"/>
      <c r="Q157" s="171"/>
      <c r="R157" s="279"/>
      <c r="S157" s="279"/>
      <c r="T157" s="279"/>
      <c r="U157" s="279"/>
      <c r="V157" s="279"/>
      <c r="W157" s="279"/>
      <c r="X157" s="279"/>
      <c r="Y157" s="279"/>
      <c r="Z157" s="279"/>
      <c r="AA157" s="279"/>
      <c r="AB157" s="279"/>
      <c r="AC157" s="279"/>
      <c r="AD157" s="279"/>
      <c r="AE157" s="279"/>
      <c r="AF157" s="279"/>
      <c r="AG157" s="171"/>
      <c r="AH157" s="171"/>
    </row>
    <row r="158" spans="1:34" ht="26.1" customHeight="1">
      <c r="A158" s="171"/>
      <c r="B158" s="371"/>
      <c r="C158" s="372"/>
      <c r="D158" s="372"/>
      <c r="E158" s="372"/>
      <c r="F158" s="372"/>
      <c r="G158" s="372"/>
      <c r="H158" s="372"/>
      <c r="I158" s="372"/>
      <c r="J158" s="372"/>
      <c r="K158" s="372"/>
      <c r="L158" s="372"/>
      <c r="M158" s="372"/>
      <c r="N158" s="372"/>
      <c r="O158" s="372"/>
      <c r="P158" s="372"/>
      <c r="Q158" s="372"/>
      <c r="R158" s="372"/>
      <c r="S158" s="372"/>
      <c r="T158" s="372"/>
      <c r="U158" s="372"/>
      <c r="V158" s="372"/>
      <c r="W158" s="372"/>
      <c r="X158" s="372"/>
      <c r="Y158" s="372"/>
      <c r="Z158" s="372"/>
      <c r="AA158" s="372"/>
      <c r="AB158" s="372"/>
      <c r="AC158" s="372"/>
      <c r="AD158" s="372"/>
      <c r="AE158" s="372"/>
      <c r="AF158" s="372"/>
      <c r="AG158" s="372"/>
      <c r="AH158" s="373"/>
    </row>
    <row r="159" spans="1:34" ht="26.1" customHeight="1">
      <c r="A159" s="171"/>
      <c r="B159" s="374"/>
      <c r="C159" s="375"/>
      <c r="D159" s="375"/>
      <c r="E159" s="375"/>
      <c r="F159" s="375"/>
      <c r="G159" s="375"/>
      <c r="H159" s="375"/>
      <c r="I159" s="375"/>
      <c r="J159" s="375"/>
      <c r="K159" s="375"/>
      <c r="L159" s="375"/>
      <c r="M159" s="375"/>
      <c r="N159" s="375"/>
      <c r="O159" s="375"/>
      <c r="P159" s="375"/>
      <c r="Q159" s="375"/>
      <c r="R159" s="375"/>
      <c r="S159" s="375"/>
      <c r="T159" s="375"/>
      <c r="U159" s="375"/>
      <c r="V159" s="375"/>
      <c r="W159" s="375"/>
      <c r="X159" s="375"/>
      <c r="Y159" s="375"/>
      <c r="Z159" s="375"/>
      <c r="AA159" s="375"/>
      <c r="AB159" s="375"/>
      <c r="AC159" s="375"/>
      <c r="AD159" s="375"/>
      <c r="AE159" s="375"/>
      <c r="AF159" s="375"/>
      <c r="AG159" s="375"/>
      <c r="AH159" s="376"/>
    </row>
    <row r="160" spans="1:34" ht="26.1" customHeight="1">
      <c r="A160" s="171"/>
      <c r="B160" s="377"/>
      <c r="C160" s="378"/>
      <c r="D160" s="378"/>
      <c r="E160" s="378"/>
      <c r="F160" s="378"/>
      <c r="G160" s="378"/>
      <c r="H160" s="378"/>
      <c r="I160" s="378"/>
      <c r="J160" s="378"/>
      <c r="K160" s="378"/>
      <c r="L160" s="378"/>
      <c r="M160" s="378"/>
      <c r="N160" s="378"/>
      <c r="O160" s="378"/>
      <c r="P160" s="378"/>
      <c r="Q160" s="378"/>
      <c r="R160" s="378"/>
      <c r="S160" s="378"/>
      <c r="T160" s="378"/>
      <c r="U160" s="378"/>
      <c r="V160" s="378"/>
      <c r="W160" s="378"/>
      <c r="X160" s="378"/>
      <c r="Y160" s="378"/>
      <c r="Z160" s="378"/>
      <c r="AA160" s="378"/>
      <c r="AB160" s="378"/>
      <c r="AC160" s="378"/>
      <c r="AD160" s="378"/>
      <c r="AE160" s="378"/>
      <c r="AF160" s="378"/>
      <c r="AG160" s="378"/>
      <c r="AH160" s="379"/>
    </row>
    <row r="161" spans="1:34" ht="26.1" customHeight="1">
      <c r="A161" s="171" t="s">
        <v>74</v>
      </c>
      <c r="B161" s="128"/>
      <c r="C161" s="128"/>
      <c r="D161" s="128"/>
      <c r="E161" s="128"/>
      <c r="F161" s="128"/>
      <c r="G161" s="128"/>
      <c r="H161" s="128"/>
      <c r="I161" s="128"/>
      <c r="J161" s="128"/>
      <c r="K161" s="128"/>
      <c r="L161" s="128"/>
      <c r="M161" s="128"/>
      <c r="N161" s="128"/>
      <c r="O161" s="128"/>
      <c r="P161" s="128"/>
      <c r="Q161" s="128"/>
      <c r="R161" s="279"/>
      <c r="S161" s="279"/>
      <c r="T161" s="279"/>
      <c r="U161" s="279"/>
      <c r="V161" s="279"/>
      <c r="W161" s="279"/>
      <c r="X161" s="279"/>
      <c r="Y161" s="279"/>
      <c r="Z161" s="279"/>
      <c r="AA161" s="279"/>
      <c r="AB161" s="279"/>
      <c r="AC161" s="279"/>
      <c r="AD161" s="279"/>
      <c r="AE161" s="279"/>
      <c r="AF161" s="279"/>
      <c r="AG161" s="171"/>
      <c r="AH161" s="171"/>
    </row>
    <row r="162" spans="1:34" ht="26.1" customHeight="1">
      <c r="A162" s="171"/>
      <c r="B162" s="371"/>
      <c r="C162" s="372"/>
      <c r="D162" s="372"/>
      <c r="E162" s="372"/>
      <c r="F162" s="372"/>
      <c r="G162" s="372"/>
      <c r="H162" s="372"/>
      <c r="I162" s="372"/>
      <c r="J162" s="372"/>
      <c r="K162" s="372"/>
      <c r="L162" s="372"/>
      <c r="M162" s="372"/>
      <c r="N162" s="372"/>
      <c r="O162" s="372"/>
      <c r="P162" s="372"/>
      <c r="Q162" s="372"/>
      <c r="R162" s="372"/>
      <c r="S162" s="372"/>
      <c r="T162" s="372"/>
      <c r="U162" s="372"/>
      <c r="V162" s="372"/>
      <c r="W162" s="372"/>
      <c r="X162" s="372"/>
      <c r="Y162" s="372"/>
      <c r="Z162" s="372"/>
      <c r="AA162" s="372"/>
      <c r="AB162" s="372"/>
      <c r="AC162" s="372"/>
      <c r="AD162" s="372"/>
      <c r="AE162" s="372"/>
      <c r="AF162" s="372"/>
      <c r="AG162" s="372"/>
      <c r="AH162" s="373"/>
    </row>
    <row r="163" spans="1:34" ht="26.1" customHeight="1">
      <c r="A163" s="171"/>
      <c r="B163" s="374"/>
      <c r="C163" s="375"/>
      <c r="D163" s="375"/>
      <c r="E163" s="375"/>
      <c r="F163" s="375"/>
      <c r="G163" s="375"/>
      <c r="H163" s="375"/>
      <c r="I163" s="375"/>
      <c r="J163" s="375"/>
      <c r="K163" s="375"/>
      <c r="L163" s="375"/>
      <c r="M163" s="375"/>
      <c r="N163" s="375"/>
      <c r="O163" s="375"/>
      <c r="P163" s="375"/>
      <c r="Q163" s="375"/>
      <c r="R163" s="375"/>
      <c r="S163" s="375"/>
      <c r="T163" s="375"/>
      <c r="U163" s="375"/>
      <c r="V163" s="375"/>
      <c r="W163" s="375"/>
      <c r="X163" s="375"/>
      <c r="Y163" s="375"/>
      <c r="Z163" s="375"/>
      <c r="AA163" s="375"/>
      <c r="AB163" s="375"/>
      <c r="AC163" s="375"/>
      <c r="AD163" s="375"/>
      <c r="AE163" s="375"/>
      <c r="AF163" s="375"/>
      <c r="AG163" s="375"/>
      <c r="AH163" s="376"/>
    </row>
    <row r="164" spans="1:34" ht="26.1" customHeight="1">
      <c r="A164" s="171"/>
      <c r="B164" s="377"/>
      <c r="C164" s="378"/>
      <c r="D164" s="378"/>
      <c r="E164" s="378"/>
      <c r="F164" s="378"/>
      <c r="G164" s="378"/>
      <c r="H164" s="378"/>
      <c r="I164" s="378"/>
      <c r="J164" s="378"/>
      <c r="K164" s="378"/>
      <c r="L164" s="378"/>
      <c r="M164" s="378"/>
      <c r="N164" s="378"/>
      <c r="O164" s="378"/>
      <c r="P164" s="378"/>
      <c r="Q164" s="378"/>
      <c r="R164" s="378"/>
      <c r="S164" s="378"/>
      <c r="T164" s="378"/>
      <c r="U164" s="378"/>
      <c r="V164" s="378"/>
      <c r="W164" s="378"/>
      <c r="X164" s="378"/>
      <c r="Y164" s="378"/>
      <c r="Z164" s="378"/>
      <c r="AA164" s="378"/>
      <c r="AB164" s="378"/>
      <c r="AC164" s="378"/>
      <c r="AD164" s="378"/>
      <c r="AE164" s="378"/>
      <c r="AF164" s="378"/>
      <c r="AG164" s="378"/>
      <c r="AH164" s="379"/>
    </row>
    <row r="165" spans="1:34" ht="26.1" customHeight="1">
      <c r="A165" s="171" t="s">
        <v>75</v>
      </c>
      <c r="B165" s="128"/>
      <c r="C165" s="128"/>
      <c r="D165" s="128"/>
      <c r="E165" s="128"/>
      <c r="F165" s="128"/>
      <c r="G165" s="128"/>
      <c r="H165" s="128"/>
      <c r="I165" s="128"/>
      <c r="J165" s="128"/>
      <c r="K165" s="128"/>
      <c r="L165" s="128"/>
      <c r="M165" s="128"/>
      <c r="N165" s="128"/>
      <c r="O165" s="128"/>
      <c r="P165" s="128"/>
      <c r="Q165" s="128"/>
      <c r="R165" s="279"/>
      <c r="S165" s="279"/>
      <c r="T165" s="279"/>
      <c r="U165" s="279"/>
      <c r="V165" s="279"/>
      <c r="W165" s="279"/>
      <c r="X165" s="279"/>
      <c r="Y165" s="279"/>
      <c r="Z165" s="279"/>
      <c r="AA165" s="279"/>
      <c r="AB165" s="279"/>
      <c r="AC165" s="279"/>
      <c r="AD165" s="279"/>
      <c r="AE165" s="279"/>
      <c r="AF165" s="279"/>
      <c r="AG165" s="171"/>
      <c r="AH165" s="171"/>
    </row>
    <row r="166" spans="1:34" ht="26.1" customHeight="1">
      <c r="A166" s="171"/>
      <c r="B166" s="371"/>
      <c r="C166" s="372"/>
      <c r="D166" s="372"/>
      <c r="E166" s="372"/>
      <c r="F166" s="372"/>
      <c r="G166" s="372"/>
      <c r="H166" s="372"/>
      <c r="I166" s="372"/>
      <c r="J166" s="372"/>
      <c r="K166" s="372"/>
      <c r="L166" s="372"/>
      <c r="M166" s="372"/>
      <c r="N166" s="372"/>
      <c r="O166" s="372"/>
      <c r="P166" s="372"/>
      <c r="Q166" s="372"/>
      <c r="R166" s="372"/>
      <c r="S166" s="372"/>
      <c r="T166" s="372"/>
      <c r="U166" s="372"/>
      <c r="V166" s="372"/>
      <c r="W166" s="372"/>
      <c r="X166" s="372"/>
      <c r="Y166" s="372"/>
      <c r="Z166" s="372"/>
      <c r="AA166" s="372"/>
      <c r="AB166" s="372"/>
      <c r="AC166" s="372"/>
      <c r="AD166" s="372"/>
      <c r="AE166" s="372"/>
      <c r="AF166" s="372"/>
      <c r="AG166" s="372"/>
      <c r="AH166" s="373"/>
    </row>
    <row r="167" spans="1:34" ht="26.1" customHeight="1">
      <c r="A167" s="171"/>
      <c r="B167" s="374"/>
      <c r="C167" s="375"/>
      <c r="D167" s="375"/>
      <c r="E167" s="375"/>
      <c r="F167" s="375"/>
      <c r="G167" s="375"/>
      <c r="H167" s="375"/>
      <c r="I167" s="375"/>
      <c r="J167" s="375"/>
      <c r="K167" s="375"/>
      <c r="L167" s="375"/>
      <c r="M167" s="375"/>
      <c r="N167" s="375"/>
      <c r="O167" s="375"/>
      <c r="P167" s="375"/>
      <c r="Q167" s="375"/>
      <c r="R167" s="375"/>
      <c r="S167" s="375"/>
      <c r="T167" s="375"/>
      <c r="U167" s="375"/>
      <c r="V167" s="375"/>
      <c r="W167" s="375"/>
      <c r="X167" s="375"/>
      <c r="Y167" s="375"/>
      <c r="Z167" s="375"/>
      <c r="AA167" s="375"/>
      <c r="AB167" s="375"/>
      <c r="AC167" s="375"/>
      <c r="AD167" s="375"/>
      <c r="AE167" s="375"/>
      <c r="AF167" s="375"/>
      <c r="AG167" s="375"/>
      <c r="AH167" s="376"/>
    </row>
    <row r="168" spans="1:34" ht="26.1" customHeight="1">
      <c r="A168" s="171"/>
      <c r="B168" s="377"/>
      <c r="C168" s="378"/>
      <c r="D168" s="378"/>
      <c r="E168" s="378"/>
      <c r="F168" s="378"/>
      <c r="G168" s="378"/>
      <c r="H168" s="378"/>
      <c r="I168" s="378"/>
      <c r="J168" s="378"/>
      <c r="K168" s="378"/>
      <c r="L168" s="378"/>
      <c r="M168" s="378"/>
      <c r="N168" s="378"/>
      <c r="O168" s="378"/>
      <c r="P168" s="378"/>
      <c r="Q168" s="378"/>
      <c r="R168" s="378"/>
      <c r="S168" s="378"/>
      <c r="T168" s="378"/>
      <c r="U168" s="378"/>
      <c r="V168" s="378"/>
      <c r="W168" s="378"/>
      <c r="X168" s="378"/>
      <c r="Y168" s="378"/>
      <c r="Z168" s="378"/>
      <c r="AA168" s="378"/>
      <c r="AB168" s="378"/>
      <c r="AC168" s="378"/>
      <c r="AD168" s="378"/>
      <c r="AE168" s="378"/>
      <c r="AF168" s="378"/>
      <c r="AG168" s="378"/>
      <c r="AH168" s="379"/>
    </row>
    <row r="169" spans="1:34" ht="26.1" customHeight="1">
      <c r="A169" s="171"/>
      <c r="B169" s="171"/>
      <c r="C169" s="171"/>
      <c r="D169" s="171"/>
      <c r="E169" s="171"/>
      <c r="F169" s="171"/>
      <c r="G169" s="171"/>
      <c r="H169" s="171"/>
      <c r="I169" s="171"/>
      <c r="J169" s="171"/>
      <c r="K169" s="171"/>
      <c r="L169" s="171"/>
      <c r="M169" s="171"/>
      <c r="N169" s="171"/>
      <c r="O169" s="171"/>
      <c r="P169" s="171"/>
      <c r="Q169" s="171"/>
      <c r="R169" s="171"/>
      <c r="S169" s="171"/>
      <c r="T169" s="171"/>
      <c r="U169" s="171"/>
      <c r="V169" s="171"/>
      <c r="W169" s="171"/>
      <c r="X169" s="171"/>
      <c r="Y169" s="171"/>
      <c r="Z169" s="171"/>
      <c r="AA169" s="218"/>
      <c r="AB169" s="216"/>
      <c r="AC169" s="216"/>
      <c r="AD169" s="216"/>
      <c r="AE169" s="219"/>
      <c r="AF169" s="216"/>
      <c r="AG169" s="216"/>
      <c r="AH169" s="171"/>
    </row>
    <row r="170" spans="1:34" ht="26.1" customHeight="1">
      <c r="A170" s="114" t="s">
        <v>334</v>
      </c>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214"/>
      <c r="AB170" s="214"/>
      <c r="AC170" s="214"/>
      <c r="AD170" s="214"/>
      <c r="AE170" s="214"/>
      <c r="AF170" s="214"/>
      <c r="AG170" s="214"/>
      <c r="AH170" s="214"/>
    </row>
    <row r="171" spans="1:34" ht="26.1" customHeight="1">
      <c r="A171" s="330" t="s">
        <v>246</v>
      </c>
      <c r="B171" s="330"/>
      <c r="C171" s="409" t="s">
        <v>328</v>
      </c>
      <c r="D171" s="409"/>
      <c r="E171" s="409"/>
      <c r="F171" s="409"/>
      <c r="G171" s="409"/>
      <c r="H171" s="409"/>
      <c r="I171" s="409"/>
      <c r="J171" s="409"/>
      <c r="K171" s="409"/>
      <c r="L171" s="409"/>
      <c r="M171" s="409"/>
      <c r="N171" s="409"/>
      <c r="O171" s="409"/>
      <c r="P171" s="409"/>
      <c r="Q171" s="409"/>
      <c r="R171" s="409"/>
      <c r="S171" s="409"/>
      <c r="T171" s="409"/>
      <c r="U171" s="409"/>
      <c r="V171" s="409"/>
      <c r="W171" s="409"/>
      <c r="X171" s="409"/>
      <c r="Y171" s="409"/>
      <c r="Z171" s="409"/>
      <c r="AA171" s="409"/>
      <c r="AB171" s="409"/>
      <c r="AC171" s="409"/>
      <c r="AD171" s="409"/>
      <c r="AE171" s="409"/>
      <c r="AF171" s="409"/>
      <c r="AG171" s="409"/>
      <c r="AH171" s="409"/>
    </row>
    <row r="172" spans="1:34" ht="26.1" customHeight="1">
      <c r="A172" s="214"/>
      <c r="B172" s="214"/>
      <c r="C172" s="214"/>
      <c r="D172" s="214"/>
      <c r="E172" s="214"/>
      <c r="F172" s="214"/>
      <c r="G172" s="214"/>
      <c r="H172" s="214"/>
      <c r="I172" s="214"/>
      <c r="J172" s="214"/>
      <c r="K172" s="214"/>
      <c r="L172" s="214"/>
      <c r="M172" s="214"/>
      <c r="N172" s="214"/>
      <c r="O172" s="214"/>
      <c r="P172" s="214"/>
      <c r="Q172" s="214"/>
      <c r="R172" s="214"/>
      <c r="S172" s="214"/>
      <c r="T172" s="214"/>
      <c r="U172" s="214"/>
      <c r="V172" s="214"/>
      <c r="W172" s="214"/>
      <c r="X172" s="214"/>
      <c r="Y172" s="214"/>
      <c r="Z172" s="214"/>
      <c r="AA172" s="214"/>
      <c r="AB172" s="214"/>
      <c r="AC172" s="214"/>
      <c r="AD172" s="214"/>
      <c r="AE172" s="214"/>
      <c r="AF172" s="214"/>
      <c r="AG172" s="214"/>
      <c r="AH172" s="214"/>
    </row>
    <row r="173" spans="1:34" ht="26.1" customHeight="1">
      <c r="A173" s="343" t="s">
        <v>339</v>
      </c>
      <c r="B173" s="351" t="s">
        <v>342</v>
      </c>
      <c r="C173" s="327" t="s">
        <v>76</v>
      </c>
      <c r="D173" s="328"/>
      <c r="E173" s="328"/>
      <c r="F173" s="328"/>
      <c r="G173" s="330"/>
      <c r="H173" s="330"/>
      <c r="I173" s="330"/>
      <c r="J173" s="330"/>
      <c r="K173" s="330"/>
      <c r="L173" s="330"/>
      <c r="M173" s="330"/>
      <c r="N173" s="330"/>
      <c r="O173" s="330"/>
      <c r="P173" s="330"/>
      <c r="Q173" s="330"/>
      <c r="R173" s="330"/>
      <c r="S173" s="330"/>
      <c r="T173" s="350" t="s">
        <v>78</v>
      </c>
      <c r="U173" s="350"/>
      <c r="V173" s="350"/>
      <c r="W173" s="330"/>
      <c r="X173" s="330"/>
      <c r="Y173" s="330"/>
      <c r="Z173" s="330"/>
      <c r="AA173" s="330"/>
      <c r="AB173" s="330"/>
      <c r="AC173" s="330"/>
      <c r="AD173" s="330"/>
      <c r="AE173" s="330"/>
      <c r="AF173" s="330"/>
      <c r="AG173" s="330"/>
      <c r="AH173" s="330"/>
    </row>
    <row r="174" spans="1:34" ht="26.1" customHeight="1">
      <c r="A174" s="343"/>
      <c r="B174" s="352"/>
      <c r="C174" s="327" t="s">
        <v>77</v>
      </c>
      <c r="D174" s="328"/>
      <c r="E174" s="328"/>
      <c r="F174" s="329"/>
      <c r="G174" s="330"/>
      <c r="H174" s="330"/>
      <c r="I174" s="330"/>
      <c r="J174" s="330"/>
      <c r="K174" s="330"/>
      <c r="L174" s="330"/>
      <c r="M174" s="330"/>
      <c r="N174" s="330"/>
      <c r="O174" s="350" t="s">
        <v>69</v>
      </c>
      <c r="P174" s="350"/>
      <c r="Q174" s="350"/>
      <c r="R174" s="330"/>
      <c r="S174" s="330"/>
      <c r="T174" s="330"/>
      <c r="U174" s="330"/>
      <c r="V174" s="330"/>
      <c r="W174" s="330"/>
      <c r="X174" s="330"/>
      <c r="Y174" s="330"/>
      <c r="Z174" s="330"/>
      <c r="AA174" s="330"/>
      <c r="AB174" s="330"/>
      <c r="AC174" s="330"/>
      <c r="AD174" s="330"/>
      <c r="AE174" s="330"/>
      <c r="AF174" s="330"/>
      <c r="AG174" s="330"/>
      <c r="AH174" s="330"/>
    </row>
    <row r="175" spans="1:34" ht="26.1" customHeight="1">
      <c r="A175" s="343"/>
      <c r="B175" s="352"/>
      <c r="C175" s="327" t="s">
        <v>296</v>
      </c>
      <c r="D175" s="328"/>
      <c r="E175" s="328"/>
      <c r="F175" s="329"/>
      <c r="G175" s="330"/>
      <c r="H175" s="330"/>
      <c r="I175" s="330"/>
      <c r="J175" s="330"/>
      <c r="K175" s="330"/>
      <c r="L175" s="330"/>
      <c r="M175" s="330"/>
      <c r="N175" s="330"/>
      <c r="O175" s="350" t="s">
        <v>329</v>
      </c>
      <c r="P175" s="350"/>
      <c r="Q175" s="350"/>
      <c r="R175" s="350"/>
      <c r="S175" s="330"/>
      <c r="T175" s="330"/>
      <c r="U175" s="330"/>
      <c r="V175" s="330"/>
      <c r="W175" s="330"/>
      <c r="X175" s="330"/>
      <c r="Y175" s="330"/>
      <c r="Z175" s="350" t="s">
        <v>248</v>
      </c>
      <c r="AA175" s="350"/>
      <c r="AB175" s="350"/>
      <c r="AC175" s="330"/>
      <c r="AD175" s="330"/>
      <c r="AE175" s="330"/>
      <c r="AF175" s="330"/>
      <c r="AG175" s="330"/>
      <c r="AH175" s="330"/>
    </row>
    <row r="176" spans="1:34" ht="26.1" customHeight="1">
      <c r="A176" s="343"/>
      <c r="B176" s="352"/>
      <c r="C176" s="327" t="s">
        <v>79</v>
      </c>
      <c r="D176" s="328"/>
      <c r="E176" s="328"/>
      <c r="F176" s="329"/>
      <c r="G176" s="330"/>
      <c r="H176" s="330"/>
      <c r="I176" s="330"/>
      <c r="J176" s="330"/>
      <c r="K176" s="330"/>
      <c r="L176" s="330"/>
      <c r="M176" s="330"/>
      <c r="N176" s="330"/>
      <c r="O176" s="330"/>
      <c r="P176" s="330"/>
      <c r="Q176" s="330"/>
      <c r="R176" s="330"/>
      <c r="S176" s="330"/>
      <c r="T176" s="330"/>
      <c r="U176" s="330"/>
      <c r="V176" s="330"/>
      <c r="W176" s="330"/>
      <c r="X176" s="330"/>
      <c r="Y176" s="330"/>
      <c r="Z176" s="330"/>
      <c r="AA176" s="330"/>
      <c r="AB176" s="330"/>
      <c r="AC176" s="330"/>
      <c r="AD176" s="330"/>
      <c r="AE176" s="330"/>
      <c r="AF176" s="330"/>
      <c r="AG176" s="330"/>
      <c r="AH176" s="330"/>
    </row>
    <row r="177" spans="1:34" ht="26.1" customHeight="1">
      <c r="A177" s="343"/>
      <c r="B177" s="352"/>
      <c r="C177" s="401" t="s">
        <v>302</v>
      </c>
      <c r="D177" s="402"/>
      <c r="E177" s="402"/>
      <c r="F177" s="403"/>
      <c r="G177" s="330"/>
      <c r="H177" s="330"/>
      <c r="I177" s="330"/>
      <c r="J177" s="330"/>
      <c r="K177" s="330"/>
      <c r="L177" s="330"/>
      <c r="M177" s="330"/>
      <c r="N177" s="330"/>
      <c r="O177" s="330"/>
      <c r="P177" s="330"/>
      <c r="Q177" s="330"/>
      <c r="R177" s="330"/>
      <c r="S177" s="330"/>
      <c r="T177" s="330"/>
      <c r="U177" s="330"/>
      <c r="V177" s="330"/>
      <c r="W177" s="330"/>
      <c r="X177" s="330"/>
      <c r="Y177" s="330"/>
      <c r="Z177" s="330"/>
      <c r="AA177" s="330"/>
      <c r="AB177" s="330"/>
      <c r="AC177" s="330"/>
      <c r="AD177" s="330"/>
      <c r="AE177" s="330"/>
      <c r="AF177" s="330"/>
      <c r="AG177" s="330"/>
      <c r="AH177" s="330"/>
    </row>
    <row r="178" spans="1:34" ht="26.1" customHeight="1">
      <c r="A178" s="343"/>
      <c r="B178" s="353"/>
      <c r="C178" s="404"/>
      <c r="D178" s="405"/>
      <c r="E178" s="405"/>
      <c r="F178" s="406"/>
      <c r="G178" s="415"/>
      <c r="H178" s="415"/>
      <c r="I178" s="415"/>
      <c r="J178" s="415"/>
      <c r="K178" s="415"/>
      <c r="L178" s="415"/>
      <c r="M178" s="415"/>
      <c r="N178" s="415"/>
      <c r="O178" s="415"/>
      <c r="P178" s="415"/>
      <c r="Q178" s="415"/>
      <c r="R178" s="415"/>
      <c r="S178" s="415"/>
      <c r="T178" s="415"/>
      <c r="U178" s="415"/>
      <c r="V178" s="415"/>
      <c r="W178" s="415"/>
      <c r="X178" s="415"/>
      <c r="Y178" s="415"/>
      <c r="Z178" s="415"/>
      <c r="AA178" s="415"/>
      <c r="AB178" s="415"/>
      <c r="AC178" s="415"/>
      <c r="AD178" s="415"/>
      <c r="AE178" s="415"/>
      <c r="AF178" s="415"/>
      <c r="AG178" s="415"/>
      <c r="AH178" s="415"/>
    </row>
    <row r="179" spans="1:34" ht="26.1" customHeight="1">
      <c r="A179" s="343"/>
      <c r="B179" s="344" t="s">
        <v>340</v>
      </c>
      <c r="C179" s="327" t="s">
        <v>332</v>
      </c>
      <c r="D179" s="328"/>
      <c r="E179" s="328"/>
      <c r="F179" s="328"/>
      <c r="G179" s="347"/>
      <c r="H179" s="348"/>
      <c r="I179" s="348"/>
      <c r="J179" s="348"/>
      <c r="K179" s="348"/>
      <c r="L179" s="348"/>
      <c r="M179" s="348"/>
      <c r="N179" s="348"/>
      <c r="O179" s="348"/>
      <c r="P179" s="348"/>
      <c r="Q179" s="348"/>
      <c r="R179" s="348"/>
      <c r="S179" s="348"/>
      <c r="T179" s="348"/>
      <c r="U179" s="348"/>
      <c r="V179" s="349"/>
      <c r="W179" s="327" t="s">
        <v>330</v>
      </c>
      <c r="X179" s="329"/>
      <c r="Y179" s="337"/>
      <c r="Z179" s="337"/>
      <c r="AA179" s="337"/>
      <c r="AB179" s="337"/>
      <c r="AC179" s="337"/>
      <c r="AD179" s="280" t="s">
        <v>331</v>
      </c>
      <c r="AE179" s="337"/>
      <c r="AF179" s="337"/>
      <c r="AG179" s="337"/>
      <c r="AH179" s="354"/>
    </row>
    <row r="180" spans="1:34" ht="26.1" customHeight="1">
      <c r="A180" s="343"/>
      <c r="B180" s="345"/>
      <c r="C180" s="327" t="s">
        <v>336</v>
      </c>
      <c r="D180" s="328"/>
      <c r="E180" s="328"/>
      <c r="F180" s="329"/>
      <c r="G180" s="331" t="str">
        <f>IF(B27="","",B27)</f>
        <v/>
      </c>
      <c r="H180" s="332"/>
      <c r="I180" s="332"/>
      <c r="J180" s="332"/>
      <c r="K180" s="327" t="s">
        <v>247</v>
      </c>
      <c r="L180" s="328"/>
      <c r="M180" s="329"/>
      <c r="N180" s="333"/>
      <c r="O180" s="325"/>
      <c r="P180" s="325"/>
      <c r="Q180" s="325"/>
      <c r="R180" s="325"/>
      <c r="S180" s="325"/>
      <c r="T180" s="325"/>
      <c r="U180" s="325"/>
      <c r="V180" s="325"/>
      <c r="W180" s="325"/>
      <c r="X180" s="325"/>
      <c r="Y180" s="325"/>
      <c r="Z180" s="325"/>
      <c r="AA180" s="325"/>
      <c r="AB180" s="325"/>
      <c r="AC180" s="325"/>
      <c r="AD180" s="325"/>
      <c r="AE180" s="325"/>
      <c r="AF180" s="325"/>
      <c r="AG180" s="325"/>
      <c r="AH180" s="326"/>
    </row>
    <row r="181" spans="1:34" ht="26.1" customHeight="1">
      <c r="A181" s="343"/>
      <c r="B181" s="345"/>
      <c r="C181" s="355" t="s">
        <v>297</v>
      </c>
      <c r="D181" s="356"/>
      <c r="E181" s="356"/>
      <c r="F181" s="356"/>
      <c r="G181" s="281" t="s">
        <v>325</v>
      </c>
      <c r="H181" s="380"/>
      <c r="I181" s="325"/>
      <c r="J181" s="325"/>
      <c r="K181" s="325"/>
      <c r="L181" s="325"/>
      <c r="M181" s="325"/>
      <c r="N181" s="325"/>
      <c r="O181" s="325"/>
      <c r="P181" s="326"/>
      <c r="Q181" s="281" t="s">
        <v>323</v>
      </c>
      <c r="R181" s="325"/>
      <c r="S181" s="325"/>
      <c r="T181" s="325"/>
      <c r="U181" s="325"/>
      <c r="V181" s="325"/>
      <c r="W181" s="325"/>
      <c r="X181" s="325"/>
      <c r="Y181" s="326"/>
      <c r="Z181" s="281" t="s">
        <v>320</v>
      </c>
      <c r="AA181" s="362"/>
      <c r="AB181" s="363"/>
      <c r="AC181" s="363"/>
      <c r="AD181" s="363"/>
      <c r="AE181" s="363"/>
      <c r="AF181" s="363"/>
      <c r="AG181" s="363"/>
      <c r="AH181" s="364"/>
    </row>
    <row r="182" spans="1:34" ht="26.1" customHeight="1">
      <c r="A182" s="343"/>
      <c r="B182" s="346"/>
      <c r="C182" s="327" t="s">
        <v>303</v>
      </c>
      <c r="D182" s="328"/>
      <c r="E182" s="328"/>
      <c r="F182" s="328"/>
      <c r="G182" s="328"/>
      <c r="H182" s="328"/>
      <c r="I182" s="329"/>
      <c r="J182" s="338"/>
      <c r="K182" s="339"/>
      <c r="L182" s="339"/>
      <c r="M182" s="339"/>
      <c r="N182" s="339"/>
      <c r="O182" s="339"/>
      <c r="P182" s="117" t="s">
        <v>6</v>
      </c>
      <c r="Q182" s="340" t="s">
        <v>304</v>
      </c>
      <c r="R182" s="341"/>
      <c r="S182" s="341"/>
      <c r="T182" s="341"/>
      <c r="U182" s="341"/>
      <c r="V182" s="341"/>
      <c r="W182" s="341"/>
      <c r="X182" s="341"/>
      <c r="Y182" s="341"/>
      <c r="Z182" s="342"/>
      <c r="AA182" s="360" t="str">
        <f>IF(J182="","",J182*1.1)</f>
        <v/>
      </c>
      <c r="AB182" s="361"/>
      <c r="AC182" s="361"/>
      <c r="AD182" s="361"/>
      <c r="AE182" s="361"/>
      <c r="AF182" s="361"/>
      <c r="AG182" s="361"/>
      <c r="AH182" s="117" t="s">
        <v>6</v>
      </c>
    </row>
    <row r="183" spans="1:34" ht="26.1" customHeight="1">
      <c r="A183" s="343"/>
      <c r="B183" s="344" t="s">
        <v>341</v>
      </c>
      <c r="C183" s="327" t="s">
        <v>333</v>
      </c>
      <c r="D183" s="328"/>
      <c r="E183" s="328"/>
      <c r="F183" s="328"/>
      <c r="G183" s="334"/>
      <c r="H183" s="335"/>
      <c r="I183" s="335"/>
      <c r="J183" s="335"/>
      <c r="K183" s="335"/>
      <c r="L183" s="335"/>
      <c r="M183" s="335"/>
      <c r="N183" s="335"/>
      <c r="O183" s="335"/>
      <c r="P183" s="335"/>
      <c r="Q183" s="335"/>
      <c r="R183" s="335"/>
      <c r="S183" s="335"/>
      <c r="T183" s="335"/>
      <c r="U183" s="335"/>
      <c r="V183" s="336"/>
      <c r="W183" s="327" t="s">
        <v>330</v>
      </c>
      <c r="X183" s="329"/>
      <c r="Y183" s="337"/>
      <c r="Z183" s="337"/>
      <c r="AA183" s="337"/>
      <c r="AB183" s="337"/>
      <c r="AC183" s="337"/>
      <c r="AD183" s="280" t="s">
        <v>331</v>
      </c>
      <c r="AE183" s="337"/>
      <c r="AF183" s="337"/>
      <c r="AG183" s="337"/>
      <c r="AH183" s="354"/>
    </row>
    <row r="184" spans="1:34" ht="26.1" customHeight="1">
      <c r="A184" s="343"/>
      <c r="B184" s="345"/>
      <c r="C184" s="327" t="s">
        <v>336</v>
      </c>
      <c r="D184" s="328"/>
      <c r="E184" s="328"/>
      <c r="F184" s="329"/>
      <c r="G184" s="331" t="str">
        <f>IF(B27="","",B27)</f>
        <v/>
      </c>
      <c r="H184" s="332"/>
      <c r="I184" s="332"/>
      <c r="J184" s="332"/>
      <c r="K184" s="327" t="s">
        <v>247</v>
      </c>
      <c r="L184" s="328"/>
      <c r="M184" s="329"/>
      <c r="N184" s="333"/>
      <c r="O184" s="325"/>
      <c r="P184" s="325"/>
      <c r="Q184" s="325"/>
      <c r="R184" s="325"/>
      <c r="S184" s="325"/>
      <c r="T184" s="325"/>
      <c r="U184" s="325"/>
      <c r="V184" s="325"/>
      <c r="W184" s="325"/>
      <c r="X184" s="325"/>
      <c r="Y184" s="325"/>
      <c r="Z184" s="325"/>
      <c r="AA184" s="325"/>
      <c r="AB184" s="325"/>
      <c r="AC184" s="325"/>
      <c r="AD184" s="325"/>
      <c r="AE184" s="325"/>
      <c r="AF184" s="325"/>
      <c r="AG184" s="325"/>
      <c r="AH184" s="326"/>
    </row>
    <row r="185" spans="1:34" ht="26.1" customHeight="1">
      <c r="A185" s="343"/>
      <c r="B185" s="345"/>
      <c r="C185" s="355" t="s">
        <v>297</v>
      </c>
      <c r="D185" s="356"/>
      <c r="E185" s="356"/>
      <c r="F185" s="356"/>
      <c r="G185" s="281" t="s">
        <v>325</v>
      </c>
      <c r="H185" s="380"/>
      <c r="I185" s="325"/>
      <c r="J185" s="325"/>
      <c r="K185" s="325"/>
      <c r="L185" s="325"/>
      <c r="M185" s="325"/>
      <c r="N185" s="325"/>
      <c r="O185" s="325"/>
      <c r="P185" s="326"/>
      <c r="Q185" s="281" t="s">
        <v>323</v>
      </c>
      <c r="R185" s="325"/>
      <c r="S185" s="325"/>
      <c r="T185" s="325"/>
      <c r="U185" s="325"/>
      <c r="V185" s="325"/>
      <c r="W185" s="325"/>
      <c r="X185" s="325"/>
      <c r="Y185" s="326"/>
      <c r="Z185" s="282" t="s">
        <v>320</v>
      </c>
      <c r="AA185" s="362"/>
      <c r="AB185" s="363"/>
      <c r="AC185" s="363"/>
      <c r="AD185" s="363"/>
      <c r="AE185" s="363"/>
      <c r="AF185" s="363"/>
      <c r="AG185" s="363"/>
      <c r="AH185" s="364"/>
    </row>
    <row r="186" spans="1:34" ht="26.1" customHeight="1">
      <c r="A186" s="343"/>
      <c r="B186" s="346"/>
      <c r="C186" s="327" t="s">
        <v>303</v>
      </c>
      <c r="D186" s="328"/>
      <c r="E186" s="328"/>
      <c r="F186" s="328"/>
      <c r="G186" s="328"/>
      <c r="H186" s="328"/>
      <c r="I186" s="329"/>
      <c r="J186" s="338"/>
      <c r="K186" s="339"/>
      <c r="L186" s="339"/>
      <c r="M186" s="339"/>
      <c r="N186" s="339"/>
      <c r="O186" s="339"/>
      <c r="P186" s="117" t="s">
        <v>6</v>
      </c>
      <c r="Q186" s="340" t="s">
        <v>304</v>
      </c>
      <c r="R186" s="341"/>
      <c r="S186" s="341"/>
      <c r="T186" s="341"/>
      <c r="U186" s="341"/>
      <c r="V186" s="341"/>
      <c r="W186" s="341"/>
      <c r="X186" s="341"/>
      <c r="Y186" s="341"/>
      <c r="Z186" s="342"/>
      <c r="AA186" s="360" t="str">
        <f>IF(J186="","",J186*1.1)</f>
        <v/>
      </c>
      <c r="AB186" s="361"/>
      <c r="AC186" s="361"/>
      <c r="AD186" s="361"/>
      <c r="AE186" s="361"/>
      <c r="AF186" s="361"/>
      <c r="AG186" s="361"/>
      <c r="AH186" s="117" t="s">
        <v>6</v>
      </c>
    </row>
    <row r="187" spans="1:34" ht="26.1" customHeight="1">
      <c r="A187" s="343"/>
      <c r="B187" s="344" t="s">
        <v>344</v>
      </c>
      <c r="C187" s="327" t="s">
        <v>346</v>
      </c>
      <c r="D187" s="328"/>
      <c r="E187" s="328"/>
      <c r="F187" s="328"/>
      <c r="G187" s="347"/>
      <c r="H187" s="348"/>
      <c r="I187" s="348"/>
      <c r="J187" s="348"/>
      <c r="K187" s="348"/>
      <c r="L187" s="348"/>
      <c r="M187" s="348"/>
      <c r="N187" s="348"/>
      <c r="O187" s="348"/>
      <c r="P187" s="348"/>
      <c r="Q187" s="348"/>
      <c r="R187" s="348"/>
      <c r="S187" s="348"/>
      <c r="T187" s="348"/>
      <c r="U187" s="348"/>
      <c r="V187" s="349"/>
      <c r="W187" s="327" t="s">
        <v>330</v>
      </c>
      <c r="X187" s="329"/>
      <c r="Y187" s="337"/>
      <c r="Z187" s="337"/>
      <c r="AA187" s="337"/>
      <c r="AB187" s="337"/>
      <c r="AC187" s="337"/>
      <c r="AD187" s="280" t="s">
        <v>331</v>
      </c>
      <c r="AE187" s="337"/>
      <c r="AF187" s="337"/>
      <c r="AG187" s="337"/>
      <c r="AH187" s="354"/>
    </row>
    <row r="188" spans="1:34" ht="26.1" customHeight="1">
      <c r="A188" s="343"/>
      <c r="B188" s="345"/>
      <c r="C188" s="327" t="s">
        <v>336</v>
      </c>
      <c r="D188" s="328"/>
      <c r="E188" s="328"/>
      <c r="F188" s="329"/>
      <c r="G188" s="331" t="str">
        <f>IF(B27="","",B27)</f>
        <v/>
      </c>
      <c r="H188" s="332"/>
      <c r="I188" s="332"/>
      <c r="J188" s="332"/>
      <c r="K188" s="327" t="s">
        <v>247</v>
      </c>
      <c r="L188" s="328"/>
      <c r="M188" s="329"/>
      <c r="N188" s="333"/>
      <c r="O188" s="325"/>
      <c r="P188" s="325"/>
      <c r="Q188" s="325"/>
      <c r="R188" s="325"/>
      <c r="S188" s="325"/>
      <c r="T188" s="325"/>
      <c r="U188" s="325"/>
      <c r="V188" s="325"/>
      <c r="W188" s="325"/>
      <c r="X188" s="325"/>
      <c r="Y188" s="325"/>
      <c r="Z188" s="325"/>
      <c r="AA188" s="325"/>
      <c r="AB188" s="325"/>
      <c r="AC188" s="325"/>
      <c r="AD188" s="325"/>
      <c r="AE188" s="325"/>
      <c r="AF188" s="325"/>
      <c r="AG188" s="325"/>
      <c r="AH188" s="326"/>
    </row>
    <row r="189" spans="1:34" ht="26.1" customHeight="1">
      <c r="A189" s="343"/>
      <c r="B189" s="345"/>
      <c r="C189" s="355" t="s">
        <v>297</v>
      </c>
      <c r="D189" s="356"/>
      <c r="E189" s="356"/>
      <c r="F189" s="356"/>
      <c r="G189" s="281" t="s">
        <v>325</v>
      </c>
      <c r="H189" s="381"/>
      <c r="I189" s="382"/>
      <c r="J189" s="382"/>
      <c r="K189" s="382"/>
      <c r="L189" s="382"/>
      <c r="M189" s="382"/>
      <c r="N189" s="382"/>
      <c r="O189" s="382"/>
      <c r="P189" s="383"/>
      <c r="Q189" s="281" t="s">
        <v>323</v>
      </c>
      <c r="R189" s="325"/>
      <c r="S189" s="325"/>
      <c r="T189" s="325"/>
      <c r="U189" s="325"/>
      <c r="V189" s="325"/>
      <c r="W189" s="325"/>
      <c r="X189" s="325"/>
      <c r="Y189" s="326"/>
      <c r="Z189" s="282" t="s">
        <v>320</v>
      </c>
      <c r="AA189" s="362"/>
      <c r="AB189" s="363"/>
      <c r="AC189" s="363"/>
      <c r="AD189" s="363"/>
      <c r="AE189" s="363"/>
      <c r="AF189" s="363"/>
      <c r="AG189" s="363"/>
      <c r="AH189" s="364"/>
    </row>
    <row r="190" spans="1:34" ht="26.1" customHeight="1">
      <c r="A190" s="343"/>
      <c r="B190" s="346"/>
      <c r="C190" s="327" t="s">
        <v>303</v>
      </c>
      <c r="D190" s="328"/>
      <c r="E190" s="328"/>
      <c r="F190" s="328"/>
      <c r="G190" s="328"/>
      <c r="H190" s="328"/>
      <c r="I190" s="329"/>
      <c r="J190" s="338"/>
      <c r="K190" s="339"/>
      <c r="L190" s="339"/>
      <c r="M190" s="339"/>
      <c r="N190" s="339"/>
      <c r="O190" s="339"/>
      <c r="P190" s="117" t="s">
        <v>6</v>
      </c>
      <c r="Q190" s="340" t="s">
        <v>304</v>
      </c>
      <c r="R190" s="341"/>
      <c r="S190" s="341"/>
      <c r="T190" s="341"/>
      <c r="U190" s="341"/>
      <c r="V190" s="341"/>
      <c r="W190" s="341"/>
      <c r="X190" s="341"/>
      <c r="Y190" s="341"/>
      <c r="Z190" s="342"/>
      <c r="AA190" s="360" t="str">
        <f>IF(J190="","",J190*1.1)</f>
        <v/>
      </c>
      <c r="AB190" s="361"/>
      <c r="AC190" s="361"/>
      <c r="AD190" s="361"/>
      <c r="AE190" s="361"/>
      <c r="AF190" s="361"/>
      <c r="AG190" s="361"/>
      <c r="AH190" s="117" t="s">
        <v>6</v>
      </c>
    </row>
    <row r="191" spans="1:34" ht="26.1" customHeight="1">
      <c r="A191" s="214"/>
      <c r="B191" s="283"/>
      <c r="C191" s="213"/>
      <c r="D191" s="213"/>
      <c r="E191" s="213"/>
      <c r="F191" s="213"/>
      <c r="G191" s="213"/>
      <c r="H191" s="213"/>
      <c r="I191" s="213"/>
      <c r="J191" s="213"/>
      <c r="K191" s="213"/>
      <c r="L191" s="213"/>
      <c r="M191" s="213"/>
      <c r="N191" s="213"/>
      <c r="O191" s="213"/>
      <c r="P191" s="213"/>
      <c r="Q191" s="213"/>
      <c r="R191" s="213"/>
      <c r="S191" s="213"/>
      <c r="T191" s="213"/>
      <c r="U191" s="213"/>
      <c r="V191" s="213"/>
      <c r="W191" s="213"/>
      <c r="X191" s="213"/>
      <c r="Y191" s="213"/>
      <c r="Z191" s="213"/>
      <c r="AA191" s="213"/>
      <c r="AB191" s="213"/>
      <c r="AC191" s="213"/>
      <c r="AD191" s="213"/>
      <c r="AE191" s="213"/>
      <c r="AF191" s="213"/>
      <c r="AG191" s="213"/>
      <c r="AH191" s="213"/>
    </row>
    <row r="192" spans="1:34" ht="26.1" customHeight="1">
      <c r="A192" s="343" t="s">
        <v>324</v>
      </c>
      <c r="B192" s="351" t="s">
        <v>342</v>
      </c>
      <c r="C192" s="327" t="s">
        <v>76</v>
      </c>
      <c r="D192" s="328"/>
      <c r="E192" s="328"/>
      <c r="F192" s="328"/>
      <c r="G192" s="330"/>
      <c r="H192" s="330"/>
      <c r="I192" s="330"/>
      <c r="J192" s="330"/>
      <c r="K192" s="330"/>
      <c r="L192" s="330"/>
      <c r="M192" s="330"/>
      <c r="N192" s="330"/>
      <c r="O192" s="330"/>
      <c r="P192" s="330"/>
      <c r="Q192" s="330"/>
      <c r="R192" s="330"/>
      <c r="S192" s="330"/>
      <c r="T192" s="350" t="s">
        <v>78</v>
      </c>
      <c r="U192" s="350"/>
      <c r="V192" s="350"/>
      <c r="W192" s="330"/>
      <c r="X192" s="330"/>
      <c r="Y192" s="330"/>
      <c r="Z192" s="330"/>
      <c r="AA192" s="330"/>
      <c r="AB192" s="330"/>
      <c r="AC192" s="330"/>
      <c r="AD192" s="330"/>
      <c r="AE192" s="330"/>
      <c r="AF192" s="330"/>
      <c r="AG192" s="330"/>
      <c r="AH192" s="330"/>
    </row>
    <row r="193" spans="1:34" ht="26.1" customHeight="1">
      <c r="A193" s="343"/>
      <c r="B193" s="352"/>
      <c r="C193" s="327" t="s">
        <v>77</v>
      </c>
      <c r="D193" s="328"/>
      <c r="E193" s="328"/>
      <c r="F193" s="329"/>
      <c r="G193" s="330"/>
      <c r="H193" s="330"/>
      <c r="I193" s="330"/>
      <c r="J193" s="330"/>
      <c r="K193" s="330"/>
      <c r="L193" s="330"/>
      <c r="M193" s="330"/>
      <c r="N193" s="330"/>
      <c r="O193" s="350" t="s">
        <v>69</v>
      </c>
      <c r="P193" s="350"/>
      <c r="Q193" s="350"/>
      <c r="R193" s="330"/>
      <c r="S193" s="330"/>
      <c r="T193" s="330"/>
      <c r="U193" s="330"/>
      <c r="V193" s="330"/>
      <c r="W193" s="330"/>
      <c r="X193" s="330"/>
      <c r="Y193" s="330"/>
      <c r="Z193" s="330"/>
      <c r="AA193" s="330"/>
      <c r="AB193" s="330"/>
      <c r="AC193" s="330"/>
      <c r="AD193" s="330"/>
      <c r="AE193" s="330"/>
      <c r="AF193" s="330"/>
      <c r="AG193" s="330"/>
      <c r="AH193" s="330"/>
    </row>
    <row r="194" spans="1:34" ht="26.1" customHeight="1">
      <c r="A194" s="343"/>
      <c r="B194" s="352"/>
      <c r="C194" s="327" t="s">
        <v>296</v>
      </c>
      <c r="D194" s="328"/>
      <c r="E194" s="328"/>
      <c r="F194" s="329"/>
      <c r="G194" s="330"/>
      <c r="H194" s="330"/>
      <c r="I194" s="330"/>
      <c r="J194" s="330"/>
      <c r="K194" s="330"/>
      <c r="L194" s="330"/>
      <c r="M194" s="330"/>
      <c r="N194" s="330"/>
      <c r="O194" s="350" t="s">
        <v>329</v>
      </c>
      <c r="P194" s="350"/>
      <c r="Q194" s="350"/>
      <c r="R194" s="350"/>
      <c r="S194" s="330"/>
      <c r="T194" s="330"/>
      <c r="U194" s="330"/>
      <c r="V194" s="330"/>
      <c r="W194" s="330"/>
      <c r="X194" s="330"/>
      <c r="Y194" s="330"/>
      <c r="Z194" s="350" t="s">
        <v>248</v>
      </c>
      <c r="AA194" s="350"/>
      <c r="AB194" s="350"/>
      <c r="AC194" s="330"/>
      <c r="AD194" s="330"/>
      <c r="AE194" s="330"/>
      <c r="AF194" s="330"/>
      <c r="AG194" s="330"/>
      <c r="AH194" s="330"/>
    </row>
    <row r="195" spans="1:34" ht="26.1" customHeight="1">
      <c r="A195" s="343"/>
      <c r="B195" s="352"/>
      <c r="C195" s="327" t="s">
        <v>79</v>
      </c>
      <c r="D195" s="328"/>
      <c r="E195" s="328"/>
      <c r="F195" s="329"/>
      <c r="G195" s="330"/>
      <c r="H195" s="330"/>
      <c r="I195" s="330"/>
      <c r="J195" s="330"/>
      <c r="K195" s="330"/>
      <c r="L195" s="330"/>
      <c r="M195" s="330"/>
      <c r="N195" s="330"/>
      <c r="O195" s="330"/>
      <c r="P195" s="330"/>
      <c r="Q195" s="330"/>
      <c r="R195" s="330"/>
      <c r="S195" s="330"/>
      <c r="T195" s="330"/>
      <c r="U195" s="330"/>
      <c r="V195" s="330"/>
      <c r="W195" s="330"/>
      <c r="X195" s="330"/>
      <c r="Y195" s="330"/>
      <c r="Z195" s="330"/>
      <c r="AA195" s="330"/>
      <c r="AB195" s="330"/>
      <c r="AC195" s="330"/>
      <c r="AD195" s="330"/>
      <c r="AE195" s="330"/>
      <c r="AF195" s="330"/>
      <c r="AG195" s="330"/>
      <c r="AH195" s="330"/>
    </row>
    <row r="196" spans="1:34" ht="26.1" customHeight="1">
      <c r="A196" s="343"/>
      <c r="B196" s="352"/>
      <c r="C196" s="401" t="s">
        <v>302</v>
      </c>
      <c r="D196" s="402"/>
      <c r="E196" s="402"/>
      <c r="F196" s="403"/>
      <c r="G196" s="330"/>
      <c r="H196" s="330"/>
      <c r="I196" s="330"/>
      <c r="J196" s="330"/>
      <c r="K196" s="330"/>
      <c r="L196" s="330"/>
      <c r="M196" s="330"/>
      <c r="N196" s="330"/>
      <c r="O196" s="330"/>
      <c r="P196" s="330"/>
      <c r="Q196" s="330"/>
      <c r="R196" s="330"/>
      <c r="S196" s="330"/>
      <c r="T196" s="330"/>
      <c r="U196" s="330"/>
      <c r="V196" s="330"/>
      <c r="W196" s="330"/>
      <c r="X196" s="330"/>
      <c r="Y196" s="330"/>
      <c r="Z196" s="330"/>
      <c r="AA196" s="330"/>
      <c r="AB196" s="330"/>
      <c r="AC196" s="330"/>
      <c r="AD196" s="330"/>
      <c r="AE196" s="330"/>
      <c r="AF196" s="330"/>
      <c r="AG196" s="330"/>
      <c r="AH196" s="330"/>
    </row>
    <row r="197" spans="1:34" ht="26.1" customHeight="1">
      <c r="A197" s="343"/>
      <c r="B197" s="353"/>
      <c r="C197" s="404"/>
      <c r="D197" s="405"/>
      <c r="E197" s="405"/>
      <c r="F197" s="406"/>
      <c r="G197" s="415"/>
      <c r="H197" s="415"/>
      <c r="I197" s="415"/>
      <c r="J197" s="415"/>
      <c r="K197" s="415"/>
      <c r="L197" s="415"/>
      <c r="M197" s="415"/>
      <c r="N197" s="415"/>
      <c r="O197" s="415"/>
      <c r="P197" s="415"/>
      <c r="Q197" s="415"/>
      <c r="R197" s="415"/>
      <c r="S197" s="415"/>
      <c r="T197" s="415"/>
      <c r="U197" s="415"/>
      <c r="V197" s="415"/>
      <c r="W197" s="415"/>
      <c r="X197" s="415"/>
      <c r="Y197" s="415"/>
      <c r="Z197" s="415"/>
      <c r="AA197" s="415"/>
      <c r="AB197" s="415"/>
      <c r="AC197" s="415"/>
      <c r="AD197" s="415"/>
      <c r="AE197" s="415"/>
      <c r="AF197" s="415"/>
      <c r="AG197" s="415"/>
      <c r="AH197" s="415"/>
    </row>
    <row r="198" spans="1:34" ht="26.1" customHeight="1">
      <c r="A198" s="343"/>
      <c r="B198" s="344" t="s">
        <v>340</v>
      </c>
      <c r="C198" s="327" t="s">
        <v>332</v>
      </c>
      <c r="D198" s="328"/>
      <c r="E198" s="328"/>
      <c r="F198" s="328"/>
      <c r="G198" s="347"/>
      <c r="H198" s="348"/>
      <c r="I198" s="348"/>
      <c r="J198" s="348"/>
      <c r="K198" s="348"/>
      <c r="L198" s="348"/>
      <c r="M198" s="348"/>
      <c r="N198" s="348"/>
      <c r="O198" s="348"/>
      <c r="P198" s="348"/>
      <c r="Q198" s="348"/>
      <c r="R198" s="348"/>
      <c r="S198" s="348"/>
      <c r="T198" s="348"/>
      <c r="U198" s="348"/>
      <c r="V198" s="349"/>
      <c r="W198" s="327" t="s">
        <v>330</v>
      </c>
      <c r="X198" s="329"/>
      <c r="Y198" s="337"/>
      <c r="Z198" s="337"/>
      <c r="AA198" s="337"/>
      <c r="AB198" s="337"/>
      <c r="AC198" s="337"/>
      <c r="AD198" s="280" t="s">
        <v>331</v>
      </c>
      <c r="AE198" s="337"/>
      <c r="AF198" s="337"/>
      <c r="AG198" s="337"/>
      <c r="AH198" s="354"/>
    </row>
    <row r="199" spans="1:34" ht="26.1" customHeight="1">
      <c r="A199" s="343"/>
      <c r="B199" s="345"/>
      <c r="C199" s="327" t="s">
        <v>336</v>
      </c>
      <c r="D199" s="328"/>
      <c r="E199" s="328"/>
      <c r="F199" s="329"/>
      <c r="G199" s="331" t="str">
        <f>IF(B27="","",B27)</f>
        <v/>
      </c>
      <c r="H199" s="332"/>
      <c r="I199" s="332"/>
      <c r="J199" s="332"/>
      <c r="K199" s="327" t="s">
        <v>247</v>
      </c>
      <c r="L199" s="328"/>
      <c r="M199" s="329"/>
      <c r="N199" s="333"/>
      <c r="O199" s="325"/>
      <c r="P199" s="325"/>
      <c r="Q199" s="325"/>
      <c r="R199" s="325"/>
      <c r="S199" s="325"/>
      <c r="T199" s="325"/>
      <c r="U199" s="325"/>
      <c r="V199" s="325"/>
      <c r="W199" s="325"/>
      <c r="X199" s="325"/>
      <c r="Y199" s="325"/>
      <c r="Z199" s="325"/>
      <c r="AA199" s="325"/>
      <c r="AB199" s="325"/>
      <c r="AC199" s="325"/>
      <c r="AD199" s="325"/>
      <c r="AE199" s="325"/>
      <c r="AF199" s="325"/>
      <c r="AG199" s="325"/>
      <c r="AH199" s="326"/>
    </row>
    <row r="200" spans="1:34" ht="26.1" customHeight="1">
      <c r="A200" s="343"/>
      <c r="B200" s="345"/>
      <c r="C200" s="355" t="s">
        <v>297</v>
      </c>
      <c r="D200" s="356"/>
      <c r="E200" s="356"/>
      <c r="F200" s="356"/>
      <c r="G200" s="281" t="s">
        <v>325</v>
      </c>
      <c r="H200" s="357"/>
      <c r="I200" s="358"/>
      <c r="J200" s="358"/>
      <c r="K200" s="358"/>
      <c r="L200" s="358"/>
      <c r="M200" s="358"/>
      <c r="N200" s="358"/>
      <c r="O200" s="358"/>
      <c r="P200" s="359"/>
      <c r="Q200" s="281" t="s">
        <v>323</v>
      </c>
      <c r="R200" s="325"/>
      <c r="S200" s="325"/>
      <c r="T200" s="325"/>
      <c r="U200" s="325"/>
      <c r="V200" s="325"/>
      <c r="W200" s="325"/>
      <c r="X200" s="325"/>
      <c r="Y200" s="326"/>
      <c r="Z200" s="281" t="s">
        <v>320</v>
      </c>
      <c r="AA200" s="362"/>
      <c r="AB200" s="363"/>
      <c r="AC200" s="363"/>
      <c r="AD200" s="363"/>
      <c r="AE200" s="363"/>
      <c r="AF200" s="363"/>
      <c r="AG200" s="363"/>
      <c r="AH200" s="364"/>
    </row>
    <row r="201" spans="1:34" ht="26.1" customHeight="1">
      <c r="A201" s="343"/>
      <c r="B201" s="346"/>
      <c r="C201" s="327" t="s">
        <v>303</v>
      </c>
      <c r="D201" s="328"/>
      <c r="E201" s="328"/>
      <c r="F201" s="328"/>
      <c r="G201" s="328"/>
      <c r="H201" s="328"/>
      <c r="I201" s="329"/>
      <c r="J201" s="338"/>
      <c r="K201" s="339"/>
      <c r="L201" s="339"/>
      <c r="M201" s="339"/>
      <c r="N201" s="339"/>
      <c r="O201" s="339"/>
      <c r="P201" s="117" t="s">
        <v>6</v>
      </c>
      <c r="Q201" s="340" t="s">
        <v>304</v>
      </c>
      <c r="R201" s="341"/>
      <c r="S201" s="341"/>
      <c r="T201" s="341"/>
      <c r="U201" s="341"/>
      <c r="V201" s="341"/>
      <c r="W201" s="341"/>
      <c r="X201" s="341"/>
      <c r="Y201" s="341"/>
      <c r="Z201" s="342"/>
      <c r="AA201" s="360" t="str">
        <f>IF(J201="","",J201*1.1)</f>
        <v/>
      </c>
      <c r="AB201" s="361"/>
      <c r="AC201" s="361"/>
      <c r="AD201" s="361"/>
      <c r="AE201" s="361"/>
      <c r="AF201" s="361"/>
      <c r="AG201" s="361"/>
      <c r="AH201" s="117" t="s">
        <v>6</v>
      </c>
    </row>
    <row r="202" spans="1:34" ht="26.1" customHeight="1">
      <c r="A202" s="343"/>
      <c r="B202" s="344" t="s">
        <v>341</v>
      </c>
      <c r="C202" s="327" t="s">
        <v>333</v>
      </c>
      <c r="D202" s="328"/>
      <c r="E202" s="328"/>
      <c r="F202" s="328"/>
      <c r="G202" s="347"/>
      <c r="H202" s="348"/>
      <c r="I202" s="348"/>
      <c r="J202" s="348"/>
      <c r="K202" s="348"/>
      <c r="L202" s="348"/>
      <c r="M202" s="348"/>
      <c r="N202" s="348"/>
      <c r="O202" s="348"/>
      <c r="P202" s="348"/>
      <c r="Q202" s="348"/>
      <c r="R202" s="348"/>
      <c r="S202" s="348"/>
      <c r="T202" s="348"/>
      <c r="U202" s="348"/>
      <c r="V202" s="349"/>
      <c r="W202" s="327" t="s">
        <v>330</v>
      </c>
      <c r="X202" s="329"/>
      <c r="Y202" s="337"/>
      <c r="Z202" s="337"/>
      <c r="AA202" s="337"/>
      <c r="AB202" s="337"/>
      <c r="AC202" s="337"/>
      <c r="AD202" s="280" t="s">
        <v>331</v>
      </c>
      <c r="AE202" s="337"/>
      <c r="AF202" s="337"/>
      <c r="AG202" s="337"/>
      <c r="AH202" s="354"/>
    </row>
    <row r="203" spans="1:34" ht="26.1" customHeight="1">
      <c r="A203" s="343"/>
      <c r="B203" s="345"/>
      <c r="C203" s="327" t="s">
        <v>336</v>
      </c>
      <c r="D203" s="328"/>
      <c r="E203" s="328"/>
      <c r="F203" s="329"/>
      <c r="G203" s="331" t="str">
        <f>IF(B27="","",B27)</f>
        <v/>
      </c>
      <c r="H203" s="332"/>
      <c r="I203" s="332"/>
      <c r="J203" s="332"/>
      <c r="K203" s="327" t="s">
        <v>247</v>
      </c>
      <c r="L203" s="328"/>
      <c r="M203" s="329"/>
      <c r="N203" s="333"/>
      <c r="O203" s="325"/>
      <c r="P203" s="325"/>
      <c r="Q203" s="325"/>
      <c r="R203" s="325"/>
      <c r="S203" s="325"/>
      <c r="T203" s="325"/>
      <c r="U203" s="325"/>
      <c r="V203" s="325"/>
      <c r="W203" s="325"/>
      <c r="X203" s="325"/>
      <c r="Y203" s="325"/>
      <c r="Z203" s="325"/>
      <c r="AA203" s="325"/>
      <c r="AB203" s="325"/>
      <c r="AC203" s="325"/>
      <c r="AD203" s="325"/>
      <c r="AE203" s="325"/>
      <c r="AF203" s="325"/>
      <c r="AG203" s="325"/>
      <c r="AH203" s="326"/>
    </row>
    <row r="204" spans="1:34" ht="26.1" customHeight="1">
      <c r="A204" s="343"/>
      <c r="B204" s="345"/>
      <c r="C204" s="355" t="s">
        <v>297</v>
      </c>
      <c r="D204" s="356"/>
      <c r="E204" s="356"/>
      <c r="F204" s="356"/>
      <c r="G204" s="281" t="s">
        <v>325</v>
      </c>
      <c r="H204" s="380"/>
      <c r="I204" s="325"/>
      <c r="J204" s="325"/>
      <c r="K204" s="325"/>
      <c r="L204" s="325"/>
      <c r="M204" s="325"/>
      <c r="N204" s="325"/>
      <c r="O204" s="325"/>
      <c r="P204" s="326"/>
      <c r="Q204" s="281" t="s">
        <v>323</v>
      </c>
      <c r="R204" s="325"/>
      <c r="S204" s="325"/>
      <c r="T204" s="325"/>
      <c r="U204" s="325"/>
      <c r="V204" s="325"/>
      <c r="W204" s="325"/>
      <c r="X204" s="325"/>
      <c r="Y204" s="326"/>
      <c r="Z204" s="281" t="s">
        <v>320</v>
      </c>
      <c r="AA204" s="362"/>
      <c r="AB204" s="363"/>
      <c r="AC204" s="363"/>
      <c r="AD204" s="363"/>
      <c r="AE204" s="363"/>
      <c r="AF204" s="363"/>
      <c r="AG204" s="363"/>
      <c r="AH204" s="364"/>
    </row>
    <row r="205" spans="1:34" ht="26.1" customHeight="1">
      <c r="A205" s="343"/>
      <c r="B205" s="346"/>
      <c r="C205" s="327" t="s">
        <v>303</v>
      </c>
      <c r="D205" s="328"/>
      <c r="E205" s="328"/>
      <c r="F205" s="328"/>
      <c r="G205" s="328"/>
      <c r="H205" s="328"/>
      <c r="I205" s="329"/>
      <c r="J205" s="338"/>
      <c r="K205" s="339"/>
      <c r="L205" s="339"/>
      <c r="M205" s="339"/>
      <c r="N205" s="339"/>
      <c r="O205" s="339"/>
      <c r="P205" s="117" t="s">
        <v>6</v>
      </c>
      <c r="Q205" s="340" t="s">
        <v>304</v>
      </c>
      <c r="R205" s="341"/>
      <c r="S205" s="341"/>
      <c r="T205" s="341"/>
      <c r="U205" s="341"/>
      <c r="V205" s="341"/>
      <c r="W205" s="341"/>
      <c r="X205" s="341"/>
      <c r="Y205" s="341"/>
      <c r="Z205" s="342"/>
      <c r="AA205" s="360" t="str">
        <f>IF(J205="","",J205*1.1)</f>
        <v/>
      </c>
      <c r="AB205" s="361"/>
      <c r="AC205" s="361"/>
      <c r="AD205" s="361"/>
      <c r="AE205" s="361"/>
      <c r="AF205" s="361"/>
      <c r="AG205" s="361"/>
      <c r="AH205" s="117" t="s">
        <v>6</v>
      </c>
    </row>
    <row r="206" spans="1:34" ht="26.1" customHeight="1">
      <c r="A206" s="343"/>
      <c r="B206" s="344" t="s">
        <v>344</v>
      </c>
      <c r="C206" s="327" t="s">
        <v>345</v>
      </c>
      <c r="D206" s="328"/>
      <c r="E206" s="328"/>
      <c r="F206" s="328"/>
      <c r="G206" s="347"/>
      <c r="H206" s="348"/>
      <c r="I206" s="348"/>
      <c r="J206" s="348"/>
      <c r="K206" s="348"/>
      <c r="L206" s="348"/>
      <c r="M206" s="348"/>
      <c r="N206" s="348"/>
      <c r="O206" s="348"/>
      <c r="P206" s="348"/>
      <c r="Q206" s="348"/>
      <c r="R206" s="348"/>
      <c r="S206" s="348"/>
      <c r="T206" s="348"/>
      <c r="U206" s="348"/>
      <c r="V206" s="349"/>
      <c r="W206" s="327" t="s">
        <v>330</v>
      </c>
      <c r="X206" s="329"/>
      <c r="Y206" s="337"/>
      <c r="Z206" s="337"/>
      <c r="AA206" s="337"/>
      <c r="AB206" s="337"/>
      <c r="AC206" s="337"/>
      <c r="AD206" s="280" t="s">
        <v>331</v>
      </c>
      <c r="AE206" s="337"/>
      <c r="AF206" s="337"/>
      <c r="AG206" s="337"/>
      <c r="AH206" s="354"/>
    </row>
    <row r="207" spans="1:34" ht="26.1" customHeight="1">
      <c r="A207" s="343"/>
      <c r="B207" s="345"/>
      <c r="C207" s="327" t="s">
        <v>336</v>
      </c>
      <c r="D207" s="328"/>
      <c r="E207" s="328"/>
      <c r="F207" s="329"/>
      <c r="G207" s="331" t="str">
        <f>IF(B27="","",B27)</f>
        <v/>
      </c>
      <c r="H207" s="332"/>
      <c r="I207" s="332"/>
      <c r="J207" s="332"/>
      <c r="K207" s="327" t="s">
        <v>247</v>
      </c>
      <c r="L207" s="328"/>
      <c r="M207" s="329"/>
      <c r="N207" s="333"/>
      <c r="O207" s="325"/>
      <c r="P207" s="325"/>
      <c r="Q207" s="325"/>
      <c r="R207" s="325"/>
      <c r="S207" s="325"/>
      <c r="T207" s="325"/>
      <c r="U207" s="325"/>
      <c r="V207" s="325"/>
      <c r="W207" s="325"/>
      <c r="X207" s="325"/>
      <c r="Y207" s="325"/>
      <c r="Z207" s="325"/>
      <c r="AA207" s="325"/>
      <c r="AB207" s="325"/>
      <c r="AC207" s="325"/>
      <c r="AD207" s="325"/>
      <c r="AE207" s="325"/>
      <c r="AF207" s="325"/>
      <c r="AG207" s="325"/>
      <c r="AH207" s="326"/>
    </row>
    <row r="208" spans="1:34" ht="26.1" customHeight="1">
      <c r="A208" s="343"/>
      <c r="B208" s="345"/>
      <c r="C208" s="355" t="s">
        <v>297</v>
      </c>
      <c r="D208" s="356"/>
      <c r="E208" s="356"/>
      <c r="F208" s="356"/>
      <c r="G208" s="281" t="s">
        <v>325</v>
      </c>
      <c r="H208" s="380"/>
      <c r="I208" s="325"/>
      <c r="J208" s="325"/>
      <c r="K208" s="325"/>
      <c r="L208" s="325"/>
      <c r="M208" s="325"/>
      <c r="N208" s="325"/>
      <c r="O208" s="325"/>
      <c r="P208" s="326"/>
      <c r="Q208" s="281" t="s">
        <v>323</v>
      </c>
      <c r="R208" s="325"/>
      <c r="S208" s="325"/>
      <c r="T208" s="325"/>
      <c r="U208" s="325"/>
      <c r="V208" s="325"/>
      <c r="W208" s="325"/>
      <c r="X208" s="325"/>
      <c r="Y208" s="326"/>
      <c r="Z208" s="281" t="s">
        <v>320</v>
      </c>
      <c r="AA208" s="362"/>
      <c r="AB208" s="363"/>
      <c r="AC208" s="363"/>
      <c r="AD208" s="363"/>
      <c r="AE208" s="363"/>
      <c r="AF208" s="363"/>
      <c r="AG208" s="363"/>
      <c r="AH208" s="364"/>
    </row>
    <row r="209" spans="1:42" ht="26.1" customHeight="1">
      <c r="A209" s="343"/>
      <c r="B209" s="346"/>
      <c r="C209" s="340" t="s">
        <v>303</v>
      </c>
      <c r="D209" s="341"/>
      <c r="E209" s="341"/>
      <c r="F209" s="341"/>
      <c r="G209" s="341"/>
      <c r="H209" s="341"/>
      <c r="I209" s="342"/>
      <c r="J209" s="338"/>
      <c r="K209" s="339"/>
      <c r="L209" s="339"/>
      <c r="M209" s="339"/>
      <c r="N209" s="339"/>
      <c r="O209" s="339"/>
      <c r="P209" s="117" t="s">
        <v>6</v>
      </c>
      <c r="Q209" s="340" t="s">
        <v>304</v>
      </c>
      <c r="R209" s="341"/>
      <c r="S209" s="341"/>
      <c r="T209" s="341"/>
      <c r="U209" s="341"/>
      <c r="V209" s="341"/>
      <c r="W209" s="341"/>
      <c r="X209" s="341"/>
      <c r="Y209" s="341"/>
      <c r="Z209" s="342"/>
      <c r="AA209" s="360" t="str">
        <f>IF(J209="","",J209*1.1)</f>
        <v/>
      </c>
      <c r="AB209" s="361"/>
      <c r="AC209" s="361"/>
      <c r="AD209" s="361"/>
      <c r="AE209" s="361"/>
      <c r="AF209" s="361"/>
      <c r="AG209" s="361"/>
      <c r="AH209" s="117" t="s">
        <v>6</v>
      </c>
    </row>
    <row r="210" spans="1:42" s="17" customFormat="1" ht="24.95" customHeight="1">
      <c r="A210" s="114"/>
      <c r="B210" s="114"/>
      <c r="C210" s="114"/>
      <c r="D210" s="114"/>
      <c r="E210" s="114"/>
      <c r="F210" s="114"/>
      <c r="G210" s="114"/>
      <c r="H210" s="114"/>
      <c r="I210" s="114"/>
      <c r="J210" s="114"/>
      <c r="K210" s="114"/>
      <c r="L210" s="114"/>
      <c r="M210" s="114"/>
      <c r="N210" s="114"/>
      <c r="O210" s="114"/>
      <c r="P210" s="214"/>
      <c r="Q210" s="214"/>
      <c r="R210" s="214"/>
      <c r="S210" s="214"/>
      <c r="T210" s="214"/>
      <c r="U210" s="214"/>
      <c r="V210" s="214"/>
      <c r="W210" s="214"/>
      <c r="X210" s="214"/>
      <c r="Y210" s="214"/>
      <c r="Z210" s="214"/>
      <c r="AA210" s="214"/>
      <c r="AB210" s="214"/>
      <c r="AC210" s="214"/>
      <c r="AD210" s="214"/>
      <c r="AE210" s="214"/>
      <c r="AF210" s="214"/>
      <c r="AG210" s="214"/>
      <c r="AH210" s="214"/>
    </row>
    <row r="211" spans="1:42" s="17" customFormat="1" ht="25.5" customHeight="1">
      <c r="A211" s="114"/>
      <c r="B211" s="114"/>
      <c r="C211" s="114"/>
      <c r="D211" s="114"/>
      <c r="E211" s="114"/>
      <c r="F211" s="114"/>
      <c r="G211" s="114"/>
      <c r="H211" s="114"/>
      <c r="I211" s="114"/>
      <c r="J211" s="114"/>
      <c r="K211" s="114"/>
      <c r="L211" s="114"/>
      <c r="M211" s="114"/>
      <c r="N211" s="114"/>
      <c r="O211" s="114"/>
      <c r="P211" s="214"/>
      <c r="Q211" s="214"/>
      <c r="R211" s="214"/>
      <c r="S211" s="214"/>
      <c r="T211" s="214"/>
      <c r="U211" s="214"/>
      <c r="V211" s="214"/>
      <c r="W211" s="214"/>
      <c r="X211" s="214"/>
      <c r="Y211" s="214"/>
      <c r="Z211" s="214"/>
      <c r="AA211" s="214"/>
      <c r="AB211" s="214"/>
      <c r="AC211" s="214"/>
      <c r="AD211" s="214"/>
      <c r="AE211" s="214"/>
      <c r="AF211" s="214"/>
      <c r="AG211" s="214"/>
      <c r="AH211" s="214"/>
    </row>
    <row r="212" spans="1:42" s="17" customFormat="1" ht="26.1" customHeight="1" thickBot="1">
      <c r="A212" s="114" t="s">
        <v>305</v>
      </c>
      <c r="B212" s="114"/>
      <c r="C212" s="114"/>
      <c r="D212" s="114"/>
      <c r="E212" s="114"/>
      <c r="F212" s="214"/>
      <c r="G212" s="214"/>
      <c r="H212" s="214"/>
      <c r="I212" s="214"/>
      <c r="J212" s="214"/>
      <c r="K212" s="214"/>
      <c r="L212" s="214"/>
      <c r="M212" s="214"/>
      <c r="N212" s="214"/>
      <c r="O212" s="214"/>
      <c r="P212" s="214"/>
      <c r="Q212" s="214"/>
      <c r="R212" s="214"/>
      <c r="S212" s="214"/>
      <c r="T212" s="214"/>
      <c r="U212" s="214"/>
      <c r="V212" s="214"/>
      <c r="W212" s="214"/>
      <c r="X212" s="214"/>
      <c r="Y212" s="214"/>
      <c r="Z212" s="114"/>
      <c r="AA212" s="214"/>
      <c r="AB212" s="214"/>
      <c r="AC212" s="214"/>
      <c r="AD212" s="214"/>
      <c r="AE212" s="214"/>
      <c r="AF212" s="214"/>
      <c r="AG212" s="214"/>
      <c r="AH212" s="214"/>
    </row>
    <row r="213" spans="1:42" s="17" customFormat="1" ht="26.1" customHeight="1">
      <c r="A213" s="214" t="s">
        <v>338</v>
      </c>
      <c r="B213" s="114"/>
      <c r="C213" s="114"/>
      <c r="D213" s="114"/>
      <c r="E213" s="114"/>
      <c r="F213" s="214"/>
      <c r="G213" s="214"/>
      <c r="H213" s="214"/>
      <c r="I213" s="214"/>
      <c r="J213" s="214"/>
      <c r="K213" s="214"/>
      <c r="L213" s="214"/>
      <c r="M213" s="214"/>
      <c r="N213" s="214"/>
      <c r="O213" s="214"/>
      <c r="P213" s="214"/>
      <c r="Q213" s="214"/>
      <c r="R213" s="214"/>
      <c r="S213" s="214"/>
      <c r="T213" s="214"/>
      <c r="U213" s="214"/>
      <c r="V213" s="214"/>
      <c r="W213" s="214"/>
      <c r="X213" s="214"/>
      <c r="Y213" s="214"/>
      <c r="Z213" s="114"/>
      <c r="AA213" s="214"/>
      <c r="AB213" s="214"/>
      <c r="AC213" s="214"/>
      <c r="AD213" s="214"/>
      <c r="AE213" s="214"/>
      <c r="AF213" s="214"/>
      <c r="AG213" s="214"/>
      <c r="AH213" s="214"/>
      <c r="AO213" s="80">
        <f>IF(Y67="○", IF(OR(N180=選択リスト!F8, N180=選択リスト!F19), ROUNDDOWN(J182, -3), 0), 0)</f>
        <v>0</v>
      </c>
      <c r="AP213" s="199">
        <f>IF(AO213=0, J182, 0)</f>
        <v>0</v>
      </c>
    </row>
    <row r="214" spans="1:42" s="17" customFormat="1" ht="26.1" customHeight="1">
      <c r="A214" s="214"/>
      <c r="B214" s="350" t="s">
        <v>80</v>
      </c>
      <c r="C214" s="350"/>
      <c r="D214" s="350"/>
      <c r="E214" s="350"/>
      <c r="F214" s="350"/>
      <c r="G214" s="350" t="s">
        <v>307</v>
      </c>
      <c r="H214" s="350"/>
      <c r="I214" s="350"/>
      <c r="J214" s="350"/>
      <c r="K214" s="350"/>
      <c r="L214" s="350"/>
      <c r="M214" s="350"/>
      <c r="N214" s="412" t="s">
        <v>308</v>
      </c>
      <c r="O214" s="412"/>
      <c r="P214" s="412"/>
      <c r="Q214" s="412"/>
      <c r="R214" s="412"/>
      <c r="S214" s="412"/>
      <c r="T214" s="412"/>
      <c r="U214" s="350" t="s">
        <v>309</v>
      </c>
      <c r="V214" s="350"/>
      <c r="W214" s="350"/>
      <c r="X214" s="350"/>
      <c r="Y214" s="350"/>
      <c r="Z214" s="350"/>
      <c r="AA214" s="350"/>
      <c r="AB214" s="214"/>
      <c r="AC214" s="214"/>
      <c r="AD214" s="214"/>
      <c r="AE214" s="214"/>
      <c r="AF214" s="214"/>
      <c r="AG214" s="214"/>
      <c r="AH214" s="214"/>
      <c r="AO214" s="81">
        <f>IF(Y67="○", IF(OR(N184=選択リスト!F8, N184=選択リスト!F19), ROUNDDOWN(J186, -3), 0), 0)</f>
        <v>0</v>
      </c>
      <c r="AP214" s="82">
        <f>IF(AO214=0, J186, 0)</f>
        <v>0</v>
      </c>
    </row>
    <row r="215" spans="1:42" s="17" customFormat="1" ht="26.1" customHeight="1">
      <c r="A215" s="214"/>
      <c r="B215" s="327" t="str">
        <f>IF(B27="","",B27)</f>
        <v/>
      </c>
      <c r="C215" s="328"/>
      <c r="D215" s="328"/>
      <c r="E215" s="328"/>
      <c r="F215" s="329"/>
      <c r="G215" s="407" t="str">
        <f>IF(AND(J182="",J186="",J190="",J201="",J205="",J209=""),"",SUM(J182+J186+J190+J201+J205+J209))</f>
        <v/>
      </c>
      <c r="H215" s="408"/>
      <c r="I215" s="408"/>
      <c r="J215" s="408"/>
      <c r="K215" s="408"/>
      <c r="L215" s="408"/>
      <c r="M215" s="117" t="s">
        <v>306</v>
      </c>
      <c r="N215" s="407" t="str">
        <f>IF(G215="","",G215*1.1)</f>
        <v/>
      </c>
      <c r="O215" s="408"/>
      <c r="P215" s="408"/>
      <c r="Q215" s="408"/>
      <c r="R215" s="408"/>
      <c r="S215" s="408"/>
      <c r="T215" s="117" t="s">
        <v>306</v>
      </c>
      <c r="U215" s="410">
        <f>MIN(2000000, AO219 + AP219)</f>
        <v>0</v>
      </c>
      <c r="V215" s="411"/>
      <c r="W215" s="411"/>
      <c r="X215" s="411"/>
      <c r="Y215" s="411"/>
      <c r="Z215" s="411"/>
      <c r="AA215" s="117" t="s">
        <v>306</v>
      </c>
      <c r="AB215" s="214"/>
      <c r="AC215" s="214"/>
      <c r="AD215" s="214"/>
      <c r="AE215" s="214"/>
      <c r="AF215" s="214"/>
      <c r="AG215" s="214"/>
      <c r="AH215" s="214"/>
      <c r="AO215" s="81">
        <f>IF(Y67="○", IF(OR(N188=選択リスト!F8, N188=選択リスト!F19), ROUNDDOWN(J190, -3), 0), 0)</f>
        <v>0</v>
      </c>
      <c r="AP215" s="82">
        <f>IF(AO215=0, J190, 0)</f>
        <v>0</v>
      </c>
    </row>
    <row r="216" spans="1:42" s="17" customFormat="1" ht="26.1" customHeight="1">
      <c r="A216" s="114" t="s">
        <v>337</v>
      </c>
      <c r="B216" s="116"/>
      <c r="C216" s="116"/>
      <c r="D216" s="116"/>
      <c r="E216" s="116"/>
      <c r="F216" s="116"/>
      <c r="G216" s="115"/>
      <c r="H216" s="115"/>
      <c r="I216" s="115"/>
      <c r="J216" s="115"/>
      <c r="K216" s="115"/>
      <c r="L216" s="115"/>
      <c r="M216" s="114"/>
      <c r="N216" s="115"/>
      <c r="O216" s="115"/>
      <c r="P216" s="115"/>
      <c r="Q216" s="115"/>
      <c r="R216" s="115"/>
      <c r="S216" s="115"/>
      <c r="T216" s="114"/>
      <c r="U216" s="284"/>
      <c r="V216" s="284"/>
      <c r="W216" s="284"/>
      <c r="X216" s="284"/>
      <c r="Y216" s="284"/>
      <c r="Z216" s="284"/>
      <c r="AA216" s="114"/>
      <c r="AB216" s="214"/>
      <c r="AC216" s="214"/>
      <c r="AD216" s="214"/>
      <c r="AE216" s="214"/>
      <c r="AF216" s="214"/>
      <c r="AG216" s="214"/>
      <c r="AH216" s="214"/>
      <c r="AO216" s="81">
        <f>IF(Y67="○", IF(OR(N199=選択リスト!F8, N199=選択リスト!F19), ROUNDDOWN(J201, -3), 0), 0)</f>
        <v>0</v>
      </c>
      <c r="AP216" s="82">
        <f>IF(AO216=0, J201, 0)</f>
        <v>0</v>
      </c>
    </row>
    <row r="217" spans="1:42" s="25" customFormat="1" ht="26.1" customHeight="1">
      <c r="A217" s="214"/>
      <c r="B217" s="327" t="s">
        <v>85</v>
      </c>
      <c r="C217" s="328"/>
      <c r="D217" s="328"/>
      <c r="E217" s="328"/>
      <c r="F217" s="328"/>
      <c r="G217" s="328"/>
      <c r="H217" s="329"/>
      <c r="I217" s="327" t="s">
        <v>86</v>
      </c>
      <c r="J217" s="328"/>
      <c r="K217" s="328"/>
      <c r="L217" s="328"/>
      <c r="M217" s="328"/>
      <c r="N217" s="329"/>
      <c r="O217" s="350" t="s">
        <v>310</v>
      </c>
      <c r="P217" s="350"/>
      <c r="Q217" s="350"/>
      <c r="R217" s="350"/>
      <c r="S217" s="350"/>
      <c r="T217" s="350"/>
      <c r="U217" s="350"/>
      <c r="V217" s="350"/>
      <c r="W217" s="350" t="s">
        <v>327</v>
      </c>
      <c r="X217" s="350"/>
      <c r="Y217" s="350"/>
      <c r="Z217" s="350"/>
      <c r="AA217" s="350"/>
      <c r="AB217" s="114"/>
      <c r="AC217" s="114"/>
      <c r="AD217" s="114"/>
      <c r="AE217" s="114"/>
      <c r="AF217" s="114"/>
      <c r="AG217" s="114"/>
      <c r="AH217" s="214"/>
      <c r="AO217" s="82">
        <f>IF(Y67="○", IF(OR(N203=選択リスト!F8, N203=選択リスト!F19), ROUNDDOWN(J205, -3), 0), 0)</f>
        <v>0</v>
      </c>
      <c r="AP217" s="82">
        <f>IF(AO217=0, J205, 0)</f>
        <v>0</v>
      </c>
    </row>
    <row r="218" spans="1:42" s="17" customFormat="1" ht="26.1" customHeight="1" thickBot="1">
      <c r="A218" s="214"/>
      <c r="B218" s="393" t="s">
        <v>81</v>
      </c>
      <c r="C218" s="112" t="s">
        <v>82</v>
      </c>
      <c r="D218" s="111"/>
      <c r="E218" s="111"/>
      <c r="F218" s="111"/>
      <c r="G218" s="111"/>
      <c r="H218" s="111"/>
      <c r="I218" s="396"/>
      <c r="J218" s="397"/>
      <c r="K218" s="397"/>
      <c r="L218" s="397"/>
      <c r="M218" s="397"/>
      <c r="N218" s="117" t="s">
        <v>306</v>
      </c>
      <c r="O218" s="400"/>
      <c r="P218" s="400"/>
      <c r="Q218" s="400"/>
      <c r="R218" s="400"/>
      <c r="S218" s="400"/>
      <c r="T218" s="400"/>
      <c r="U218" s="400"/>
      <c r="V218" s="400"/>
      <c r="W218" s="400"/>
      <c r="X218" s="400"/>
      <c r="Y218" s="400"/>
      <c r="Z218" s="400"/>
      <c r="AA218" s="400"/>
      <c r="AB218" s="114"/>
      <c r="AC218" s="114"/>
      <c r="AD218" s="114"/>
      <c r="AE218" s="114"/>
      <c r="AF218" s="114"/>
      <c r="AG218" s="114"/>
      <c r="AH218" s="214"/>
      <c r="AO218" s="83">
        <f>IF(Y67="○", IF(OR(N207=選択リスト!F8, N207=選択リスト!F19), ROUNDDOWN(J209, -3), 0), 0)</f>
        <v>0</v>
      </c>
      <c r="AP218" s="200">
        <f>IF(AO218=0, J209, 0)</f>
        <v>0</v>
      </c>
    </row>
    <row r="219" spans="1:42" s="17" customFormat="1" ht="26.1" customHeight="1" thickBot="1">
      <c r="A219" s="214"/>
      <c r="B219" s="393"/>
      <c r="C219" s="112" t="s">
        <v>83</v>
      </c>
      <c r="D219" s="111"/>
      <c r="E219" s="111"/>
      <c r="F219" s="111"/>
      <c r="G219" s="111"/>
      <c r="H219" s="111"/>
      <c r="I219" s="396"/>
      <c r="J219" s="397"/>
      <c r="K219" s="397"/>
      <c r="L219" s="397"/>
      <c r="M219" s="397"/>
      <c r="N219" s="117" t="s">
        <v>306</v>
      </c>
      <c r="O219" s="330"/>
      <c r="P219" s="330"/>
      <c r="Q219" s="330"/>
      <c r="R219" s="330"/>
      <c r="S219" s="330"/>
      <c r="T219" s="330"/>
      <c r="U219" s="330"/>
      <c r="V219" s="330"/>
      <c r="W219" s="330"/>
      <c r="X219" s="330"/>
      <c r="Y219" s="330"/>
      <c r="Z219" s="330"/>
      <c r="AA219" s="330"/>
      <c r="AB219" s="114"/>
      <c r="AC219" s="114"/>
      <c r="AD219" s="114"/>
      <c r="AE219" s="114"/>
      <c r="AF219" s="114"/>
      <c r="AG219" s="114"/>
      <c r="AH219" s="214"/>
      <c r="AO219" s="201">
        <f>SUM(AO212:AO218)</f>
        <v>0</v>
      </c>
      <c r="AP219" s="202">
        <f>ROUNDDOWN(SUM(AP213:AP218) * 2/3, -3)</f>
        <v>0</v>
      </c>
    </row>
    <row r="220" spans="1:42" s="17" customFormat="1" ht="26.1" customHeight="1">
      <c r="A220" s="214"/>
      <c r="B220" s="393"/>
      <c r="C220" s="394" t="s">
        <v>84</v>
      </c>
      <c r="D220" s="395"/>
      <c r="E220" s="347"/>
      <c r="F220" s="348"/>
      <c r="G220" s="348"/>
      <c r="H220" s="349"/>
      <c r="I220" s="396"/>
      <c r="J220" s="397"/>
      <c r="K220" s="397"/>
      <c r="L220" s="397"/>
      <c r="M220" s="397"/>
      <c r="N220" s="117" t="s">
        <v>306</v>
      </c>
      <c r="O220" s="330"/>
      <c r="P220" s="330"/>
      <c r="Q220" s="330"/>
      <c r="R220" s="330"/>
      <c r="S220" s="330"/>
      <c r="T220" s="330"/>
      <c r="U220" s="330"/>
      <c r="V220" s="330"/>
      <c r="W220" s="330"/>
      <c r="X220" s="330"/>
      <c r="Y220" s="330"/>
      <c r="Z220" s="330"/>
      <c r="AA220" s="330"/>
      <c r="AB220" s="114"/>
      <c r="AC220" s="114"/>
      <c r="AD220" s="114"/>
      <c r="AE220" s="114"/>
      <c r="AF220" s="114"/>
      <c r="AG220" s="114"/>
      <c r="AH220" s="214"/>
    </row>
    <row r="221" spans="1:42" s="17" customFormat="1" ht="26.1" customHeight="1">
      <c r="A221" s="214"/>
      <c r="B221" s="393"/>
      <c r="C221" s="112" t="s">
        <v>87</v>
      </c>
      <c r="D221" s="111"/>
      <c r="E221" s="111"/>
      <c r="F221" s="111"/>
      <c r="G221" s="111"/>
      <c r="H221" s="111"/>
      <c r="I221" s="398" t="str">
        <f>IF(G215="","",G215*1.1)</f>
        <v/>
      </c>
      <c r="J221" s="399"/>
      <c r="K221" s="399"/>
      <c r="L221" s="399"/>
      <c r="M221" s="399"/>
      <c r="N221" s="117" t="s">
        <v>306</v>
      </c>
      <c r="O221" s="400"/>
      <c r="P221" s="400"/>
      <c r="Q221" s="400"/>
      <c r="R221" s="400"/>
      <c r="S221" s="400"/>
      <c r="T221" s="400"/>
      <c r="U221" s="400"/>
      <c r="V221" s="400"/>
      <c r="W221" s="400"/>
      <c r="X221" s="400"/>
      <c r="Y221" s="400"/>
      <c r="Z221" s="400"/>
      <c r="AA221" s="400"/>
      <c r="AB221" s="114"/>
      <c r="AC221" s="114"/>
      <c r="AD221" s="114"/>
      <c r="AE221" s="114"/>
      <c r="AF221" s="114"/>
      <c r="AG221" s="114"/>
      <c r="AH221" s="214"/>
    </row>
    <row r="222" spans="1:42" s="17" customFormat="1" ht="26.1" customHeight="1">
      <c r="A222" s="214"/>
      <c r="B222" s="214"/>
      <c r="C222" s="214"/>
      <c r="D222" s="214"/>
      <c r="E222" s="214"/>
      <c r="F222" s="214"/>
      <c r="G222" s="214"/>
      <c r="H222" s="214"/>
      <c r="I222" s="214"/>
      <c r="J222" s="214"/>
      <c r="K222" s="214"/>
      <c r="L222" s="214"/>
      <c r="M222" s="214"/>
      <c r="N222" s="214"/>
      <c r="O222" s="214"/>
      <c r="P222" s="214"/>
      <c r="Q222" s="214"/>
      <c r="R222" s="214"/>
      <c r="S222" s="214"/>
      <c r="T222" s="214"/>
      <c r="U222" s="214"/>
      <c r="V222" s="214"/>
      <c r="W222" s="214"/>
      <c r="X222" s="214"/>
      <c r="Y222" s="214"/>
      <c r="Z222" s="214"/>
      <c r="AA222" s="214"/>
      <c r="AB222" s="214"/>
      <c r="AC222" s="214"/>
      <c r="AD222" s="214"/>
      <c r="AE222" s="214"/>
      <c r="AF222" s="214"/>
      <c r="AG222" s="214"/>
      <c r="AH222" s="214"/>
    </row>
    <row r="223" spans="1:42" s="17" customFormat="1" ht="26.1" customHeight="1">
      <c r="A223" s="222" t="s">
        <v>381</v>
      </c>
      <c r="B223" s="222"/>
      <c r="C223" s="222"/>
      <c r="D223" s="222"/>
      <c r="E223" s="222"/>
      <c r="F223" s="222"/>
      <c r="G223" s="222"/>
      <c r="H223" s="222"/>
      <c r="I223" s="222"/>
      <c r="J223" s="222"/>
      <c r="K223" s="222"/>
      <c r="L223" s="222"/>
      <c r="M223" s="222"/>
      <c r="N223" s="222"/>
      <c r="O223" s="222"/>
      <c r="P223" s="222"/>
      <c r="Q223" s="222"/>
      <c r="R223" s="222"/>
      <c r="S223" s="222"/>
      <c r="T223" s="214"/>
      <c r="U223" s="214"/>
      <c r="V223" s="214"/>
      <c r="W223" s="214"/>
      <c r="X223" s="214"/>
      <c r="Y223" s="214"/>
      <c r="Z223" s="214"/>
      <c r="AA223" s="214"/>
      <c r="AB223" s="214"/>
      <c r="AC223" s="214"/>
      <c r="AD223" s="214"/>
      <c r="AE223" s="214"/>
      <c r="AF223" s="214"/>
      <c r="AG223" s="214"/>
      <c r="AH223" s="214"/>
    </row>
    <row r="224" spans="1:42" s="17" customFormat="1" ht="26.1" customHeight="1">
      <c r="A224" s="222"/>
      <c r="B224" s="285" t="s">
        <v>401</v>
      </c>
      <c r="C224" s="286"/>
      <c r="D224" s="222"/>
      <c r="E224" s="222"/>
      <c r="F224" s="222"/>
      <c r="G224" s="222"/>
      <c r="H224" s="222"/>
      <c r="I224" s="222"/>
      <c r="J224" s="222"/>
      <c r="K224" s="222"/>
      <c r="L224" s="222"/>
      <c r="M224" s="222"/>
      <c r="N224" s="222"/>
      <c r="O224" s="222"/>
      <c r="P224" s="222"/>
      <c r="Q224" s="222"/>
      <c r="R224" s="222"/>
      <c r="S224" s="222"/>
      <c r="T224" s="214"/>
      <c r="U224" s="214"/>
      <c r="V224" s="214"/>
      <c r="W224" s="214"/>
      <c r="X224" s="214"/>
      <c r="Y224" s="214"/>
      <c r="Z224" s="214"/>
      <c r="AA224" s="214"/>
      <c r="AB224" s="214"/>
      <c r="AC224" s="214"/>
      <c r="AD224" s="214"/>
      <c r="AE224" s="214"/>
      <c r="AF224" s="214"/>
      <c r="AG224" s="214"/>
      <c r="AH224" s="214"/>
    </row>
    <row r="225" spans="1:34" s="17" customFormat="1" ht="26.1" customHeight="1">
      <c r="A225" s="222"/>
      <c r="B225" s="286" t="s">
        <v>379</v>
      </c>
      <c r="C225" s="172"/>
      <c r="D225" s="222"/>
      <c r="E225" s="222"/>
      <c r="F225" s="222"/>
      <c r="G225" s="222"/>
      <c r="H225" s="222"/>
      <c r="I225" s="222"/>
      <c r="J225" s="222"/>
      <c r="K225" s="222"/>
      <c r="L225" s="222"/>
      <c r="M225" s="222"/>
      <c r="N225" s="222"/>
      <c r="O225" s="222"/>
      <c r="P225" s="222"/>
      <c r="Q225" s="222"/>
      <c r="R225" s="222"/>
      <c r="S225" s="222"/>
      <c r="T225" s="214"/>
      <c r="U225" s="214"/>
      <c r="V225" s="214"/>
      <c r="W225" s="214"/>
      <c r="X225" s="214"/>
      <c r="Y225" s="214"/>
      <c r="Z225" s="214"/>
      <c r="AA225" s="214"/>
      <c r="AB225" s="214"/>
      <c r="AC225" s="214"/>
      <c r="AD225" s="214"/>
      <c r="AE225" s="214"/>
      <c r="AF225" s="214"/>
      <c r="AG225" s="214"/>
      <c r="AH225" s="214"/>
    </row>
    <row r="226" spans="1:34" s="17" customFormat="1" ht="26.1" customHeight="1">
      <c r="A226" s="222"/>
      <c r="B226" s="286" t="s">
        <v>380</v>
      </c>
      <c r="C226" s="172"/>
      <c r="D226" s="222"/>
      <c r="E226" s="222"/>
      <c r="F226" s="222"/>
      <c r="G226" s="222"/>
      <c r="H226" s="222"/>
      <c r="I226" s="222"/>
      <c r="J226" s="222"/>
      <c r="K226" s="222"/>
      <c r="L226" s="222"/>
      <c r="M226" s="222"/>
      <c r="N226" s="222"/>
      <c r="O226" s="222"/>
      <c r="P226" s="222"/>
      <c r="Q226" s="222"/>
      <c r="R226" s="222"/>
      <c r="S226" s="222"/>
      <c r="T226" s="214"/>
      <c r="U226" s="214"/>
      <c r="V226" s="214"/>
      <c r="W226" s="214"/>
      <c r="X226" s="214"/>
      <c r="Y226" s="214"/>
      <c r="Z226" s="214"/>
      <c r="AA226" s="214"/>
      <c r="AB226" s="214"/>
      <c r="AC226" s="214"/>
      <c r="AD226" s="214"/>
      <c r="AE226" s="214"/>
      <c r="AF226" s="214"/>
      <c r="AG226" s="214"/>
      <c r="AH226" s="214"/>
    </row>
    <row r="227" spans="1:34" s="17" customFormat="1" ht="26.1" customHeight="1">
      <c r="A227" s="222"/>
      <c r="B227" s="287" t="s">
        <v>409</v>
      </c>
      <c r="C227" s="172"/>
      <c r="D227" s="222"/>
      <c r="E227" s="222"/>
      <c r="F227" s="222"/>
      <c r="G227" s="222"/>
      <c r="H227" s="222"/>
      <c r="I227" s="222"/>
      <c r="J227" s="222"/>
      <c r="K227" s="222"/>
      <c r="L227" s="222"/>
      <c r="M227" s="222"/>
      <c r="N227" s="222"/>
      <c r="O227" s="222"/>
      <c r="P227" s="222"/>
      <c r="Q227" s="222"/>
      <c r="R227" s="222"/>
      <c r="S227" s="222"/>
      <c r="T227" s="214"/>
      <c r="U227" s="214"/>
      <c r="V227" s="214"/>
      <c r="W227" s="214"/>
      <c r="X227" s="214"/>
      <c r="Y227" s="214"/>
      <c r="Z227" s="214"/>
      <c r="AA227" s="214"/>
      <c r="AB227" s="214"/>
      <c r="AC227" s="214"/>
      <c r="AD227" s="214"/>
      <c r="AE227" s="214"/>
      <c r="AF227" s="214"/>
      <c r="AG227" s="214"/>
      <c r="AH227" s="214"/>
    </row>
    <row r="228" spans="1:34" s="17" customFormat="1" ht="26.1" customHeight="1">
      <c r="A228" s="222"/>
      <c r="B228" s="288" t="s">
        <v>400</v>
      </c>
      <c r="C228" s="172"/>
      <c r="D228" s="222"/>
      <c r="E228" s="222"/>
      <c r="F228" s="222"/>
      <c r="G228" s="222"/>
      <c r="H228" s="222"/>
      <c r="I228" s="222"/>
      <c r="J228" s="222"/>
      <c r="K228" s="222"/>
      <c r="L228" s="222"/>
      <c r="M228" s="222"/>
      <c r="N228" s="222"/>
      <c r="O228" s="222"/>
      <c r="P228" s="222"/>
      <c r="Q228" s="222"/>
      <c r="R228" s="222"/>
      <c r="S228" s="222"/>
      <c r="T228" s="214"/>
      <c r="U228" s="214"/>
      <c r="V228" s="214"/>
      <c r="W228" s="214"/>
      <c r="X228" s="214"/>
      <c r="Y228" s="214"/>
      <c r="Z228" s="214"/>
      <c r="AA228" s="214"/>
      <c r="AB228" s="214"/>
      <c r="AC228" s="214"/>
      <c r="AD228" s="214"/>
      <c r="AE228" s="214"/>
      <c r="AF228" s="214"/>
      <c r="AG228" s="214"/>
      <c r="AH228" s="214"/>
    </row>
    <row r="229" spans="1:34" s="17" customFormat="1" ht="26.1" customHeight="1">
      <c r="A229" s="222"/>
      <c r="B229" s="222"/>
      <c r="C229" s="170" t="s">
        <v>382</v>
      </c>
      <c r="D229" s="222"/>
      <c r="E229" s="222"/>
      <c r="F229" s="222"/>
      <c r="G229" s="222"/>
      <c r="H229" s="222"/>
      <c r="I229" s="222"/>
      <c r="J229" s="222"/>
      <c r="K229" s="222"/>
      <c r="L229" s="222"/>
      <c r="M229" s="222"/>
      <c r="N229" s="222"/>
      <c r="O229" s="222"/>
      <c r="P229" s="222"/>
      <c r="Q229" s="222"/>
      <c r="R229" s="222"/>
      <c r="S229" s="222"/>
      <c r="T229" s="214"/>
      <c r="U229" s="214"/>
      <c r="V229" s="214"/>
      <c r="W229" s="214"/>
      <c r="X229" s="214"/>
      <c r="Y229" s="214"/>
      <c r="Z229" s="214"/>
      <c r="AA229" s="214"/>
      <c r="AB229" s="214"/>
      <c r="AC229" s="214"/>
      <c r="AD229" s="214"/>
      <c r="AE229" s="214"/>
      <c r="AF229" s="214"/>
      <c r="AG229" s="214"/>
      <c r="AH229" s="214"/>
    </row>
    <row r="230" spans="1:34" s="17" customFormat="1" ht="26.1" customHeight="1">
      <c r="A230" s="214"/>
      <c r="B230" s="214"/>
      <c r="C230" s="214"/>
      <c r="D230" s="214"/>
      <c r="E230" s="214"/>
      <c r="F230" s="214"/>
      <c r="G230" s="214"/>
      <c r="H230" s="214"/>
      <c r="I230" s="214"/>
      <c r="J230" s="214"/>
      <c r="K230" s="214"/>
      <c r="L230" s="214"/>
      <c r="M230" s="214"/>
      <c r="N230" s="214"/>
      <c r="O230" s="214"/>
      <c r="P230" s="214"/>
      <c r="Q230" s="214"/>
      <c r="R230" s="214"/>
      <c r="S230" s="214"/>
      <c r="T230" s="214"/>
      <c r="U230" s="214"/>
      <c r="V230" s="214"/>
      <c r="W230" s="214"/>
      <c r="X230" s="214"/>
      <c r="Y230" s="214"/>
      <c r="Z230" s="214"/>
      <c r="AA230" s="214"/>
      <c r="AB230" s="214"/>
      <c r="AC230" s="214"/>
      <c r="AD230" s="214"/>
      <c r="AE230" s="214"/>
      <c r="AF230" s="214"/>
      <c r="AG230" s="214"/>
      <c r="AH230" s="214"/>
    </row>
    <row r="231" spans="1:34" s="17" customFormat="1" ht="26.1" customHeight="1">
      <c r="A231" s="214"/>
      <c r="B231" s="214"/>
      <c r="C231" s="214"/>
      <c r="D231" s="214"/>
      <c r="E231" s="214"/>
      <c r="F231" s="214"/>
      <c r="G231" s="214"/>
      <c r="H231" s="214"/>
      <c r="I231" s="214"/>
      <c r="J231" s="214"/>
      <c r="K231" s="214"/>
      <c r="L231" s="214"/>
      <c r="M231" s="214"/>
      <c r="N231" s="214"/>
      <c r="O231" s="214"/>
      <c r="P231" s="214"/>
      <c r="Q231" s="214"/>
      <c r="R231" s="214"/>
      <c r="S231" s="214"/>
      <c r="T231" s="214"/>
      <c r="U231" s="214"/>
      <c r="V231" s="214"/>
      <c r="W231" s="214"/>
      <c r="X231" s="214"/>
      <c r="Y231" s="214"/>
      <c r="Z231" s="214"/>
      <c r="AA231" s="214"/>
      <c r="AB231" s="214"/>
      <c r="AC231" s="214"/>
      <c r="AD231" s="214"/>
      <c r="AE231" s="214"/>
      <c r="AF231" s="214"/>
      <c r="AG231" s="214"/>
      <c r="AH231" s="214"/>
    </row>
    <row r="232" spans="1:34" s="25" customFormat="1" ht="17.45" customHeight="1">
      <c r="A232" s="214"/>
      <c r="B232" s="214"/>
      <c r="C232" s="214"/>
      <c r="D232" s="214"/>
      <c r="E232" s="214"/>
      <c r="F232" s="214"/>
      <c r="G232" s="214"/>
      <c r="H232" s="214"/>
      <c r="I232" s="214"/>
      <c r="J232" s="214"/>
      <c r="K232" s="214"/>
      <c r="L232" s="214"/>
      <c r="M232" s="214"/>
      <c r="N232" s="214"/>
      <c r="O232" s="214"/>
      <c r="P232" s="214"/>
      <c r="Q232" s="214"/>
      <c r="R232" s="214"/>
      <c r="S232" s="214"/>
      <c r="T232" s="214"/>
      <c r="U232" s="214"/>
      <c r="V232" s="214"/>
      <c r="W232" s="214"/>
      <c r="X232" s="214"/>
      <c r="Y232" s="214"/>
      <c r="Z232" s="214"/>
      <c r="AA232" s="214"/>
      <c r="AB232" s="214"/>
      <c r="AC232" s="214"/>
      <c r="AD232" s="214"/>
      <c r="AE232" s="214"/>
      <c r="AF232" s="214"/>
      <c r="AG232" s="214"/>
      <c r="AH232" s="214"/>
    </row>
    <row r="233" spans="1:34" s="17" customFormat="1" ht="26.1" customHeight="1">
      <c r="A233" s="53"/>
      <c r="B233" s="53"/>
      <c r="C233" s="53"/>
      <c r="D233" s="53"/>
      <c r="E233" s="53"/>
      <c r="F233" s="53"/>
      <c r="G233" s="53"/>
      <c r="H233" s="53"/>
      <c r="I233" s="53"/>
      <c r="J233" s="53"/>
      <c r="K233" s="53"/>
      <c r="L233" s="53"/>
      <c r="M233" s="53"/>
      <c r="N233" s="53"/>
      <c r="O233" s="53"/>
      <c r="P233" s="53"/>
      <c r="Q233" s="53"/>
      <c r="R233" s="53"/>
      <c r="S233" s="53"/>
      <c r="T233" s="53"/>
      <c r="U233" s="53"/>
      <c r="V233" s="53"/>
      <c r="W233" s="53"/>
      <c r="X233" s="53"/>
      <c r="Y233" s="53"/>
      <c r="Z233" s="53"/>
      <c r="AA233" s="53"/>
      <c r="AB233" s="53"/>
      <c r="AC233" s="53"/>
      <c r="AD233" s="53"/>
      <c r="AE233" s="53"/>
      <c r="AF233" s="53"/>
      <c r="AG233" s="53"/>
      <c r="AH233" s="53"/>
    </row>
    <row r="234" spans="1:34" s="17" customFormat="1" ht="26.1" customHeight="1">
      <c r="A234" s="53"/>
      <c r="B234" s="53"/>
      <c r="C234" s="53"/>
      <c r="D234" s="53"/>
      <c r="E234" s="53"/>
      <c r="F234" s="53"/>
      <c r="G234" s="53"/>
      <c r="H234" s="53"/>
      <c r="I234" s="53"/>
      <c r="J234" s="53"/>
      <c r="K234" s="53"/>
      <c r="L234" s="53"/>
      <c r="M234" s="53"/>
      <c r="N234" s="53"/>
      <c r="O234" s="53"/>
      <c r="P234" s="53"/>
      <c r="Q234" s="53"/>
      <c r="R234" s="53"/>
      <c r="S234" s="53"/>
      <c r="T234" s="53"/>
      <c r="U234" s="53"/>
      <c r="V234" s="53"/>
      <c r="W234" s="53"/>
      <c r="X234" s="53"/>
      <c r="Y234" s="53"/>
      <c r="Z234" s="53"/>
      <c r="AA234" s="53"/>
      <c r="AB234" s="53"/>
      <c r="AC234" s="53"/>
      <c r="AD234" s="53"/>
      <c r="AE234" s="53"/>
      <c r="AF234" s="53"/>
      <c r="AG234" s="53"/>
      <c r="AH234" s="53"/>
    </row>
    <row r="235" spans="1:34" s="17" customFormat="1" ht="26.1" customHeight="1">
      <c r="A235" s="53"/>
      <c r="B235" s="53"/>
      <c r="C235" s="53"/>
      <c r="D235" s="53"/>
      <c r="E235" s="53"/>
      <c r="F235" s="53"/>
      <c r="G235" s="53"/>
      <c r="H235" s="53"/>
      <c r="I235" s="53"/>
      <c r="J235" s="53"/>
      <c r="K235" s="53"/>
      <c r="L235" s="53"/>
      <c r="M235" s="53"/>
      <c r="N235" s="53"/>
      <c r="O235" s="53"/>
      <c r="P235" s="53"/>
      <c r="Q235" s="53"/>
      <c r="R235" s="53"/>
      <c r="S235" s="53"/>
      <c r="T235" s="53"/>
      <c r="U235" s="53"/>
      <c r="V235" s="53"/>
      <c r="W235" s="53"/>
      <c r="X235" s="53"/>
      <c r="Y235" s="53"/>
      <c r="Z235" s="53"/>
      <c r="AA235" s="53"/>
      <c r="AB235" s="53"/>
      <c r="AC235" s="53"/>
      <c r="AD235" s="53"/>
      <c r="AE235" s="53"/>
      <c r="AF235" s="53"/>
      <c r="AG235" s="53"/>
      <c r="AH235" s="53"/>
    </row>
    <row r="236" spans="1:34" s="17" customFormat="1" ht="26.1" customHeight="1">
      <c r="A236" s="53"/>
      <c r="B236" s="53"/>
      <c r="C236" s="53"/>
      <c r="D236" s="53"/>
      <c r="E236" s="53"/>
      <c r="F236" s="53"/>
      <c r="G236" s="53"/>
      <c r="H236" s="53"/>
      <c r="I236" s="53"/>
      <c r="J236" s="53"/>
      <c r="K236" s="53"/>
      <c r="L236" s="53"/>
      <c r="M236" s="53"/>
      <c r="N236" s="53"/>
      <c r="O236" s="53"/>
      <c r="P236" s="53"/>
      <c r="Q236" s="53"/>
      <c r="R236" s="53"/>
      <c r="S236" s="53"/>
      <c r="T236" s="53"/>
      <c r="U236" s="53"/>
      <c r="V236" s="53"/>
      <c r="W236" s="53"/>
      <c r="X236" s="53"/>
      <c r="Y236" s="53"/>
      <c r="Z236" s="53"/>
      <c r="AA236" s="53"/>
      <c r="AB236" s="53"/>
      <c r="AC236" s="53"/>
      <c r="AD236" s="53"/>
      <c r="AE236" s="53"/>
      <c r="AF236" s="53"/>
      <c r="AG236" s="53"/>
      <c r="AH236" s="53"/>
    </row>
    <row r="237" spans="1:34" s="25" customFormat="1" ht="26.1" customHeight="1">
      <c r="A237" s="53"/>
      <c r="B237" s="53"/>
      <c r="C237" s="53"/>
      <c r="D237" s="53"/>
      <c r="E237" s="53"/>
      <c r="F237" s="53"/>
      <c r="G237" s="53"/>
      <c r="H237" s="53"/>
      <c r="I237" s="53"/>
      <c r="J237" s="53"/>
      <c r="K237" s="53"/>
      <c r="L237" s="53"/>
      <c r="M237" s="53"/>
      <c r="N237" s="53"/>
      <c r="O237" s="53"/>
      <c r="P237" s="53"/>
      <c r="Q237" s="53"/>
      <c r="R237" s="53"/>
      <c r="S237" s="53"/>
      <c r="T237" s="53"/>
      <c r="U237" s="53"/>
      <c r="V237" s="53"/>
      <c r="W237" s="53"/>
      <c r="X237" s="53"/>
      <c r="Y237" s="53"/>
      <c r="Z237" s="53"/>
      <c r="AA237" s="53"/>
      <c r="AB237" s="53"/>
      <c r="AC237" s="53"/>
      <c r="AD237" s="53"/>
      <c r="AE237" s="53"/>
      <c r="AF237" s="53"/>
      <c r="AG237" s="53"/>
      <c r="AH237" s="53"/>
    </row>
    <row r="238" spans="1:34" s="17" customFormat="1" ht="26.1" customHeight="1">
      <c r="A238" s="53"/>
      <c r="B238" s="53"/>
      <c r="C238" s="53"/>
      <c r="D238" s="53"/>
      <c r="E238" s="53"/>
      <c r="F238" s="53"/>
      <c r="G238" s="53"/>
      <c r="H238" s="53"/>
      <c r="I238" s="53"/>
      <c r="J238" s="53"/>
      <c r="K238" s="53"/>
      <c r="L238" s="53"/>
      <c r="M238" s="53"/>
      <c r="N238" s="53"/>
      <c r="O238" s="53"/>
      <c r="P238" s="53"/>
      <c r="Q238" s="53"/>
      <c r="R238" s="53"/>
      <c r="S238" s="53"/>
      <c r="T238" s="53"/>
      <c r="U238" s="53"/>
      <c r="V238" s="53"/>
      <c r="W238" s="53"/>
      <c r="X238" s="53"/>
      <c r="Y238" s="53"/>
      <c r="Z238" s="53"/>
      <c r="AA238" s="53"/>
      <c r="AB238" s="53"/>
      <c r="AC238" s="53"/>
      <c r="AD238" s="53"/>
      <c r="AE238" s="53"/>
      <c r="AF238" s="53"/>
      <c r="AG238" s="53"/>
      <c r="AH238" s="53"/>
    </row>
    <row r="239" spans="1:34" s="17" customFormat="1" ht="26.1" customHeight="1">
      <c r="A239" s="53"/>
      <c r="B239" s="53"/>
      <c r="C239" s="53"/>
      <c r="D239" s="53"/>
      <c r="E239" s="53"/>
      <c r="F239" s="53"/>
      <c r="G239" s="53"/>
      <c r="H239" s="53"/>
      <c r="I239" s="53"/>
      <c r="J239" s="53"/>
      <c r="K239" s="53"/>
      <c r="L239" s="53"/>
      <c r="M239" s="53"/>
      <c r="N239" s="53"/>
      <c r="O239" s="53"/>
      <c r="P239" s="53"/>
      <c r="Q239" s="53"/>
      <c r="R239" s="53"/>
      <c r="S239" s="53"/>
      <c r="T239" s="53"/>
      <c r="U239" s="53"/>
      <c r="V239" s="53"/>
      <c r="W239" s="53"/>
      <c r="X239" s="53"/>
      <c r="Y239" s="53"/>
      <c r="Z239" s="53"/>
      <c r="AA239" s="53"/>
      <c r="AB239" s="53"/>
      <c r="AC239" s="53"/>
      <c r="AD239" s="53"/>
      <c r="AE239" s="53"/>
      <c r="AF239" s="53"/>
      <c r="AG239" s="53"/>
      <c r="AH239" s="53"/>
    </row>
    <row r="240" spans="1:34" s="17" customFormat="1" ht="26.1" customHeight="1">
      <c r="A240" s="53"/>
      <c r="B240" s="53"/>
      <c r="C240" s="53"/>
      <c r="D240" s="53"/>
      <c r="E240" s="53"/>
      <c r="F240" s="53"/>
      <c r="G240" s="53"/>
      <c r="H240" s="53"/>
      <c r="I240" s="53"/>
      <c r="J240" s="53"/>
      <c r="K240" s="53"/>
      <c r="L240" s="53"/>
      <c r="M240" s="53"/>
      <c r="N240" s="53"/>
      <c r="O240" s="53"/>
      <c r="P240" s="53"/>
      <c r="Q240" s="53"/>
      <c r="R240" s="53"/>
      <c r="S240" s="53"/>
      <c r="T240" s="53"/>
      <c r="U240" s="53"/>
      <c r="V240" s="53"/>
      <c r="W240" s="53"/>
      <c r="X240" s="53"/>
      <c r="Y240" s="53"/>
      <c r="Z240" s="53"/>
      <c r="AA240" s="53"/>
      <c r="AB240" s="53"/>
      <c r="AC240" s="53"/>
      <c r="AD240" s="53"/>
      <c r="AE240" s="53"/>
      <c r="AF240" s="53"/>
      <c r="AG240" s="53"/>
      <c r="AH240" s="53"/>
    </row>
    <row r="241" spans="1:34" s="17" customFormat="1" ht="26.1" customHeight="1">
      <c r="A241" s="53"/>
      <c r="B241" s="53"/>
      <c r="C241" s="53"/>
      <c r="D241" s="53"/>
      <c r="E241" s="53"/>
      <c r="F241" s="53"/>
      <c r="G241" s="53"/>
      <c r="H241" s="53"/>
      <c r="I241" s="53"/>
      <c r="J241" s="53"/>
      <c r="K241" s="53"/>
      <c r="L241" s="53"/>
      <c r="M241" s="53"/>
      <c r="N241" s="53"/>
      <c r="O241" s="53"/>
      <c r="P241" s="53"/>
      <c r="Q241" s="53"/>
      <c r="R241" s="53"/>
      <c r="S241" s="53"/>
      <c r="T241" s="53"/>
      <c r="U241" s="53"/>
      <c r="V241" s="53"/>
      <c r="W241" s="53"/>
      <c r="X241" s="53"/>
      <c r="Y241" s="53"/>
      <c r="Z241" s="53"/>
      <c r="AA241" s="53"/>
      <c r="AB241" s="53"/>
      <c r="AC241" s="53"/>
      <c r="AD241" s="53"/>
      <c r="AE241" s="53"/>
      <c r="AF241" s="53"/>
      <c r="AG241" s="53"/>
      <c r="AH241" s="53"/>
    </row>
    <row r="242" spans="1:34" s="17" customFormat="1" ht="26.1" customHeight="1">
      <c r="A242" s="53"/>
      <c r="B242" s="53"/>
      <c r="C242" s="53"/>
      <c r="D242" s="53"/>
      <c r="E242" s="53"/>
      <c r="F242" s="53"/>
      <c r="G242" s="53"/>
      <c r="H242" s="53"/>
      <c r="I242" s="53"/>
      <c r="J242" s="53"/>
      <c r="K242" s="53"/>
      <c r="L242" s="53"/>
      <c r="M242" s="53"/>
      <c r="N242" s="53"/>
      <c r="O242" s="53"/>
      <c r="P242" s="53"/>
      <c r="Q242" s="53"/>
      <c r="R242" s="53"/>
      <c r="S242" s="53"/>
      <c r="T242" s="53"/>
      <c r="U242" s="53"/>
      <c r="V242" s="53"/>
      <c r="W242" s="53"/>
      <c r="X242" s="53"/>
      <c r="Y242" s="53"/>
      <c r="Z242" s="53"/>
      <c r="AA242" s="53"/>
      <c r="AB242" s="53"/>
      <c r="AC242" s="53"/>
      <c r="AD242" s="53"/>
      <c r="AE242" s="53"/>
      <c r="AF242" s="53"/>
      <c r="AG242" s="53"/>
      <c r="AH242" s="53"/>
    </row>
    <row r="243" spans="1:34" s="17" customFormat="1" ht="26.1" customHeight="1">
      <c r="A243" s="53"/>
      <c r="B243" s="53"/>
      <c r="C243" s="53"/>
      <c r="D243" s="53"/>
      <c r="E243" s="53"/>
      <c r="F243" s="53"/>
      <c r="G243" s="53"/>
      <c r="H243" s="53"/>
      <c r="I243" s="53"/>
      <c r="J243" s="53"/>
      <c r="K243" s="53"/>
      <c r="L243" s="53"/>
      <c r="M243" s="53"/>
      <c r="N243" s="53"/>
      <c r="O243" s="53"/>
      <c r="P243" s="53"/>
      <c r="Q243" s="53"/>
      <c r="R243" s="53"/>
      <c r="S243" s="53"/>
      <c r="T243" s="53"/>
      <c r="U243" s="53"/>
      <c r="V243" s="53"/>
      <c r="W243" s="53"/>
      <c r="X243" s="53"/>
      <c r="Y243" s="53"/>
      <c r="Z243" s="53"/>
      <c r="AA243" s="53"/>
      <c r="AB243" s="53"/>
      <c r="AC243" s="53"/>
      <c r="AD243" s="53"/>
      <c r="AE243" s="53"/>
      <c r="AF243" s="53"/>
      <c r="AG243" s="53"/>
      <c r="AH243" s="53"/>
    </row>
    <row r="244" spans="1:34" s="17" customFormat="1" ht="26.1" customHeight="1">
      <c r="A244" s="53"/>
      <c r="B244" s="53"/>
      <c r="C244" s="53"/>
      <c r="D244" s="53"/>
      <c r="E244" s="53"/>
      <c r="F244" s="53"/>
      <c r="G244" s="53"/>
      <c r="H244" s="53"/>
      <c r="I244" s="53"/>
      <c r="J244" s="53"/>
      <c r="K244" s="53"/>
      <c r="L244" s="53"/>
      <c r="M244" s="53"/>
      <c r="N244" s="53"/>
      <c r="O244" s="53"/>
      <c r="P244" s="53"/>
      <c r="Q244" s="53"/>
      <c r="R244" s="53"/>
      <c r="S244" s="53"/>
      <c r="T244" s="53"/>
      <c r="U244" s="53"/>
      <c r="V244" s="53"/>
      <c r="W244" s="53"/>
      <c r="X244" s="53"/>
      <c r="Y244" s="53"/>
      <c r="Z244" s="53"/>
      <c r="AA244" s="53"/>
      <c r="AB244" s="53"/>
      <c r="AC244" s="53"/>
      <c r="AD244" s="53"/>
      <c r="AE244" s="53"/>
      <c r="AF244" s="53"/>
      <c r="AG244" s="53"/>
      <c r="AH244" s="53"/>
    </row>
    <row r="245" spans="1:34" s="17" customFormat="1" ht="26.1" customHeight="1">
      <c r="A245" s="53"/>
      <c r="B245" s="53"/>
      <c r="C245" s="53"/>
      <c r="D245" s="53"/>
      <c r="E245" s="53"/>
      <c r="F245" s="53"/>
      <c r="G245" s="53"/>
      <c r="H245" s="53"/>
      <c r="I245" s="53"/>
      <c r="J245" s="53"/>
      <c r="K245" s="53"/>
      <c r="L245" s="53"/>
      <c r="M245" s="53"/>
      <c r="N245" s="53"/>
      <c r="O245" s="53"/>
      <c r="P245" s="53"/>
      <c r="Q245" s="53"/>
      <c r="R245" s="53"/>
      <c r="S245" s="53"/>
      <c r="T245" s="53"/>
      <c r="U245" s="53"/>
      <c r="V245" s="53"/>
      <c r="W245" s="53"/>
      <c r="X245" s="53"/>
      <c r="Y245" s="53"/>
      <c r="Z245" s="53"/>
      <c r="AA245" s="53"/>
      <c r="AB245" s="53"/>
      <c r="AC245" s="53"/>
      <c r="AD245" s="53"/>
      <c r="AE245" s="53"/>
      <c r="AF245" s="53"/>
      <c r="AG245" s="53"/>
      <c r="AH245" s="53"/>
    </row>
    <row r="246" spans="1:34" s="17" customFormat="1" ht="26.1" customHeight="1">
      <c r="A246" s="53"/>
      <c r="B246" s="53"/>
      <c r="C246" s="53"/>
      <c r="D246" s="53"/>
      <c r="E246" s="53"/>
      <c r="F246" s="53"/>
      <c r="G246" s="53"/>
      <c r="H246" s="53"/>
      <c r="I246" s="53"/>
      <c r="J246" s="53"/>
      <c r="K246" s="53"/>
      <c r="L246" s="53"/>
      <c r="M246" s="53"/>
      <c r="N246" s="53"/>
      <c r="O246" s="53"/>
      <c r="P246" s="53"/>
      <c r="Q246" s="53"/>
      <c r="R246" s="53"/>
      <c r="S246" s="53"/>
      <c r="T246" s="53"/>
      <c r="U246" s="53"/>
      <c r="V246" s="53"/>
      <c r="W246" s="53"/>
      <c r="X246" s="53"/>
      <c r="Y246" s="53"/>
      <c r="Z246" s="53"/>
      <c r="AA246" s="53"/>
      <c r="AB246" s="53"/>
      <c r="AC246" s="53"/>
      <c r="AD246" s="53"/>
      <c r="AE246" s="53"/>
      <c r="AF246" s="53"/>
      <c r="AG246" s="53"/>
      <c r="AH246" s="53"/>
    </row>
    <row r="247" spans="1:34" s="17" customFormat="1" ht="26.1" customHeight="1">
      <c r="A247" s="53"/>
      <c r="B247" s="53"/>
      <c r="C247" s="53"/>
      <c r="D247" s="53"/>
      <c r="E247" s="53"/>
      <c r="F247" s="53"/>
      <c r="G247" s="53"/>
      <c r="H247" s="53"/>
      <c r="I247" s="53"/>
      <c r="J247" s="53"/>
      <c r="K247" s="53"/>
      <c r="L247" s="53"/>
      <c r="M247" s="53"/>
      <c r="N247" s="53"/>
      <c r="O247" s="53"/>
      <c r="P247" s="53"/>
      <c r="Q247" s="53"/>
      <c r="R247" s="53"/>
      <c r="S247" s="53"/>
      <c r="T247" s="53"/>
      <c r="U247" s="53"/>
      <c r="V247" s="53"/>
      <c r="W247" s="53"/>
      <c r="X247" s="53"/>
      <c r="Y247" s="53"/>
      <c r="Z247" s="53"/>
      <c r="AA247" s="53"/>
      <c r="AB247" s="53"/>
      <c r="AC247" s="53"/>
      <c r="AD247" s="53"/>
      <c r="AE247" s="53"/>
      <c r="AF247" s="53"/>
      <c r="AG247" s="53"/>
      <c r="AH247" s="53"/>
    </row>
    <row r="248" spans="1:34" s="17" customFormat="1" ht="26.1" customHeight="1">
      <c r="A248" s="53"/>
      <c r="B248" s="53"/>
      <c r="C248" s="53"/>
      <c r="D248" s="53"/>
      <c r="E248" s="53"/>
      <c r="F248" s="53"/>
      <c r="G248" s="53"/>
      <c r="H248" s="53"/>
      <c r="I248" s="53"/>
      <c r="J248" s="53"/>
      <c r="K248" s="53"/>
      <c r="L248" s="53"/>
      <c r="M248" s="53"/>
      <c r="N248" s="53"/>
      <c r="O248" s="53"/>
      <c r="P248" s="53"/>
      <c r="Q248" s="53"/>
      <c r="R248" s="53"/>
      <c r="S248" s="53"/>
      <c r="T248" s="53"/>
      <c r="U248" s="53"/>
      <c r="V248" s="53"/>
      <c r="W248" s="53"/>
      <c r="X248" s="53"/>
      <c r="Y248" s="53"/>
      <c r="Z248" s="53"/>
      <c r="AA248" s="53"/>
      <c r="AB248" s="53"/>
      <c r="AC248" s="53"/>
      <c r="AD248" s="53"/>
      <c r="AE248" s="53"/>
      <c r="AF248" s="53"/>
      <c r="AG248" s="53"/>
      <c r="AH248" s="53"/>
    </row>
    <row r="249" spans="1:34" s="17" customFormat="1" ht="26.1" customHeight="1">
      <c r="A249" s="53"/>
      <c r="B249" s="53"/>
      <c r="C249" s="53"/>
      <c r="D249" s="53"/>
      <c r="E249" s="53"/>
      <c r="F249" s="53"/>
      <c r="G249" s="53"/>
      <c r="H249" s="53"/>
      <c r="I249" s="53"/>
      <c r="J249" s="53"/>
      <c r="K249" s="53"/>
      <c r="L249" s="53"/>
      <c r="M249" s="53"/>
      <c r="N249" s="53"/>
      <c r="O249" s="53"/>
      <c r="P249" s="53"/>
      <c r="Q249" s="53"/>
      <c r="R249" s="53"/>
      <c r="S249" s="53"/>
      <c r="T249" s="53"/>
      <c r="U249" s="53"/>
      <c r="V249" s="53"/>
      <c r="W249" s="53"/>
      <c r="X249" s="53"/>
      <c r="Y249" s="53"/>
      <c r="Z249" s="53"/>
      <c r="AA249" s="53"/>
      <c r="AB249" s="53"/>
      <c r="AC249" s="53"/>
      <c r="AD249" s="53"/>
      <c r="AE249" s="53"/>
      <c r="AF249" s="53"/>
      <c r="AG249" s="53"/>
      <c r="AH249" s="53"/>
    </row>
    <row r="250" spans="1:34" s="17" customFormat="1" ht="26.1" customHeight="1">
      <c r="A250" s="53"/>
      <c r="B250" s="53"/>
      <c r="C250" s="53"/>
      <c r="D250" s="53"/>
      <c r="E250" s="53"/>
      <c r="F250" s="53"/>
      <c r="G250" s="53"/>
      <c r="H250" s="53"/>
      <c r="I250" s="53"/>
      <c r="J250" s="53"/>
      <c r="K250" s="53"/>
      <c r="L250" s="53"/>
      <c r="M250" s="53"/>
      <c r="N250" s="53"/>
      <c r="O250" s="53"/>
      <c r="P250" s="53"/>
      <c r="Q250" s="53"/>
      <c r="R250" s="53"/>
      <c r="S250" s="53"/>
      <c r="T250" s="53"/>
      <c r="U250" s="53"/>
      <c r="V250" s="53"/>
      <c r="W250" s="53"/>
      <c r="X250" s="53"/>
      <c r="Y250" s="53"/>
      <c r="Z250" s="53"/>
      <c r="AA250" s="53"/>
      <c r="AB250" s="53"/>
      <c r="AC250" s="53"/>
      <c r="AD250" s="53"/>
      <c r="AE250" s="53"/>
      <c r="AF250" s="53"/>
      <c r="AG250" s="53"/>
      <c r="AH250" s="53"/>
    </row>
    <row r="251" spans="1:34" s="17" customFormat="1" ht="11.1" customHeight="1">
      <c r="A251" s="53"/>
      <c r="B251" s="53"/>
      <c r="C251" s="53"/>
      <c r="D251" s="53"/>
      <c r="E251" s="53"/>
      <c r="F251" s="53"/>
      <c r="G251" s="53"/>
      <c r="H251" s="53"/>
      <c r="I251" s="53"/>
      <c r="J251" s="53"/>
      <c r="K251" s="53"/>
      <c r="L251" s="53"/>
      <c r="M251" s="53"/>
      <c r="N251" s="53"/>
      <c r="O251" s="53"/>
      <c r="P251" s="53"/>
      <c r="Q251" s="53"/>
      <c r="R251" s="53"/>
      <c r="S251" s="53"/>
      <c r="T251" s="53"/>
      <c r="U251" s="53"/>
      <c r="V251" s="53"/>
      <c r="W251" s="53"/>
      <c r="X251" s="53"/>
      <c r="Y251" s="53"/>
      <c r="Z251" s="53"/>
      <c r="AA251" s="53"/>
      <c r="AB251" s="53"/>
      <c r="AC251" s="53"/>
      <c r="AD251" s="53"/>
      <c r="AE251" s="53"/>
      <c r="AF251" s="53"/>
      <c r="AG251" s="53"/>
      <c r="AH251" s="53"/>
    </row>
    <row r="252" spans="1:34" s="17" customFormat="1" ht="11.1" customHeight="1">
      <c r="A252" s="53"/>
      <c r="B252" s="53"/>
      <c r="C252" s="53"/>
      <c r="D252" s="53"/>
      <c r="E252" s="53"/>
      <c r="F252" s="53"/>
      <c r="G252" s="53"/>
      <c r="H252" s="53"/>
      <c r="I252" s="53"/>
      <c r="J252" s="53"/>
      <c r="K252" s="53"/>
      <c r="L252" s="53"/>
      <c r="M252" s="53"/>
      <c r="N252" s="53"/>
      <c r="O252" s="53"/>
      <c r="P252" s="53"/>
      <c r="Q252" s="53"/>
      <c r="R252" s="53"/>
      <c r="S252" s="53"/>
      <c r="T252" s="53"/>
      <c r="U252" s="53"/>
      <c r="V252" s="53"/>
      <c r="W252" s="53"/>
      <c r="X252" s="53"/>
      <c r="Y252" s="53"/>
      <c r="Z252" s="53"/>
      <c r="AA252" s="53"/>
      <c r="AB252" s="53"/>
      <c r="AC252" s="53"/>
      <c r="AD252" s="53"/>
      <c r="AE252" s="53"/>
      <c r="AF252" s="53"/>
      <c r="AG252" s="53"/>
      <c r="AH252" s="53"/>
    </row>
    <row r="253" spans="1:34" s="17" customFormat="1" ht="20.45" customHeight="1">
      <c r="A253" s="53"/>
      <c r="B253" s="53"/>
      <c r="C253" s="53"/>
      <c r="D253" s="53"/>
      <c r="E253" s="53"/>
      <c r="F253" s="53"/>
      <c r="G253" s="53"/>
      <c r="H253" s="53"/>
      <c r="I253" s="53"/>
      <c r="J253" s="53"/>
      <c r="K253" s="53"/>
      <c r="L253" s="53"/>
      <c r="M253" s="53"/>
      <c r="N253" s="53"/>
      <c r="O253" s="53"/>
      <c r="P253" s="53"/>
      <c r="Q253" s="53"/>
      <c r="R253" s="53"/>
      <c r="S253" s="53"/>
      <c r="T253" s="53"/>
      <c r="U253" s="53"/>
      <c r="V253" s="53"/>
      <c r="W253" s="53"/>
      <c r="X253" s="53"/>
      <c r="Y253" s="53"/>
      <c r="Z253" s="53"/>
      <c r="AA253" s="53"/>
      <c r="AB253" s="53"/>
      <c r="AC253" s="53"/>
      <c r="AD253" s="53"/>
      <c r="AE253" s="53"/>
      <c r="AF253" s="53"/>
      <c r="AG253" s="53"/>
      <c r="AH253" s="53"/>
    </row>
    <row r="254" spans="1:34" s="17" customFormat="1" ht="20.45" customHeight="1">
      <c r="A254" s="53"/>
      <c r="B254" s="53"/>
      <c r="C254" s="53"/>
      <c r="D254" s="53"/>
      <c r="E254" s="53"/>
      <c r="F254" s="53"/>
      <c r="G254" s="53"/>
      <c r="H254" s="53"/>
      <c r="I254" s="53"/>
      <c r="J254" s="53"/>
      <c r="K254" s="53"/>
      <c r="L254" s="53"/>
      <c r="M254" s="53"/>
      <c r="N254" s="53"/>
      <c r="O254" s="53"/>
      <c r="P254" s="53"/>
      <c r="Q254" s="53"/>
      <c r="R254" s="53"/>
      <c r="S254" s="53"/>
      <c r="T254" s="53"/>
      <c r="U254" s="53"/>
      <c r="V254" s="53"/>
      <c r="W254" s="53"/>
      <c r="X254" s="53"/>
      <c r="Y254" s="53"/>
      <c r="Z254" s="53"/>
      <c r="AA254" s="53"/>
      <c r="AB254" s="53"/>
      <c r="AC254" s="53"/>
      <c r="AD254" s="53"/>
      <c r="AE254" s="53"/>
      <c r="AF254" s="53"/>
      <c r="AG254" s="53"/>
      <c r="AH254" s="53"/>
    </row>
    <row r="255" spans="1:34" s="17" customFormat="1" ht="22.5" customHeight="1">
      <c r="A255" s="53"/>
      <c r="B255" s="53"/>
      <c r="C255" s="53"/>
      <c r="D255" s="53"/>
      <c r="E255" s="53"/>
      <c r="F255" s="53"/>
      <c r="G255" s="53"/>
      <c r="H255" s="53"/>
      <c r="I255" s="53"/>
      <c r="J255" s="53"/>
      <c r="K255" s="53"/>
      <c r="L255" s="53"/>
      <c r="M255" s="53"/>
      <c r="N255" s="53"/>
      <c r="O255" s="53"/>
      <c r="P255" s="53"/>
      <c r="Q255" s="53"/>
      <c r="R255" s="53"/>
      <c r="S255" s="53"/>
      <c r="T255" s="53"/>
      <c r="U255" s="53"/>
      <c r="V255" s="53"/>
      <c r="W255" s="53"/>
      <c r="X255" s="53"/>
      <c r="Y255" s="53"/>
      <c r="Z255" s="53"/>
      <c r="AA255" s="53"/>
      <c r="AB255" s="53"/>
      <c r="AC255" s="53"/>
      <c r="AD255" s="53"/>
      <c r="AE255" s="53"/>
      <c r="AF255" s="53"/>
      <c r="AG255" s="53"/>
      <c r="AH255" s="53"/>
    </row>
    <row r="256" spans="1:34" s="17" customFormat="1" ht="26.1" customHeight="1">
      <c r="A256" s="53"/>
      <c r="B256" s="53"/>
      <c r="C256" s="53"/>
      <c r="D256" s="53"/>
      <c r="E256" s="53"/>
      <c r="F256" s="53"/>
      <c r="G256" s="53"/>
      <c r="H256" s="53"/>
      <c r="I256" s="53"/>
      <c r="J256" s="53"/>
      <c r="K256" s="53"/>
      <c r="L256" s="53"/>
      <c r="M256" s="53"/>
      <c r="N256" s="53"/>
      <c r="O256" s="53"/>
      <c r="P256" s="53"/>
      <c r="Q256" s="53"/>
      <c r="R256" s="53"/>
      <c r="S256" s="53"/>
      <c r="T256" s="53"/>
      <c r="U256" s="53"/>
      <c r="V256" s="53"/>
      <c r="W256" s="53"/>
      <c r="X256" s="53"/>
      <c r="Y256" s="53"/>
      <c r="Z256" s="53"/>
      <c r="AA256" s="53"/>
      <c r="AB256" s="53"/>
      <c r="AC256" s="53"/>
      <c r="AD256" s="53"/>
      <c r="AE256" s="53"/>
      <c r="AF256" s="53"/>
      <c r="AG256" s="53"/>
      <c r="AH256" s="53"/>
    </row>
    <row r="257" spans="1:34" s="17" customFormat="1" ht="26.1" customHeight="1">
      <c r="A257" s="53"/>
      <c r="B257" s="53"/>
      <c r="C257" s="53"/>
      <c r="D257" s="53"/>
      <c r="E257" s="53"/>
      <c r="F257" s="53"/>
      <c r="G257" s="53"/>
      <c r="H257" s="53"/>
      <c r="I257" s="53"/>
      <c r="J257" s="53"/>
      <c r="K257" s="53"/>
      <c r="L257" s="53"/>
      <c r="M257" s="53"/>
      <c r="N257" s="53"/>
      <c r="O257" s="53"/>
      <c r="P257" s="53"/>
      <c r="Q257" s="53"/>
      <c r="R257" s="53"/>
      <c r="S257" s="53"/>
      <c r="T257" s="53"/>
      <c r="U257" s="53"/>
      <c r="V257" s="53"/>
      <c r="W257" s="53"/>
      <c r="X257" s="53"/>
      <c r="Y257" s="53"/>
      <c r="Z257" s="53"/>
      <c r="AA257" s="53"/>
      <c r="AB257" s="53"/>
      <c r="AC257" s="53"/>
      <c r="AD257" s="53"/>
      <c r="AE257" s="53"/>
      <c r="AF257" s="53"/>
      <c r="AG257" s="53"/>
      <c r="AH257" s="53"/>
    </row>
    <row r="258" spans="1:34" s="17" customFormat="1" ht="22.5" customHeight="1">
      <c r="A258" s="53"/>
      <c r="B258" s="53"/>
      <c r="C258" s="53"/>
      <c r="D258" s="53"/>
      <c r="E258" s="53"/>
      <c r="F258" s="53"/>
      <c r="G258" s="53"/>
      <c r="H258" s="53"/>
      <c r="I258" s="53"/>
      <c r="J258" s="53"/>
      <c r="K258" s="53"/>
      <c r="L258" s="53"/>
      <c r="M258" s="53"/>
      <c r="N258" s="53"/>
      <c r="O258" s="53"/>
      <c r="P258" s="53"/>
      <c r="Q258" s="53"/>
      <c r="R258" s="53"/>
      <c r="S258" s="53"/>
      <c r="T258" s="53"/>
      <c r="U258" s="53"/>
      <c r="V258" s="53"/>
      <c r="W258" s="53"/>
      <c r="X258" s="53"/>
      <c r="Y258" s="53"/>
      <c r="Z258" s="53"/>
      <c r="AA258" s="53"/>
      <c r="AB258" s="53"/>
      <c r="AC258" s="53"/>
      <c r="AD258" s="53"/>
      <c r="AE258" s="53"/>
      <c r="AF258" s="53"/>
      <c r="AG258" s="53"/>
      <c r="AH258" s="53"/>
    </row>
    <row r="259" spans="1:34" s="17" customFormat="1" ht="26.1" customHeight="1">
      <c r="A259" s="53"/>
      <c r="B259" s="53"/>
      <c r="C259" s="53"/>
      <c r="D259" s="53"/>
      <c r="E259" s="53"/>
      <c r="F259" s="53"/>
      <c r="G259" s="53"/>
      <c r="H259" s="53"/>
      <c r="I259" s="53"/>
      <c r="J259" s="53"/>
      <c r="K259" s="53"/>
      <c r="L259" s="53"/>
      <c r="M259" s="53"/>
      <c r="N259" s="53"/>
      <c r="O259" s="53"/>
      <c r="P259" s="53"/>
      <c r="Q259" s="53"/>
      <c r="R259" s="53"/>
      <c r="S259" s="53"/>
      <c r="T259" s="53"/>
      <c r="U259" s="53"/>
      <c r="V259" s="53"/>
      <c r="W259" s="53"/>
      <c r="X259" s="53"/>
      <c r="Y259" s="53"/>
      <c r="Z259" s="53"/>
      <c r="AA259" s="53"/>
      <c r="AB259" s="53"/>
      <c r="AC259" s="53"/>
      <c r="AD259" s="53"/>
      <c r="AE259" s="53"/>
      <c r="AF259" s="53"/>
      <c r="AG259" s="53"/>
      <c r="AH259" s="53"/>
    </row>
    <row r="260" spans="1:34" s="17" customFormat="1" ht="26.1" customHeight="1">
      <c r="A260" s="53"/>
      <c r="B260" s="53"/>
      <c r="C260" s="53"/>
      <c r="D260" s="53"/>
      <c r="E260" s="53"/>
      <c r="F260" s="53"/>
      <c r="G260" s="53"/>
      <c r="H260" s="53"/>
      <c r="I260" s="53"/>
      <c r="J260" s="53"/>
      <c r="K260" s="53"/>
      <c r="L260" s="53"/>
      <c r="M260" s="53"/>
      <c r="N260" s="53"/>
      <c r="O260" s="53"/>
      <c r="P260" s="53"/>
      <c r="Q260" s="53"/>
      <c r="R260" s="53"/>
      <c r="S260" s="53"/>
      <c r="T260" s="53"/>
      <c r="U260" s="53"/>
      <c r="V260" s="53"/>
      <c r="W260" s="53"/>
      <c r="X260" s="53"/>
      <c r="Y260" s="53"/>
      <c r="Z260" s="53"/>
      <c r="AA260" s="53"/>
      <c r="AB260" s="53"/>
      <c r="AC260" s="53"/>
      <c r="AD260" s="53"/>
      <c r="AE260" s="53"/>
      <c r="AF260" s="53"/>
      <c r="AG260" s="53"/>
      <c r="AH260" s="53"/>
    </row>
    <row r="261" spans="1:34" s="17" customFormat="1" ht="26.1" customHeight="1">
      <c r="A261" s="53"/>
      <c r="B261" s="53"/>
      <c r="C261" s="53"/>
      <c r="D261" s="53"/>
      <c r="E261" s="53"/>
      <c r="F261" s="53"/>
      <c r="G261" s="53"/>
      <c r="H261" s="53"/>
      <c r="I261" s="53"/>
      <c r="J261" s="53"/>
      <c r="K261" s="53"/>
      <c r="L261" s="53"/>
      <c r="M261" s="53"/>
      <c r="N261" s="53"/>
      <c r="O261" s="53"/>
      <c r="P261" s="53"/>
      <c r="Q261" s="53"/>
      <c r="R261" s="53"/>
      <c r="S261" s="53"/>
      <c r="T261" s="53"/>
      <c r="U261" s="53"/>
      <c r="V261" s="53"/>
      <c r="W261" s="53"/>
      <c r="X261" s="53"/>
      <c r="Y261" s="53"/>
      <c r="Z261" s="53"/>
      <c r="AA261" s="53"/>
      <c r="AB261" s="53"/>
      <c r="AC261" s="53"/>
      <c r="AD261" s="53"/>
      <c r="AE261" s="53"/>
      <c r="AF261" s="53"/>
      <c r="AG261" s="53"/>
      <c r="AH261" s="53"/>
    </row>
    <row r="262" spans="1:34" s="17" customFormat="1" ht="26.1" customHeight="1">
      <c r="A262" s="53"/>
      <c r="B262" s="53"/>
      <c r="C262" s="53"/>
      <c r="D262" s="53"/>
      <c r="E262" s="53"/>
      <c r="F262" s="53"/>
      <c r="G262" s="53"/>
      <c r="H262" s="53"/>
      <c r="I262" s="53"/>
      <c r="J262" s="53"/>
      <c r="K262" s="53"/>
      <c r="L262" s="53"/>
      <c r="M262" s="53"/>
      <c r="N262" s="53"/>
      <c r="O262" s="53"/>
      <c r="P262" s="53"/>
      <c r="Q262" s="53"/>
      <c r="R262" s="53"/>
      <c r="S262" s="53"/>
      <c r="T262" s="53"/>
      <c r="U262" s="53"/>
      <c r="V262" s="53"/>
      <c r="W262" s="53"/>
      <c r="X262" s="53"/>
      <c r="Y262" s="53"/>
      <c r="Z262" s="53"/>
      <c r="AA262" s="53"/>
      <c r="AB262" s="53"/>
      <c r="AC262" s="53"/>
      <c r="AD262" s="53"/>
      <c r="AE262" s="53"/>
      <c r="AF262" s="53"/>
      <c r="AG262" s="53"/>
      <c r="AH262" s="53"/>
    </row>
    <row r="263" spans="1:34" s="17" customFormat="1" ht="26.1" customHeight="1">
      <c r="A263" s="53"/>
      <c r="B263" s="53"/>
      <c r="C263" s="53"/>
      <c r="D263" s="53"/>
      <c r="E263" s="53"/>
      <c r="F263" s="53"/>
      <c r="G263" s="53"/>
      <c r="H263" s="53"/>
      <c r="I263" s="53"/>
      <c r="J263" s="53"/>
      <c r="K263" s="53"/>
      <c r="L263" s="53"/>
      <c r="M263" s="53"/>
      <c r="N263" s="53"/>
      <c r="O263" s="53"/>
      <c r="P263" s="53"/>
      <c r="Q263" s="53"/>
      <c r="R263" s="53"/>
      <c r="S263" s="53"/>
      <c r="T263" s="53"/>
      <c r="U263" s="53"/>
      <c r="V263" s="53"/>
      <c r="W263" s="53"/>
      <c r="X263" s="53"/>
      <c r="Y263" s="53"/>
      <c r="Z263" s="53"/>
      <c r="AA263" s="53"/>
      <c r="AB263" s="53"/>
      <c r="AC263" s="53"/>
      <c r="AD263" s="53"/>
      <c r="AE263" s="53"/>
      <c r="AF263" s="53"/>
      <c r="AG263" s="53"/>
      <c r="AH263" s="53"/>
    </row>
    <row r="264" spans="1:34" s="17" customFormat="1" ht="26.1" customHeight="1">
      <c r="A264" s="53"/>
      <c r="B264" s="53"/>
      <c r="C264" s="53"/>
      <c r="D264" s="53"/>
      <c r="E264" s="53"/>
      <c r="F264" s="53"/>
      <c r="G264" s="53"/>
      <c r="H264" s="53"/>
      <c r="I264" s="53"/>
      <c r="J264" s="53"/>
      <c r="K264" s="53"/>
      <c r="L264" s="53"/>
      <c r="M264" s="53"/>
      <c r="N264" s="53"/>
      <c r="O264" s="53"/>
      <c r="P264" s="53"/>
      <c r="Q264" s="53"/>
      <c r="R264" s="53"/>
      <c r="S264" s="53"/>
      <c r="T264" s="53"/>
      <c r="U264" s="53"/>
      <c r="V264" s="53"/>
      <c r="W264" s="53"/>
      <c r="X264" s="53"/>
      <c r="Y264" s="53"/>
      <c r="Z264" s="53"/>
      <c r="AA264" s="53"/>
      <c r="AB264" s="53"/>
      <c r="AC264" s="53"/>
      <c r="AD264" s="53"/>
      <c r="AE264" s="53"/>
      <c r="AF264" s="53"/>
      <c r="AG264" s="53"/>
      <c r="AH264" s="53"/>
    </row>
    <row r="265" spans="1:34" s="17" customFormat="1" ht="26.1" customHeight="1">
      <c r="A265" s="54"/>
      <c r="B265" s="54"/>
      <c r="C265" s="54"/>
      <c r="D265" s="54"/>
      <c r="E265" s="54"/>
      <c r="F265" s="54"/>
      <c r="G265" s="54"/>
      <c r="H265" s="54"/>
      <c r="I265" s="54"/>
      <c r="J265" s="54"/>
      <c r="K265" s="54"/>
      <c r="L265" s="54"/>
      <c r="M265" s="54"/>
      <c r="N265" s="54"/>
      <c r="O265" s="54"/>
      <c r="P265" s="54"/>
      <c r="Q265" s="54"/>
      <c r="R265" s="54"/>
      <c r="S265" s="54"/>
      <c r="T265" s="54"/>
      <c r="U265" s="54"/>
      <c r="V265" s="54"/>
      <c r="W265" s="54"/>
      <c r="X265" s="54"/>
      <c r="Y265" s="54"/>
      <c r="Z265" s="54"/>
      <c r="AA265" s="54"/>
      <c r="AB265" s="54"/>
      <c r="AC265" s="54"/>
      <c r="AD265" s="54"/>
      <c r="AE265" s="54"/>
      <c r="AF265" s="54"/>
      <c r="AG265" s="54"/>
      <c r="AH265" s="54"/>
    </row>
    <row r="266" spans="1:34" s="17" customFormat="1" ht="26.1" customHeight="1">
      <c r="A266" s="54"/>
      <c r="B266" s="54"/>
      <c r="C266" s="54"/>
      <c r="D266" s="54"/>
      <c r="E266" s="54"/>
      <c r="F266" s="54"/>
      <c r="G266" s="54"/>
      <c r="H266" s="54"/>
      <c r="I266" s="54"/>
      <c r="J266" s="54"/>
      <c r="K266" s="54"/>
      <c r="L266" s="54"/>
      <c r="M266" s="54"/>
      <c r="N266" s="54"/>
      <c r="O266" s="54"/>
      <c r="P266" s="54"/>
      <c r="Q266" s="54"/>
      <c r="R266" s="54"/>
      <c r="S266" s="54"/>
      <c r="T266" s="54"/>
      <c r="U266" s="54"/>
      <c r="V266" s="54"/>
      <c r="W266" s="54"/>
      <c r="X266" s="54"/>
      <c r="Y266" s="54"/>
      <c r="Z266" s="54"/>
      <c r="AA266" s="54"/>
      <c r="AB266" s="54"/>
      <c r="AC266" s="54"/>
      <c r="AD266" s="54"/>
      <c r="AE266" s="54"/>
      <c r="AF266" s="54"/>
      <c r="AG266" s="54"/>
      <c r="AH266" s="54"/>
    </row>
    <row r="267" spans="1:34" s="17" customFormat="1" ht="26.1" customHeight="1">
      <c r="A267" s="54"/>
      <c r="B267" s="54"/>
      <c r="C267" s="54"/>
      <c r="D267" s="54"/>
      <c r="E267" s="54"/>
      <c r="F267" s="54"/>
      <c r="G267" s="54"/>
      <c r="H267" s="54"/>
      <c r="I267" s="54"/>
      <c r="J267" s="54"/>
      <c r="K267" s="54"/>
      <c r="L267" s="54"/>
      <c r="M267" s="54"/>
      <c r="N267" s="54"/>
      <c r="O267" s="54"/>
      <c r="P267" s="54"/>
      <c r="Q267" s="54"/>
      <c r="R267" s="54"/>
      <c r="S267" s="54"/>
      <c r="T267" s="54"/>
      <c r="U267" s="54"/>
      <c r="V267" s="54"/>
      <c r="W267" s="54"/>
      <c r="X267" s="54"/>
      <c r="Y267" s="54"/>
      <c r="Z267" s="54"/>
      <c r="AA267" s="54"/>
      <c r="AB267" s="54"/>
      <c r="AC267" s="54"/>
      <c r="AD267" s="54"/>
      <c r="AE267" s="54"/>
      <c r="AF267" s="54"/>
      <c r="AG267" s="54"/>
      <c r="AH267" s="54"/>
    </row>
    <row r="268" spans="1:34" s="17" customFormat="1" ht="26.1" customHeight="1">
      <c r="A268" s="54"/>
      <c r="B268" s="54"/>
      <c r="C268" s="54"/>
      <c r="D268" s="54"/>
      <c r="E268" s="54"/>
      <c r="F268" s="54"/>
      <c r="G268" s="54"/>
      <c r="H268" s="54"/>
      <c r="I268" s="54"/>
      <c r="J268" s="54"/>
      <c r="K268" s="54"/>
      <c r="L268" s="54"/>
      <c r="M268" s="54"/>
      <c r="N268" s="54"/>
      <c r="O268" s="54"/>
      <c r="P268" s="54"/>
      <c r="Q268" s="54"/>
      <c r="R268" s="54"/>
      <c r="S268" s="54"/>
      <c r="T268" s="54"/>
      <c r="U268" s="54"/>
      <c r="V268" s="54"/>
      <c r="W268" s="54"/>
      <c r="X268" s="54"/>
      <c r="Y268" s="54"/>
      <c r="Z268" s="54"/>
      <c r="AA268" s="54"/>
      <c r="AB268" s="54"/>
      <c r="AC268" s="54"/>
      <c r="AD268" s="54"/>
      <c r="AE268" s="54"/>
      <c r="AF268" s="54"/>
      <c r="AG268" s="54"/>
      <c r="AH268" s="54"/>
    </row>
    <row r="269" spans="1:34" s="17" customFormat="1" ht="26.1" customHeight="1">
      <c r="A269" s="54"/>
      <c r="B269" s="54"/>
      <c r="C269" s="54"/>
      <c r="D269" s="54"/>
      <c r="E269" s="54"/>
      <c r="F269" s="54"/>
      <c r="G269" s="54"/>
      <c r="H269" s="54"/>
      <c r="I269" s="54"/>
      <c r="J269" s="54"/>
      <c r="K269" s="54"/>
      <c r="L269" s="54"/>
      <c r="M269" s="54"/>
      <c r="N269" s="54"/>
      <c r="O269" s="54"/>
      <c r="P269" s="54"/>
      <c r="Q269" s="54"/>
      <c r="R269" s="54"/>
      <c r="S269" s="54"/>
      <c r="T269" s="54"/>
      <c r="U269" s="54"/>
      <c r="V269" s="54"/>
      <c r="W269" s="54"/>
      <c r="X269" s="54"/>
      <c r="Y269" s="54"/>
      <c r="Z269" s="54"/>
      <c r="AA269" s="54"/>
      <c r="AB269" s="54"/>
      <c r="AC269" s="54"/>
      <c r="AD269" s="54"/>
      <c r="AE269" s="54"/>
      <c r="AF269" s="54"/>
      <c r="AG269" s="54"/>
      <c r="AH269" s="54"/>
    </row>
    <row r="270" spans="1:34" s="17" customFormat="1" ht="26.1" customHeight="1">
      <c r="A270" s="54"/>
      <c r="B270" s="54"/>
      <c r="C270" s="54"/>
      <c r="D270" s="54"/>
      <c r="E270" s="54"/>
      <c r="F270" s="54"/>
      <c r="G270" s="54"/>
      <c r="H270" s="54"/>
      <c r="I270" s="54"/>
      <c r="J270" s="54"/>
      <c r="K270" s="54"/>
      <c r="L270" s="54"/>
      <c r="M270" s="54"/>
      <c r="N270" s="54"/>
      <c r="O270" s="54"/>
      <c r="P270" s="54"/>
      <c r="Q270" s="54"/>
      <c r="R270" s="54"/>
      <c r="S270" s="54"/>
      <c r="T270" s="54"/>
      <c r="U270" s="54"/>
      <c r="V270" s="54"/>
      <c r="W270" s="54"/>
      <c r="X270" s="54"/>
      <c r="Y270" s="54"/>
      <c r="Z270" s="54"/>
      <c r="AA270" s="54"/>
      <c r="AB270" s="54"/>
      <c r="AC270" s="54"/>
      <c r="AD270" s="54"/>
      <c r="AE270" s="54"/>
      <c r="AF270" s="54"/>
      <c r="AG270" s="54"/>
      <c r="AH270" s="54"/>
    </row>
    <row r="271" spans="1:34" s="17" customFormat="1" ht="26.1" customHeight="1">
      <c r="A271" s="54"/>
      <c r="B271" s="54"/>
      <c r="C271" s="54"/>
      <c r="D271" s="54"/>
      <c r="E271" s="54"/>
      <c r="F271" s="54"/>
      <c r="G271" s="54"/>
      <c r="H271" s="54"/>
      <c r="I271" s="54"/>
      <c r="J271" s="54"/>
      <c r="K271" s="54"/>
      <c r="L271" s="54"/>
      <c r="M271" s="54"/>
      <c r="N271" s="54"/>
      <c r="O271" s="54"/>
      <c r="P271" s="54"/>
      <c r="Q271" s="54"/>
      <c r="R271" s="54"/>
      <c r="S271" s="54"/>
      <c r="T271" s="54"/>
      <c r="U271" s="54"/>
      <c r="V271" s="54"/>
      <c r="W271" s="54"/>
      <c r="X271" s="54"/>
      <c r="Y271" s="54"/>
      <c r="Z271" s="54"/>
      <c r="AA271" s="54"/>
      <c r="AB271" s="54"/>
      <c r="AC271" s="54"/>
      <c r="AD271" s="54"/>
      <c r="AE271" s="54"/>
      <c r="AF271" s="54"/>
      <c r="AG271" s="54"/>
      <c r="AH271" s="54"/>
    </row>
    <row r="272" spans="1:34" s="17" customFormat="1" ht="26.1" customHeight="1">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c r="AC272" s="18"/>
      <c r="AD272" s="18"/>
      <c r="AE272" s="18"/>
      <c r="AF272" s="18"/>
      <c r="AG272" s="18"/>
      <c r="AH272" s="18"/>
    </row>
    <row r="273" spans="1:34" s="17" customFormat="1" ht="26.1" customHeight="1">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8"/>
      <c r="AH273" s="18"/>
    </row>
    <row r="274" spans="1:34" s="17" customFormat="1" ht="26.1" customHeight="1">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c r="AC274" s="18"/>
      <c r="AD274" s="18"/>
      <c r="AE274" s="18"/>
      <c r="AF274" s="18"/>
      <c r="AG274" s="18"/>
      <c r="AH274" s="18"/>
    </row>
    <row r="275" spans="1:34" s="17" customFormat="1" ht="26.1" customHeight="1">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8"/>
    </row>
    <row r="276" spans="1:34" s="17" customFormat="1" ht="26.1" customHeight="1">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c r="AC276" s="18"/>
      <c r="AD276" s="18"/>
      <c r="AE276" s="18"/>
      <c r="AF276" s="18"/>
      <c r="AG276" s="18"/>
      <c r="AH276" s="18"/>
    </row>
    <row r="277" spans="1:34" s="17" customFormat="1" ht="26.1" customHeight="1">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c r="AC277" s="18"/>
      <c r="AD277" s="18"/>
      <c r="AE277" s="18"/>
      <c r="AF277" s="18"/>
      <c r="AG277" s="18"/>
      <c r="AH277" s="18"/>
    </row>
    <row r="278" spans="1:34" s="17" customFormat="1" ht="26.1" customHeight="1">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c r="AH278" s="18"/>
    </row>
    <row r="279" spans="1:34" s="17" customFormat="1" ht="26.1" customHeight="1">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c r="AC279" s="18"/>
      <c r="AD279" s="18"/>
      <c r="AE279" s="18"/>
      <c r="AF279" s="18"/>
      <c r="AG279" s="18"/>
      <c r="AH279" s="18"/>
    </row>
    <row r="280" spans="1:34" s="17" customFormat="1" ht="26.1" customHeight="1">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c r="AC280" s="18"/>
      <c r="AD280" s="18"/>
      <c r="AE280" s="18"/>
      <c r="AF280" s="18"/>
      <c r="AG280" s="18"/>
      <c r="AH280" s="18"/>
    </row>
    <row r="281" spans="1:34" s="17" customFormat="1" ht="26.1" customHeight="1">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c r="AC281" s="18"/>
      <c r="AD281" s="18"/>
      <c r="AE281" s="18"/>
      <c r="AF281" s="18"/>
      <c r="AG281" s="18"/>
      <c r="AH281" s="18"/>
    </row>
    <row r="282" spans="1:34" s="17" customFormat="1" ht="26.1" customHeight="1">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c r="AH282" s="18"/>
    </row>
    <row r="283" spans="1:34" s="17" customFormat="1" ht="26.1" customHeight="1">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c r="AC283" s="18"/>
      <c r="AD283" s="18"/>
      <c r="AE283" s="18"/>
      <c r="AF283" s="18"/>
      <c r="AG283" s="18"/>
      <c r="AH283" s="18"/>
    </row>
    <row r="284" spans="1:34" s="17" customFormat="1" ht="26.1" customHeight="1">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22"/>
      <c r="AB284" s="21"/>
      <c r="AC284" s="21"/>
      <c r="AD284" s="21"/>
      <c r="AE284" s="21"/>
      <c r="AF284" s="21"/>
      <c r="AG284" s="22"/>
      <c r="AH284" s="18"/>
    </row>
    <row r="285" spans="1:34" s="17" customFormat="1" ht="26.1" customHeight="1">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22"/>
      <c r="AB285" s="21"/>
      <c r="AC285" s="21"/>
      <c r="AD285" s="21"/>
      <c r="AE285" s="21"/>
      <c r="AF285" s="21"/>
      <c r="AG285" s="22"/>
      <c r="AH285" s="18"/>
    </row>
    <row r="286" spans="1:34" s="17" customFormat="1" ht="26.1" customHeight="1">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22"/>
      <c r="AB286" s="21"/>
      <c r="AC286" s="21"/>
      <c r="AD286" s="21"/>
      <c r="AE286" s="21"/>
      <c r="AF286" s="21"/>
      <c r="AG286" s="22"/>
      <c r="AH286" s="18"/>
    </row>
    <row r="287" spans="1:34" s="17" customFormat="1" ht="26.1" customHeight="1">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22"/>
      <c r="AB287" s="21"/>
      <c r="AC287" s="21"/>
      <c r="AD287" s="21"/>
      <c r="AE287" s="23"/>
      <c r="AF287" s="21"/>
      <c r="AG287" s="21"/>
      <c r="AH287" s="21"/>
    </row>
    <row r="288" spans="1:34" s="17" customFormat="1" ht="26.1" customHeight="1">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22"/>
      <c r="AB288" s="21"/>
      <c r="AC288" s="21"/>
      <c r="AD288" s="21"/>
      <c r="AE288" s="23"/>
      <c r="AF288" s="21"/>
      <c r="AG288" s="21"/>
      <c r="AH288" s="21"/>
    </row>
    <row r="289" spans="1:34" s="17" customFormat="1" ht="26.1" customHeight="1">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22"/>
      <c r="AB289" s="21"/>
      <c r="AC289" s="21"/>
      <c r="AD289" s="21"/>
      <c r="AE289" s="23"/>
      <c r="AF289" s="21"/>
      <c r="AG289" s="21"/>
      <c r="AH289" s="21"/>
    </row>
    <row r="290" spans="1:34" s="17" customFormat="1" ht="26.1" customHeight="1">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22"/>
      <c r="AB290" s="21"/>
      <c r="AC290" s="21"/>
      <c r="AD290" s="21"/>
      <c r="AE290" s="23"/>
      <c r="AF290" s="21"/>
      <c r="AG290" s="21"/>
      <c r="AH290" s="21"/>
    </row>
    <row r="291" spans="1:34" s="17" customFormat="1" ht="26.1" customHeight="1">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22"/>
      <c r="AB291" s="21"/>
      <c r="AC291" s="21"/>
      <c r="AD291" s="21"/>
      <c r="AE291" s="23"/>
      <c r="AF291" s="21"/>
      <c r="AG291" s="21"/>
      <c r="AH291" s="21"/>
    </row>
    <row r="292" spans="1:34" s="17" customFormat="1" ht="26.1" customHeight="1">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22"/>
      <c r="AB292" s="21"/>
      <c r="AC292" s="21"/>
      <c r="AD292" s="21"/>
      <c r="AE292" s="23"/>
      <c r="AF292" s="21"/>
      <c r="AG292" s="21"/>
      <c r="AH292" s="21"/>
    </row>
    <row r="293" spans="1:34" s="17" customFormat="1" ht="26.1" customHeight="1">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22"/>
      <c r="AB293" s="21"/>
      <c r="AC293" s="21"/>
      <c r="AD293" s="21"/>
      <c r="AE293" s="23"/>
      <c r="AF293" s="21"/>
      <c r="AG293" s="21"/>
      <c r="AH293" s="21"/>
    </row>
    <row r="294" spans="1:34" s="17" customFormat="1" ht="26.1" customHeight="1">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22"/>
      <c r="AB294" s="21"/>
      <c r="AC294" s="21"/>
      <c r="AD294" s="21"/>
      <c r="AE294" s="23"/>
      <c r="AF294" s="21"/>
      <c r="AG294" s="21"/>
      <c r="AH294" s="21"/>
    </row>
    <row r="295" spans="1:34" s="17" customFormat="1" ht="26.1" customHeight="1">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22"/>
      <c r="AB295" s="21"/>
      <c r="AC295" s="21"/>
      <c r="AD295" s="21"/>
      <c r="AE295" s="23"/>
      <c r="AF295" s="21"/>
      <c r="AG295" s="21"/>
      <c r="AH295" s="21"/>
    </row>
    <row r="296" spans="1:34" s="17" customFormat="1" ht="26.1" customHeight="1">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22"/>
      <c r="AB296" s="21"/>
      <c r="AC296" s="21"/>
      <c r="AD296" s="21"/>
      <c r="AE296" s="23"/>
      <c r="AF296" s="21"/>
      <c r="AG296" s="21"/>
      <c r="AH296" s="21"/>
    </row>
    <row r="297" spans="1:34" s="17" customFormat="1" ht="26.1" customHeight="1">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22"/>
      <c r="AB297" s="21"/>
      <c r="AC297" s="21"/>
      <c r="AD297" s="21"/>
      <c r="AE297" s="23"/>
      <c r="AF297" s="21"/>
      <c r="AG297" s="21"/>
      <c r="AH297" s="21"/>
    </row>
    <row r="298" spans="1:34" s="17" customFormat="1" ht="26.1" customHeight="1">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22"/>
      <c r="AB298" s="21"/>
      <c r="AC298" s="21"/>
      <c r="AD298" s="21"/>
      <c r="AE298" s="23"/>
      <c r="AF298" s="21"/>
      <c r="AG298" s="21"/>
      <c r="AH298" s="21"/>
    </row>
    <row r="299" spans="1:34" s="17" customFormat="1" ht="26.1" customHeight="1">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22"/>
      <c r="AB299" s="21"/>
      <c r="AC299" s="21"/>
      <c r="AD299" s="21"/>
      <c r="AE299" s="23"/>
      <c r="AF299" s="21"/>
      <c r="AG299" s="21"/>
      <c r="AH299" s="21"/>
    </row>
    <row r="300" spans="1:34" s="17" customFormat="1" ht="26.1" customHeight="1">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22"/>
      <c r="AB300" s="21"/>
      <c r="AC300" s="21"/>
      <c r="AD300" s="21"/>
      <c r="AE300" s="23"/>
      <c r="AF300" s="21"/>
      <c r="AG300" s="21"/>
      <c r="AH300" s="21"/>
    </row>
    <row r="301" spans="1:34" s="17" customFormat="1" ht="26.1" customHeight="1">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22"/>
      <c r="AB301" s="21"/>
      <c r="AC301" s="21"/>
      <c r="AD301" s="21"/>
      <c r="AE301" s="23"/>
      <c r="AF301" s="21"/>
      <c r="AG301" s="21"/>
      <c r="AH301" s="21"/>
    </row>
    <row r="302" spans="1:34" s="17" customFormat="1" ht="26.1" customHeight="1">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22"/>
      <c r="AB302" s="21"/>
      <c r="AC302" s="21"/>
      <c r="AD302" s="21"/>
      <c r="AE302" s="23"/>
      <c r="AF302" s="21"/>
      <c r="AG302" s="21"/>
      <c r="AH302" s="21"/>
    </row>
    <row r="303" spans="1:34" s="17" customFormat="1" ht="26.1" customHeight="1">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22"/>
      <c r="AB303" s="21"/>
      <c r="AC303" s="21"/>
      <c r="AD303" s="21"/>
      <c r="AE303" s="23"/>
      <c r="AF303" s="21"/>
      <c r="AG303" s="21"/>
      <c r="AH303" s="21"/>
    </row>
    <row r="304" spans="1:34" s="17" customFormat="1" ht="26.1" customHeight="1">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22"/>
      <c r="AB304" s="21"/>
      <c r="AC304" s="21"/>
      <c r="AD304" s="21"/>
      <c r="AE304" s="23"/>
      <c r="AF304" s="21"/>
      <c r="AG304" s="21"/>
      <c r="AH304" s="21"/>
    </row>
  </sheetData>
  <sheetProtection selectLockedCells="1"/>
  <mergeCells count="544">
    <mergeCell ref="V76:AA76"/>
    <mergeCell ref="AG57:AH57"/>
    <mergeCell ref="X80:AE80"/>
    <mergeCell ref="D80:T80"/>
    <mergeCell ref="AF98:AH98"/>
    <mergeCell ref="AF99:AH99"/>
    <mergeCell ref="G96:L96"/>
    <mergeCell ref="E58:G58"/>
    <mergeCell ref="C95:F95"/>
    <mergeCell ref="AF94:AH94"/>
    <mergeCell ref="M94:R94"/>
    <mergeCell ref="B67:D67"/>
    <mergeCell ref="C74:U74"/>
    <mergeCell ref="V74:AA74"/>
    <mergeCell ref="A87:AH89"/>
    <mergeCell ref="AF95:AH95"/>
    <mergeCell ref="AF96:AH96"/>
    <mergeCell ref="AF90:AH90"/>
    <mergeCell ref="K62:AE62"/>
    <mergeCell ref="K63:AE63"/>
    <mergeCell ref="K64:AE64"/>
    <mergeCell ref="K65:AE65"/>
    <mergeCell ref="AB74:AC74"/>
    <mergeCell ref="S94:AA94"/>
    <mergeCell ref="B179:B182"/>
    <mergeCell ref="C183:F183"/>
    <mergeCell ref="AA185:AH185"/>
    <mergeCell ref="C175:F175"/>
    <mergeCell ref="G177:AH178"/>
    <mergeCell ref="O175:R175"/>
    <mergeCell ref="B173:B178"/>
    <mergeCell ref="R181:Y181"/>
    <mergeCell ref="AE179:AH179"/>
    <mergeCell ref="G174:N174"/>
    <mergeCell ref="G179:V179"/>
    <mergeCell ref="W179:X179"/>
    <mergeCell ref="C179:F179"/>
    <mergeCell ref="C180:F180"/>
    <mergeCell ref="B183:B186"/>
    <mergeCell ref="AB76:AC76"/>
    <mergeCell ref="AB75:AC75"/>
    <mergeCell ref="H84:M84"/>
    <mergeCell ref="H85:L85"/>
    <mergeCell ref="H81:J81"/>
    <mergeCell ref="C94:F94"/>
    <mergeCell ref="C93:F93"/>
    <mergeCell ref="AB93:AE93"/>
    <mergeCell ref="M93:R93"/>
    <mergeCell ref="T85:W85"/>
    <mergeCell ref="C90:F90"/>
    <mergeCell ref="M90:R90"/>
    <mergeCell ref="G90:L90"/>
    <mergeCell ref="G91:L91"/>
    <mergeCell ref="U80:W80"/>
    <mergeCell ref="O84:R84"/>
    <mergeCell ref="B76:U76"/>
    <mergeCell ref="M91:R91"/>
    <mergeCell ref="V75:AA75"/>
    <mergeCell ref="B75:U75"/>
    <mergeCell ref="M85:N85"/>
    <mergeCell ref="S91:AA91"/>
    <mergeCell ref="S92:AA92"/>
    <mergeCell ref="E81:F81"/>
    <mergeCell ref="B80:C80"/>
    <mergeCell ref="S98:AA98"/>
    <mergeCell ref="AB91:AE91"/>
    <mergeCell ref="AB92:AE92"/>
    <mergeCell ref="AF91:AH91"/>
    <mergeCell ref="AF92:AH92"/>
    <mergeCell ref="C97:F97"/>
    <mergeCell ref="AF93:AH93"/>
    <mergeCell ref="G97:L97"/>
    <mergeCell ref="S95:AA95"/>
    <mergeCell ref="C98:F98"/>
    <mergeCell ref="S96:AA96"/>
    <mergeCell ref="S97:AA97"/>
    <mergeCell ref="M95:R95"/>
    <mergeCell ref="G92:L92"/>
    <mergeCell ref="G93:L93"/>
    <mergeCell ref="S93:AA93"/>
    <mergeCell ref="M92:R92"/>
    <mergeCell ref="G95:L95"/>
    <mergeCell ref="O85:R85"/>
    <mergeCell ref="B84:G85"/>
    <mergeCell ref="AB97:AE97"/>
    <mergeCell ref="T84:X84"/>
    <mergeCell ref="G98:L98"/>
    <mergeCell ref="AB1:AH1"/>
    <mergeCell ref="Z6:AA6"/>
    <mergeCell ref="AC6:AD6"/>
    <mergeCell ref="B31:C31"/>
    <mergeCell ref="Y13:AE13"/>
    <mergeCell ref="D32:AH32"/>
    <mergeCell ref="AF6:AG6"/>
    <mergeCell ref="X6:Y6"/>
    <mergeCell ref="Y9:AH10"/>
    <mergeCell ref="Y11:AH11"/>
    <mergeCell ref="B32:C32"/>
    <mergeCell ref="A16:Z16"/>
    <mergeCell ref="U9:X10"/>
    <mergeCell ref="U11:X11"/>
    <mergeCell ref="U12:X12"/>
    <mergeCell ref="Y12:AH12"/>
    <mergeCell ref="B21:AH21"/>
    <mergeCell ref="B27:F27"/>
    <mergeCell ref="AB2:AD2"/>
    <mergeCell ref="AB3:AD3"/>
    <mergeCell ref="AB4:AD4"/>
    <mergeCell ref="B24:K24"/>
    <mergeCell ref="AD51:AH51"/>
    <mergeCell ref="B69:D69"/>
    <mergeCell ref="G27:AH27"/>
    <mergeCell ref="D37:AH37"/>
    <mergeCell ref="D30:AH30"/>
    <mergeCell ref="D31:AH31"/>
    <mergeCell ref="B30:C30"/>
    <mergeCell ref="B33:C33"/>
    <mergeCell ref="D33:AH33"/>
    <mergeCell ref="B37:C37"/>
    <mergeCell ref="B34:C34"/>
    <mergeCell ref="D34:AH34"/>
    <mergeCell ref="B60:D66"/>
    <mergeCell ref="B59:D59"/>
    <mergeCell ref="AF59:AG59"/>
    <mergeCell ref="E65:F65"/>
    <mergeCell ref="E48:G50"/>
    <mergeCell ref="H52:N52"/>
    <mergeCell ref="Q52:T52"/>
    <mergeCell ref="Q57:T57"/>
    <mergeCell ref="N58:P58"/>
    <mergeCell ref="O53:P53"/>
    <mergeCell ref="E69:AH69"/>
    <mergeCell ref="E68:AH68"/>
    <mergeCell ref="X52:AH52"/>
    <mergeCell ref="Q53:Z53"/>
    <mergeCell ref="N57:P57"/>
    <mergeCell ref="J57:L57"/>
    <mergeCell ref="AD57:AF57"/>
    <mergeCell ref="H57:I57"/>
    <mergeCell ref="E57:G57"/>
    <mergeCell ref="K60:AE60"/>
    <mergeCell ref="AE58:AF58"/>
    <mergeCell ref="H58:I58"/>
    <mergeCell ref="AG58:AH58"/>
    <mergeCell ref="J58:L58"/>
    <mergeCell ref="AF60:AG60"/>
    <mergeCell ref="W58:Y58"/>
    <mergeCell ref="H60:J66"/>
    <mergeCell ref="E60:G63"/>
    <mergeCell ref="AF64:AG64"/>
    <mergeCell ref="AB72:AC72"/>
    <mergeCell ref="AB73:AC73"/>
    <mergeCell ref="V71:AC71"/>
    <mergeCell ref="U57:V57"/>
    <mergeCell ref="Q58:R58"/>
    <mergeCell ref="H53:N53"/>
    <mergeCell ref="E55:AH56"/>
    <mergeCell ref="AD53:AH53"/>
    <mergeCell ref="AA53:AC53"/>
    <mergeCell ref="C72:U72"/>
    <mergeCell ref="C73:U73"/>
    <mergeCell ref="V73:AA73"/>
    <mergeCell ref="B57:D58"/>
    <mergeCell ref="E67:N67"/>
    <mergeCell ref="AF61:AG61"/>
    <mergeCell ref="AF62:AG62"/>
    <mergeCell ref="AF63:AG63"/>
    <mergeCell ref="AF65:AG65"/>
    <mergeCell ref="AF66:AG66"/>
    <mergeCell ref="K61:AE61"/>
    <mergeCell ref="V72:AA72"/>
    <mergeCell ref="B71:U71"/>
    <mergeCell ref="B68:D68"/>
    <mergeCell ref="B38:C38"/>
    <mergeCell ref="D38:AH38"/>
    <mergeCell ref="E52:G52"/>
    <mergeCell ref="E45:G45"/>
    <mergeCell ref="H45:S45"/>
    <mergeCell ref="B44:D47"/>
    <mergeCell ref="E46:G46"/>
    <mergeCell ref="E47:G47"/>
    <mergeCell ref="J46:K46"/>
    <mergeCell ref="H47:S47"/>
    <mergeCell ref="B41:D41"/>
    <mergeCell ref="E44:G44"/>
    <mergeCell ref="B42:D43"/>
    <mergeCell ref="E41:V41"/>
    <mergeCell ref="H49:AH50"/>
    <mergeCell ref="P46:R46"/>
    <mergeCell ref="H46:I46"/>
    <mergeCell ref="B52:D53"/>
    <mergeCell ref="E53:G53"/>
    <mergeCell ref="U52:W52"/>
    <mergeCell ref="L48:N48"/>
    <mergeCell ref="I48:J48"/>
    <mergeCell ref="E42:V43"/>
    <mergeCell ref="O52:P52"/>
    <mergeCell ref="B39:C39"/>
    <mergeCell ref="D39:AH39"/>
    <mergeCell ref="M46:N46"/>
    <mergeCell ref="B48:D51"/>
    <mergeCell ref="C96:F96"/>
    <mergeCell ref="AB94:AE94"/>
    <mergeCell ref="G94:L94"/>
    <mergeCell ref="M96:R96"/>
    <mergeCell ref="AB95:AE95"/>
    <mergeCell ref="AB96:AE96"/>
    <mergeCell ref="F54:G54"/>
    <mergeCell ref="I54:K54"/>
    <mergeCell ref="C91:F91"/>
    <mergeCell ref="C92:F92"/>
    <mergeCell ref="B81:C83"/>
    <mergeCell ref="D82:AE83"/>
    <mergeCell ref="AB90:AE90"/>
    <mergeCell ref="AC84:AD84"/>
    <mergeCell ref="AC85:AD85"/>
    <mergeCell ref="H44:S44"/>
    <mergeCell ref="E51:I51"/>
    <mergeCell ref="J51:Z51"/>
    <mergeCell ref="B54:D56"/>
    <mergeCell ref="AA51:AC51"/>
    <mergeCell ref="AB120:AD120"/>
    <mergeCell ref="B121:C121"/>
    <mergeCell ref="K110:N110"/>
    <mergeCell ref="U110:Y110"/>
    <mergeCell ref="U111:Y111"/>
    <mergeCell ref="B118:C118"/>
    <mergeCell ref="D121:H121"/>
    <mergeCell ref="I121:O121"/>
    <mergeCell ref="Z118:AA118"/>
    <mergeCell ref="Z119:AA119"/>
    <mergeCell ref="V118:Y118"/>
    <mergeCell ref="Q110:S110"/>
    <mergeCell ref="C111:J111"/>
    <mergeCell ref="Q111:S111"/>
    <mergeCell ref="V120:Y120"/>
    <mergeCell ref="Z120:AA120"/>
    <mergeCell ref="I119:O119"/>
    <mergeCell ref="I120:O120"/>
    <mergeCell ref="S100:AA100"/>
    <mergeCell ref="AB119:AD119"/>
    <mergeCell ref="D119:H119"/>
    <mergeCell ref="D118:H118"/>
    <mergeCell ref="AE116:AG117"/>
    <mergeCell ref="C110:J110"/>
    <mergeCell ref="Q109:S109"/>
    <mergeCell ref="K109:N109"/>
    <mergeCell ref="K111:N111"/>
    <mergeCell ref="Z110:AC110"/>
    <mergeCell ref="Z111:AC111"/>
    <mergeCell ref="V119:Y119"/>
    <mergeCell ref="AE119:AG119"/>
    <mergeCell ref="AB116:AD117"/>
    <mergeCell ref="P118:U118"/>
    <mergeCell ref="P119:U119"/>
    <mergeCell ref="I118:O118"/>
    <mergeCell ref="AD111:AF111"/>
    <mergeCell ref="O109:P109"/>
    <mergeCell ref="O110:P110"/>
    <mergeCell ref="O111:P111"/>
    <mergeCell ref="C109:J109"/>
    <mergeCell ref="V116:AA117"/>
    <mergeCell ref="B114:AG115"/>
    <mergeCell ref="M97:R97"/>
    <mergeCell ref="M98:R98"/>
    <mergeCell ref="M99:R99"/>
    <mergeCell ref="AD108:AF108"/>
    <mergeCell ref="AF102:AH102"/>
    <mergeCell ref="AD109:AF109"/>
    <mergeCell ref="AD110:AF110"/>
    <mergeCell ref="U109:Y109"/>
    <mergeCell ref="AB98:AE98"/>
    <mergeCell ref="Z109:AC109"/>
    <mergeCell ref="AF97:AH97"/>
    <mergeCell ref="M100:R100"/>
    <mergeCell ref="B106:AH107"/>
    <mergeCell ref="AF100:AH100"/>
    <mergeCell ref="S99:AA99"/>
    <mergeCell ref="AB102:AE102"/>
    <mergeCell ref="C99:F99"/>
    <mergeCell ref="C100:F100"/>
    <mergeCell ref="G99:L99"/>
    <mergeCell ref="G100:L100"/>
    <mergeCell ref="AB99:AE99"/>
    <mergeCell ref="AB100:AE100"/>
    <mergeCell ref="B101:AA101"/>
    <mergeCell ref="B102:AA102"/>
    <mergeCell ref="W221:AA221"/>
    <mergeCell ref="I217:N217"/>
    <mergeCell ref="I218:M218"/>
    <mergeCell ref="O217:V217"/>
    <mergeCell ref="O218:V218"/>
    <mergeCell ref="O219:V219"/>
    <mergeCell ref="W217:AA217"/>
    <mergeCell ref="W218:AA218"/>
    <mergeCell ref="AE122:AG122"/>
    <mergeCell ref="AF132:AG132"/>
    <mergeCell ref="Q182:Z182"/>
    <mergeCell ref="Z194:AB194"/>
    <mergeCell ref="AC194:AH194"/>
    <mergeCell ref="O174:Q174"/>
    <mergeCell ref="Z175:AB175"/>
    <mergeCell ref="AC175:AH175"/>
    <mergeCell ref="R174:AH174"/>
    <mergeCell ref="N180:AH180"/>
    <mergeCell ref="G192:S192"/>
    <mergeCell ref="S175:Y175"/>
    <mergeCell ref="C186:I186"/>
    <mergeCell ref="J186:O186"/>
    <mergeCell ref="AF101:AH101"/>
    <mergeCell ref="C108:J108"/>
    <mergeCell ref="B103:AH103"/>
    <mergeCell ref="B104:AH105"/>
    <mergeCell ref="U108:Y108"/>
    <mergeCell ref="B116:C117"/>
    <mergeCell ref="D116:H117"/>
    <mergeCell ref="I116:O117"/>
    <mergeCell ref="Z108:AC108"/>
    <mergeCell ref="AB101:AE101"/>
    <mergeCell ref="Q108:T108"/>
    <mergeCell ref="K108:P108"/>
    <mergeCell ref="AB121:AD121"/>
    <mergeCell ref="P116:U117"/>
    <mergeCell ref="E220:H220"/>
    <mergeCell ref="N214:T214"/>
    <mergeCell ref="N215:S215"/>
    <mergeCell ref="U214:AA214"/>
    <mergeCell ref="AB132:AD132"/>
    <mergeCell ref="X131:AA131"/>
    <mergeCell ref="P120:U120"/>
    <mergeCell ref="H137:Q137"/>
    <mergeCell ref="C193:F193"/>
    <mergeCell ref="G193:N193"/>
    <mergeCell ref="O193:Q193"/>
    <mergeCell ref="R193:AH193"/>
    <mergeCell ref="C195:F195"/>
    <mergeCell ref="G195:AH195"/>
    <mergeCell ref="C196:F197"/>
    <mergeCell ref="G196:AH197"/>
    <mergeCell ref="AA181:AH181"/>
    <mergeCell ref="J182:O182"/>
    <mergeCell ref="AE120:AG120"/>
    <mergeCell ref="AE121:AG121"/>
    <mergeCell ref="AE118:AG118"/>
    <mergeCell ref="AB118:AD118"/>
    <mergeCell ref="R208:Y208"/>
    <mergeCell ref="AA208:AH208"/>
    <mergeCell ref="B217:H217"/>
    <mergeCell ref="G214:M214"/>
    <mergeCell ref="K203:M203"/>
    <mergeCell ref="U215:Z215"/>
    <mergeCell ref="C209:I209"/>
    <mergeCell ref="J209:O209"/>
    <mergeCell ref="Q209:Z209"/>
    <mergeCell ref="AA209:AG209"/>
    <mergeCell ref="AA205:AG205"/>
    <mergeCell ref="C208:F208"/>
    <mergeCell ref="C204:F204"/>
    <mergeCell ref="H204:P204"/>
    <mergeCell ref="AA204:AH204"/>
    <mergeCell ref="J205:O205"/>
    <mergeCell ref="Q205:Z205"/>
    <mergeCell ref="Y206:AC206"/>
    <mergeCell ref="AE206:AH206"/>
    <mergeCell ref="C205:I205"/>
    <mergeCell ref="B218:B221"/>
    <mergeCell ref="C220:D220"/>
    <mergeCell ref="B214:F214"/>
    <mergeCell ref="I220:M220"/>
    <mergeCell ref="I221:M221"/>
    <mergeCell ref="O220:V220"/>
    <mergeCell ref="O221:V221"/>
    <mergeCell ref="W220:AA220"/>
    <mergeCell ref="B166:AH168"/>
    <mergeCell ref="C176:F176"/>
    <mergeCell ref="G176:AH176"/>
    <mergeCell ref="C177:F178"/>
    <mergeCell ref="G175:N175"/>
    <mergeCell ref="W219:AA219"/>
    <mergeCell ref="I219:M219"/>
    <mergeCell ref="B215:F215"/>
    <mergeCell ref="G215:L215"/>
    <mergeCell ref="A171:B171"/>
    <mergeCell ref="C173:F173"/>
    <mergeCell ref="G173:S173"/>
    <mergeCell ref="T173:V173"/>
    <mergeCell ref="W173:AH173"/>
    <mergeCell ref="C174:F174"/>
    <mergeCell ref="C171:AH171"/>
    <mergeCell ref="B146:AH148"/>
    <mergeCell ref="C135:I135"/>
    <mergeCell ref="H140:L140"/>
    <mergeCell ref="M139:AH139"/>
    <mergeCell ref="M140:AH140"/>
    <mergeCell ref="D141:G141"/>
    <mergeCell ref="R141:U141"/>
    <mergeCell ref="AG141:AH141"/>
    <mergeCell ref="V141:AF141"/>
    <mergeCell ref="P141:Q141"/>
    <mergeCell ref="H141:O141"/>
    <mergeCell ref="D142:G142"/>
    <mergeCell ref="H142:J142"/>
    <mergeCell ref="O142:P142"/>
    <mergeCell ref="R143:W143"/>
    <mergeCell ref="X143:AH143"/>
    <mergeCell ref="K142:M142"/>
    <mergeCell ref="R142:W142"/>
    <mergeCell ref="R137:U137"/>
    <mergeCell ref="V137:AH137"/>
    <mergeCell ref="D137:G137"/>
    <mergeCell ref="B150:AH152"/>
    <mergeCell ref="B154:AH156"/>
    <mergeCell ref="B158:AH160"/>
    <mergeCell ref="B162:AH164"/>
    <mergeCell ref="W192:AH192"/>
    <mergeCell ref="C185:F185"/>
    <mergeCell ref="H185:P185"/>
    <mergeCell ref="AA190:AG190"/>
    <mergeCell ref="J190:O190"/>
    <mergeCell ref="R189:Y189"/>
    <mergeCell ref="AA189:AH189"/>
    <mergeCell ref="C192:F192"/>
    <mergeCell ref="AE187:AH187"/>
    <mergeCell ref="C189:F189"/>
    <mergeCell ref="H189:P189"/>
    <mergeCell ref="Y183:AC183"/>
    <mergeCell ref="AE183:AH183"/>
    <mergeCell ref="R185:Y185"/>
    <mergeCell ref="AA186:AG186"/>
    <mergeCell ref="Y179:AC179"/>
    <mergeCell ref="C181:F181"/>
    <mergeCell ref="H181:P181"/>
    <mergeCell ref="Q190:Z190"/>
    <mergeCell ref="AA182:AG182"/>
    <mergeCell ref="K180:M180"/>
    <mergeCell ref="G194:N194"/>
    <mergeCell ref="N203:AH203"/>
    <mergeCell ref="Q186:Z186"/>
    <mergeCell ref="C188:F188"/>
    <mergeCell ref="G188:J188"/>
    <mergeCell ref="K188:M188"/>
    <mergeCell ref="N188:AH188"/>
    <mergeCell ref="C198:F198"/>
    <mergeCell ref="G198:V198"/>
    <mergeCell ref="W198:X198"/>
    <mergeCell ref="Y198:AC198"/>
    <mergeCell ref="AE198:AH198"/>
    <mergeCell ref="C200:F200"/>
    <mergeCell ref="H200:P200"/>
    <mergeCell ref="C203:F203"/>
    <mergeCell ref="C199:F199"/>
    <mergeCell ref="C201:I201"/>
    <mergeCell ref="R200:Y200"/>
    <mergeCell ref="C202:F202"/>
    <mergeCell ref="AA201:AG201"/>
    <mergeCell ref="N199:AH199"/>
    <mergeCell ref="K199:M199"/>
    <mergeCell ref="G202:V202"/>
    <mergeCell ref="A192:A209"/>
    <mergeCell ref="B187:B190"/>
    <mergeCell ref="C187:F187"/>
    <mergeCell ref="G187:V187"/>
    <mergeCell ref="B206:B209"/>
    <mergeCell ref="C206:F206"/>
    <mergeCell ref="G206:V206"/>
    <mergeCell ref="W206:X206"/>
    <mergeCell ref="B198:B201"/>
    <mergeCell ref="O194:R194"/>
    <mergeCell ref="B192:B197"/>
    <mergeCell ref="T192:V192"/>
    <mergeCell ref="C194:F194"/>
    <mergeCell ref="C207:F207"/>
    <mergeCell ref="G207:J207"/>
    <mergeCell ref="K207:M207"/>
    <mergeCell ref="N207:AH207"/>
    <mergeCell ref="W202:X202"/>
    <mergeCell ref="Y202:AC202"/>
    <mergeCell ref="AE202:AH202"/>
    <mergeCell ref="AA200:AH200"/>
    <mergeCell ref="A173:A190"/>
    <mergeCell ref="B202:B205"/>
    <mergeCell ref="H208:P208"/>
    <mergeCell ref="Z121:AA121"/>
    <mergeCell ref="P121:U121"/>
    <mergeCell ref="D138:G138"/>
    <mergeCell ref="H138:Q138"/>
    <mergeCell ref="R138:U138"/>
    <mergeCell ref="V138:AH138"/>
    <mergeCell ref="AE142:AG142"/>
    <mergeCell ref="R204:Y204"/>
    <mergeCell ref="C190:I190"/>
    <mergeCell ref="S194:Y194"/>
    <mergeCell ref="C184:F184"/>
    <mergeCell ref="G184:J184"/>
    <mergeCell ref="K184:M184"/>
    <mergeCell ref="N184:AH184"/>
    <mergeCell ref="G180:J180"/>
    <mergeCell ref="G183:V183"/>
    <mergeCell ref="W183:X183"/>
    <mergeCell ref="C182:I182"/>
    <mergeCell ref="W187:X187"/>
    <mergeCell ref="Y187:AC187"/>
    <mergeCell ref="G203:J203"/>
    <mergeCell ref="G199:J199"/>
    <mergeCell ref="J201:O201"/>
    <mergeCell ref="Q201:Z201"/>
    <mergeCell ref="H143:Q143"/>
    <mergeCell ref="C132:H132"/>
    <mergeCell ref="I133:AH133"/>
    <mergeCell ref="S131:W131"/>
    <mergeCell ref="J135:K135"/>
    <mergeCell ref="L135:N135"/>
    <mergeCell ref="P135:Q135"/>
    <mergeCell ref="AB131:AH131"/>
    <mergeCell ref="AB122:AD122"/>
    <mergeCell ref="I132:K132"/>
    <mergeCell ref="Z122:AA122"/>
    <mergeCell ref="Z132:AA132"/>
    <mergeCell ref="B122:C122"/>
    <mergeCell ref="D122:H122"/>
    <mergeCell ref="C133:H133"/>
    <mergeCell ref="C131:F131"/>
    <mergeCell ref="G131:M131"/>
    <mergeCell ref="N131:R131"/>
    <mergeCell ref="X142:Z142"/>
    <mergeCell ref="AA142:AC142"/>
    <mergeCell ref="D139:G140"/>
    <mergeCell ref="H139:L139"/>
    <mergeCell ref="C137:C143"/>
    <mergeCell ref="D143:G143"/>
    <mergeCell ref="B119:C119"/>
    <mergeCell ref="B120:C120"/>
    <mergeCell ref="L129:N129"/>
    <mergeCell ref="J129:K129"/>
    <mergeCell ref="P129:Q129"/>
    <mergeCell ref="P132:S132"/>
    <mergeCell ref="T132:Y132"/>
    <mergeCell ref="L132:O132"/>
    <mergeCell ref="C129:I129"/>
    <mergeCell ref="D120:H120"/>
    <mergeCell ref="I122:O122"/>
    <mergeCell ref="P122:U122"/>
    <mergeCell ref="V122:Y122"/>
    <mergeCell ref="V121:Y121"/>
  </mergeCells>
  <phoneticPr fontId="1"/>
  <dataValidations count="11">
    <dataValidation type="list" allowBlank="1" showInputMessage="1" showErrorMessage="1" sqref="B37:C39 A171 B30:C34">
      <formula1>"　,〇"</formula1>
    </dataValidation>
    <dataValidation imeMode="fullKatakana" allowBlank="1" showInputMessage="1" showErrorMessage="1" sqref="H44:S44 H52:N52 E41"/>
    <dataValidation type="list" allowBlank="1" showInputMessage="1" showErrorMessage="1" sqref="H46:I46">
      <formula1>"　,明治,大正,昭和,平成,令和"</formula1>
    </dataValidation>
    <dataValidation imeMode="fullAlpha" allowBlank="1" showInputMessage="1" showErrorMessage="1" sqref="B72:B74"/>
    <dataValidation type="list" allowBlank="1" showInputMessage="1" showErrorMessage="1" sqref="C91:F99">
      <formula1>"　,役員,株主"</formula1>
    </dataValidation>
    <dataValidation type="list" allowBlank="1" showInputMessage="1" showErrorMessage="1" sqref="AB118:AG122">
      <formula1>"　,あり,なし"</formula1>
    </dataValidation>
    <dataValidation type="list" allowBlank="1" showInputMessage="1" showErrorMessage="1" sqref="I132">
      <formula1>"　,子,配偶者,兄,姉,弟,妹,従業員,その他"</formula1>
    </dataValidation>
    <dataValidation imeMode="halfAlpha" allowBlank="1" showInputMessage="1" showErrorMessage="1" sqref="I48:J48 L48:N48 X52:AH52 H81:J81 AD51:AH51 AD53:AH53 F54:G54 I54:K54 X80 E81:F81"/>
    <dataValidation type="list" allowBlank="1" showInputMessage="1" showErrorMessage="1" sqref="N184:AH184 N207:AH207 N188:AH188 N199:AH199 N203:AH203 N180:AH180">
      <formula1>INDIRECT($G$199)</formula1>
    </dataValidation>
    <dataValidation type="list" allowBlank="1" showInputMessage="1" showErrorMessage="1" sqref="H143:Q143">
      <formula1>"株式譲渡,事業譲渡,吸収合併,その他"</formula1>
    </dataValidation>
    <dataValidation type="textLength" operator="lessThan" allowBlank="1" showInputMessage="1" showErrorMessage="1" error="30文字以内で入力してください" sqref="B21:AH21">
      <formula1>30</formula1>
    </dataValidation>
  </dataValidations>
  <hyperlinks>
    <hyperlink ref="B227" r:id="rId1" display="https://www.tokyo-kosha.or.jp/privacy.html"/>
  </hyperlinks>
  <pageMargins left="0.7" right="0.7" top="0.75" bottom="0.75" header="0.3" footer="0.3"/>
  <pageSetup paperSize="9" scale="64" orientation="portrait" useFirstPageNumber="1" r:id="rId2"/>
  <headerFooter>
    <oddFooter xml:space="preserve">&amp;C
</oddFooter>
  </headerFooter>
  <rowBreaks count="5" manualBreakCount="5">
    <brk id="39" max="33" man="1"/>
    <brk id="85" max="33" man="1"/>
    <brk id="125" max="33" man="1"/>
    <brk id="169" max="33" man="1"/>
    <brk id="211" max="33" man="1"/>
  </rowBreaks>
  <colBreaks count="1" manualBreakCount="1">
    <brk id="34"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114300</xdr:colOff>
                    <xdr:row>228</xdr:row>
                    <xdr:rowOff>0</xdr:rowOff>
                  </from>
                  <to>
                    <xdr:col>3</xdr:col>
                    <xdr:colOff>47625</xdr:colOff>
                    <xdr:row>229</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選択リスト!$E$1:$E$5</xm:f>
          </x14:formula1>
          <xm:sqref>B27</xm:sqref>
        </x14:dataValidation>
        <x14:dataValidation type="list" allowBlank="1" showInputMessage="1" showErrorMessage="1">
          <x14:formula1>
            <xm:f>選択リスト!$C$2:$C$117</xm:f>
          </x14:formula1>
          <xm:sqref>E67</xm:sqref>
        </x14:dataValidation>
        <x14:dataValidation type="list" allowBlank="1" showInputMessage="1" showErrorMessage="1">
          <x14:formula1>
            <xm:f>選択リスト!$F$23:$F$26</xm:f>
          </x14:formula1>
          <xm:sqref>I133:AH133</xm:sqref>
        </x14:dataValidation>
        <x14:dataValidation type="list" allowBlank="1" showInputMessage="1" showErrorMessage="1">
          <x14:formula1>
            <xm:f>選択リスト!$C2:$C117</xm:f>
          </x14:formula1>
          <xm:sqref>H138:Q138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Z325"/>
  <sheetViews>
    <sheetView showGridLines="0" view="pageBreakPreview" zoomScale="85" zoomScaleNormal="85" zoomScaleSheetLayoutView="85" workbookViewId="0">
      <selection activeCell="G181" sqref="G181:AF181"/>
    </sheetView>
  </sheetViews>
  <sheetFormatPr defaultColWidth="3.375" defaultRowHeight="26.1" customHeight="1"/>
  <cols>
    <col min="1" max="1" width="3.375" style="18" customWidth="1"/>
    <col min="2" max="3" width="3.375" style="18"/>
    <col min="4" max="4" width="3.375" style="18" customWidth="1"/>
    <col min="5" max="26" width="3.375" style="18"/>
    <col min="27" max="27" width="3.375" style="22"/>
    <col min="28" max="30" width="3.375" style="21"/>
    <col min="31" max="31" width="3.375" style="23"/>
    <col min="32" max="32" width="3.625" style="21" customWidth="1"/>
    <col min="33" max="34" width="3.375" style="21"/>
    <col min="35" max="16384" width="3.375" style="18"/>
  </cols>
  <sheetData>
    <row r="1" spans="1:34" ht="26.1" customHeight="1">
      <c r="A1" s="122"/>
      <c r="B1" s="106"/>
      <c r="C1" s="106"/>
      <c r="D1" s="106"/>
      <c r="E1" s="106"/>
      <c r="F1" s="106"/>
      <c r="G1" s="106"/>
      <c r="H1" s="106"/>
      <c r="I1" s="106"/>
      <c r="J1" s="122"/>
      <c r="K1" s="175" t="s">
        <v>510</v>
      </c>
      <c r="L1" s="106"/>
      <c r="M1" s="106"/>
      <c r="N1" s="106"/>
      <c r="O1" s="106"/>
      <c r="P1" s="106"/>
      <c r="Q1" s="106"/>
      <c r="R1" s="106"/>
      <c r="S1" s="106"/>
      <c r="T1" s="106"/>
      <c r="U1" s="106"/>
      <c r="V1" s="106"/>
      <c r="W1" s="106"/>
      <c r="X1" s="106"/>
      <c r="Y1" s="106"/>
      <c r="Z1" s="106"/>
      <c r="AA1" s="106"/>
      <c r="AB1" s="106"/>
      <c r="AC1" s="122"/>
      <c r="AD1" s="122"/>
      <c r="AE1" s="122"/>
      <c r="AF1" s="122"/>
      <c r="AG1" s="122"/>
      <c r="AH1" s="122"/>
    </row>
    <row r="2" spans="1:34" ht="26.1" customHeight="1">
      <c r="A2" s="106"/>
      <c r="B2" s="106"/>
      <c r="C2" s="106"/>
      <c r="D2" s="106"/>
      <c r="E2" s="106"/>
      <c r="F2" s="106"/>
      <c r="G2" s="106"/>
      <c r="H2" s="106"/>
      <c r="I2" s="106"/>
      <c r="J2" s="106"/>
      <c r="K2" s="122"/>
      <c r="L2" s="122"/>
      <c r="M2" s="122"/>
      <c r="N2" s="106"/>
      <c r="O2" s="106"/>
      <c r="P2" s="106"/>
      <c r="Q2" s="106"/>
      <c r="R2" s="106"/>
      <c r="S2" s="106"/>
      <c r="T2" s="106"/>
      <c r="U2" s="106"/>
      <c r="V2" s="106"/>
      <c r="W2" s="106"/>
      <c r="X2" s="106"/>
      <c r="Y2" s="106"/>
      <c r="Z2" s="106"/>
      <c r="AA2" s="106"/>
      <c r="AB2" s="106"/>
      <c r="AC2" s="122"/>
      <c r="AD2" s="122"/>
      <c r="AE2" s="122"/>
      <c r="AF2" s="122"/>
      <c r="AG2" s="122"/>
      <c r="AH2" s="122"/>
    </row>
    <row r="3" spans="1:34" ht="26.1" customHeight="1">
      <c r="A3" s="122" t="s">
        <v>509</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row>
    <row r="4" spans="1:34" ht="26.1" customHeight="1">
      <c r="A4" s="122"/>
      <c r="B4" s="122" t="s">
        <v>508</v>
      </c>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row>
    <row r="5" spans="1:34" ht="26.1" customHeight="1">
      <c r="A5" s="919" t="s">
        <v>589</v>
      </c>
      <c r="B5" s="919"/>
      <c r="C5" s="919"/>
      <c r="D5" s="919"/>
      <c r="E5" s="919"/>
      <c r="F5" s="919"/>
      <c r="G5" s="919"/>
      <c r="H5" s="919"/>
      <c r="I5" s="919"/>
      <c r="J5" s="919"/>
      <c r="K5" s="919"/>
      <c r="L5" s="919"/>
      <c r="M5" s="919"/>
      <c r="N5" s="919"/>
      <c r="O5" s="919"/>
      <c r="P5" s="919"/>
      <c r="Q5" s="919"/>
      <c r="R5" s="919"/>
      <c r="S5" s="919"/>
      <c r="T5" s="919"/>
      <c r="U5" s="919"/>
      <c r="V5" s="919"/>
      <c r="W5" s="919"/>
      <c r="X5" s="919"/>
      <c r="Y5" s="919"/>
      <c r="Z5" s="919"/>
      <c r="AA5" s="919"/>
      <c r="AB5" s="919"/>
      <c r="AC5" s="919"/>
      <c r="AD5" s="919"/>
      <c r="AE5" s="919"/>
      <c r="AF5" s="919"/>
      <c r="AG5" s="919"/>
      <c r="AH5" s="919"/>
    </row>
    <row r="6" spans="1:34" ht="26.1" customHeight="1">
      <c r="A6" s="919"/>
      <c r="B6" s="919"/>
      <c r="C6" s="919"/>
      <c r="D6" s="919"/>
      <c r="E6" s="919"/>
      <c r="F6" s="919"/>
      <c r="G6" s="919"/>
      <c r="H6" s="919"/>
      <c r="I6" s="919"/>
      <c r="J6" s="919"/>
      <c r="K6" s="919"/>
      <c r="L6" s="919"/>
      <c r="M6" s="919"/>
      <c r="N6" s="919"/>
      <c r="O6" s="919"/>
      <c r="P6" s="919"/>
      <c r="Q6" s="919"/>
      <c r="R6" s="919"/>
      <c r="S6" s="919"/>
      <c r="T6" s="919"/>
      <c r="U6" s="919"/>
      <c r="V6" s="919"/>
      <c r="W6" s="919"/>
      <c r="X6" s="919"/>
      <c r="Y6" s="919"/>
      <c r="Z6" s="919"/>
      <c r="AA6" s="919"/>
      <c r="AB6" s="919"/>
      <c r="AC6" s="919"/>
      <c r="AD6" s="919"/>
      <c r="AE6" s="919"/>
      <c r="AF6" s="919"/>
      <c r="AG6" s="919"/>
      <c r="AH6" s="919"/>
    </row>
    <row r="7" spans="1:34" ht="26.1" customHeight="1">
      <c r="A7" s="122"/>
      <c r="B7" s="122"/>
      <c r="C7" s="122"/>
      <c r="D7" s="122"/>
      <c r="E7" s="122"/>
      <c r="F7" s="122"/>
      <c r="G7" s="122"/>
      <c r="H7" s="122"/>
      <c r="I7" s="122"/>
      <c r="J7" s="122"/>
      <c r="K7" s="122"/>
      <c r="L7" s="122"/>
      <c r="M7" s="122"/>
      <c r="N7" s="122"/>
      <c r="O7" s="122"/>
      <c r="P7" s="122" t="s">
        <v>1</v>
      </c>
      <c r="Q7" s="122"/>
      <c r="R7" s="122"/>
      <c r="S7" s="122"/>
      <c r="T7" s="122"/>
      <c r="U7" s="122"/>
      <c r="V7" s="122"/>
      <c r="W7" s="122"/>
      <c r="X7" s="122"/>
      <c r="Y7" s="122"/>
      <c r="Z7" s="122"/>
      <c r="AA7" s="126"/>
      <c r="AB7" s="124"/>
      <c r="AC7" s="124"/>
      <c r="AD7" s="124"/>
      <c r="AE7" s="125"/>
      <c r="AF7" s="124"/>
      <c r="AG7" s="122"/>
      <c r="AH7" s="122"/>
    </row>
    <row r="8" spans="1:34" ht="26.1" customHeight="1">
      <c r="A8" s="189" t="s">
        <v>325</v>
      </c>
      <c r="B8" s="182" t="s">
        <v>507</v>
      </c>
      <c r="C8" s="122"/>
      <c r="D8" s="122"/>
      <c r="E8" s="122"/>
      <c r="F8" s="122"/>
      <c r="G8" s="122"/>
      <c r="H8" s="122"/>
      <c r="I8" s="122"/>
      <c r="J8" s="122"/>
      <c r="K8" s="122"/>
      <c r="L8" s="122"/>
      <c r="M8" s="122"/>
      <c r="N8" s="122"/>
      <c r="O8" s="122"/>
      <c r="P8" s="122"/>
      <c r="Q8" s="122"/>
      <c r="R8" s="122"/>
      <c r="S8" s="122"/>
      <c r="T8" s="122"/>
      <c r="U8" s="122"/>
      <c r="V8" s="122"/>
      <c r="W8" s="122"/>
      <c r="X8" s="122"/>
      <c r="Y8" s="122"/>
      <c r="Z8" s="123"/>
      <c r="AA8" s="123"/>
      <c r="AB8" s="123"/>
      <c r="AC8" s="123"/>
      <c r="AD8" s="123"/>
      <c r="AE8" s="123"/>
      <c r="AF8" s="122"/>
      <c r="AG8" s="122"/>
      <c r="AH8" s="122"/>
    </row>
    <row r="9" spans="1:34" ht="26.1" customHeight="1">
      <c r="A9" s="122"/>
      <c r="B9" s="110" t="s">
        <v>506</v>
      </c>
      <c r="C9" s="109"/>
      <c r="D9" s="109"/>
      <c r="E9" s="109"/>
      <c r="F9" s="109"/>
      <c r="G9" s="109"/>
      <c r="H9" s="109"/>
      <c r="I9" s="109"/>
      <c r="J9" s="109"/>
      <c r="K9" s="109"/>
      <c r="L9" s="109"/>
      <c r="M9" s="109"/>
      <c r="N9" s="108"/>
      <c r="O9" s="110" t="s">
        <v>505</v>
      </c>
      <c r="P9" s="109"/>
      <c r="Q9" s="109"/>
      <c r="R9" s="109"/>
      <c r="S9" s="109"/>
      <c r="T9" s="109"/>
      <c r="U9" s="109"/>
      <c r="V9" s="109"/>
      <c r="W9" s="109"/>
      <c r="X9" s="109"/>
      <c r="Y9" s="109"/>
      <c r="Z9" s="108"/>
      <c r="AA9" s="123"/>
      <c r="AB9" s="123"/>
      <c r="AC9" s="123"/>
      <c r="AD9" s="123"/>
      <c r="AE9" s="123"/>
      <c r="AF9" s="122"/>
      <c r="AG9" s="122"/>
      <c r="AH9" s="122"/>
    </row>
    <row r="10" spans="1:34" ht="26.1" customHeight="1">
      <c r="A10" s="122"/>
      <c r="B10" s="192" t="s">
        <v>504</v>
      </c>
      <c r="C10" s="191"/>
      <c r="D10" s="191"/>
      <c r="E10" s="191"/>
      <c r="F10" s="191"/>
      <c r="G10" s="191"/>
      <c r="H10" s="191"/>
      <c r="I10" s="191"/>
      <c r="J10" s="191"/>
      <c r="K10" s="191"/>
      <c r="L10" s="191"/>
      <c r="M10" s="191"/>
      <c r="N10" s="190"/>
      <c r="O10" s="110" t="s">
        <v>496</v>
      </c>
      <c r="P10" s="109"/>
      <c r="Q10" s="109"/>
      <c r="R10" s="109"/>
      <c r="S10" s="109"/>
      <c r="T10" s="109"/>
      <c r="U10" s="109"/>
      <c r="V10" s="109"/>
      <c r="W10" s="109"/>
      <c r="X10" s="109"/>
      <c r="Y10" s="109"/>
      <c r="Z10" s="108"/>
      <c r="AA10" s="126"/>
      <c r="AB10" s="124"/>
      <c r="AC10" s="124"/>
      <c r="AD10" s="122"/>
      <c r="AE10" s="122"/>
      <c r="AF10" s="122"/>
      <c r="AG10" s="122"/>
      <c r="AH10" s="122"/>
    </row>
    <row r="11" spans="1:34" ht="26.1" customHeight="1">
      <c r="A11" s="193"/>
      <c r="B11" s="192" t="s">
        <v>503</v>
      </c>
      <c r="C11" s="191"/>
      <c r="D11" s="191"/>
      <c r="E11" s="191"/>
      <c r="F11" s="191"/>
      <c r="G11" s="191"/>
      <c r="H11" s="191"/>
      <c r="I11" s="191"/>
      <c r="J11" s="191"/>
      <c r="K11" s="191"/>
      <c r="L11" s="191"/>
      <c r="M11" s="191"/>
      <c r="N11" s="190"/>
      <c r="O11" s="196" t="s">
        <v>502</v>
      </c>
      <c r="P11" s="195"/>
      <c r="Q11" s="195"/>
      <c r="R11" s="195"/>
      <c r="S11" s="195"/>
      <c r="T11" s="195"/>
      <c r="U11" s="195"/>
      <c r="V11" s="195"/>
      <c r="W11" s="195"/>
      <c r="X11" s="195"/>
      <c r="Y11" s="195"/>
      <c r="Z11" s="194"/>
      <c r="AA11" s="126"/>
      <c r="AB11" s="124"/>
      <c r="AC11" s="124"/>
      <c r="AD11" s="122"/>
      <c r="AE11" s="122"/>
      <c r="AF11" s="122"/>
      <c r="AG11" s="122"/>
      <c r="AH11" s="122"/>
    </row>
    <row r="12" spans="1:34" ht="26.1" customHeight="1">
      <c r="A12" s="193"/>
      <c r="B12" s="192" t="s">
        <v>501</v>
      </c>
      <c r="C12" s="191"/>
      <c r="D12" s="191"/>
      <c r="E12" s="191"/>
      <c r="F12" s="191"/>
      <c r="G12" s="191"/>
      <c r="H12" s="191"/>
      <c r="I12" s="191"/>
      <c r="J12" s="191"/>
      <c r="K12" s="191"/>
      <c r="L12" s="191"/>
      <c r="M12" s="191"/>
      <c r="N12" s="190"/>
      <c r="O12" s="192" t="s">
        <v>500</v>
      </c>
      <c r="P12" s="191"/>
      <c r="Q12" s="191"/>
      <c r="R12" s="191"/>
      <c r="S12" s="191"/>
      <c r="T12" s="191"/>
      <c r="U12" s="191"/>
      <c r="V12" s="191"/>
      <c r="W12" s="191"/>
      <c r="X12" s="191"/>
      <c r="Y12" s="191"/>
      <c r="Z12" s="190"/>
      <c r="AA12" s="126"/>
      <c r="AB12" s="124"/>
      <c r="AC12" s="124"/>
      <c r="AD12" s="122"/>
      <c r="AE12" s="122"/>
      <c r="AF12" s="122"/>
      <c r="AG12" s="122"/>
      <c r="AH12" s="122"/>
    </row>
    <row r="13" spans="1:34" ht="26.1" customHeight="1">
      <c r="A13" s="193"/>
      <c r="B13" s="192" t="s">
        <v>499</v>
      </c>
      <c r="C13" s="191"/>
      <c r="D13" s="191"/>
      <c r="E13" s="191"/>
      <c r="F13" s="191"/>
      <c r="G13" s="191"/>
      <c r="H13" s="191"/>
      <c r="I13" s="191"/>
      <c r="J13" s="191"/>
      <c r="K13" s="191"/>
      <c r="L13" s="191"/>
      <c r="M13" s="191"/>
      <c r="N13" s="190"/>
      <c r="O13" s="192" t="s">
        <v>498</v>
      </c>
      <c r="P13" s="191"/>
      <c r="Q13" s="191"/>
      <c r="R13" s="191"/>
      <c r="S13" s="191"/>
      <c r="T13" s="191"/>
      <c r="U13" s="191"/>
      <c r="V13" s="191"/>
      <c r="W13" s="191"/>
      <c r="X13" s="191"/>
      <c r="Y13" s="191"/>
      <c r="Z13" s="190"/>
      <c r="AA13" s="126"/>
      <c r="AB13" s="124"/>
      <c r="AC13" s="124"/>
      <c r="AD13" s="122"/>
      <c r="AE13" s="122"/>
      <c r="AF13" s="122"/>
      <c r="AG13" s="122"/>
      <c r="AH13" s="122"/>
    </row>
    <row r="14" spans="1:34" ht="26.1" customHeight="1">
      <c r="A14" s="193"/>
      <c r="B14" s="192" t="s">
        <v>497</v>
      </c>
      <c r="C14" s="191"/>
      <c r="D14" s="191"/>
      <c r="E14" s="191"/>
      <c r="F14" s="191"/>
      <c r="G14" s="191"/>
      <c r="H14" s="191"/>
      <c r="I14" s="191"/>
      <c r="J14" s="191"/>
      <c r="K14" s="191"/>
      <c r="L14" s="191"/>
      <c r="M14" s="191"/>
      <c r="N14" s="190"/>
      <c r="O14" s="110" t="s">
        <v>496</v>
      </c>
      <c r="P14" s="109"/>
      <c r="Q14" s="109"/>
      <c r="R14" s="109"/>
      <c r="S14" s="109"/>
      <c r="T14" s="109"/>
      <c r="U14" s="109"/>
      <c r="V14" s="109"/>
      <c r="W14" s="109"/>
      <c r="X14" s="109"/>
      <c r="Y14" s="109"/>
      <c r="Z14" s="108"/>
      <c r="AA14" s="126"/>
      <c r="AB14" s="124"/>
      <c r="AC14" s="124"/>
      <c r="AD14" s="122"/>
      <c r="AE14" s="122"/>
      <c r="AF14" s="122"/>
      <c r="AG14" s="122"/>
      <c r="AH14" s="122"/>
    </row>
    <row r="15" spans="1:34" ht="26.1" customHeight="1">
      <c r="A15" s="193"/>
      <c r="B15" s="192" t="s">
        <v>495</v>
      </c>
      <c r="C15" s="191"/>
      <c r="D15" s="191"/>
      <c r="E15" s="191"/>
      <c r="F15" s="191"/>
      <c r="G15" s="191"/>
      <c r="H15" s="191"/>
      <c r="I15" s="191"/>
      <c r="J15" s="191"/>
      <c r="K15" s="191"/>
      <c r="L15" s="191"/>
      <c r="M15" s="191"/>
      <c r="N15" s="190"/>
      <c r="O15" s="110" t="s">
        <v>494</v>
      </c>
      <c r="P15" s="109"/>
      <c r="Q15" s="109"/>
      <c r="R15" s="109"/>
      <c r="S15" s="109"/>
      <c r="T15" s="109"/>
      <c r="U15" s="109"/>
      <c r="V15" s="109"/>
      <c r="W15" s="109"/>
      <c r="X15" s="109"/>
      <c r="Y15" s="109"/>
      <c r="Z15" s="108"/>
      <c r="AA15" s="126"/>
      <c r="AB15" s="124"/>
      <c r="AC15" s="124"/>
      <c r="AD15" s="122"/>
      <c r="AE15" s="122"/>
      <c r="AF15" s="122"/>
      <c r="AG15" s="122"/>
      <c r="AH15" s="122"/>
    </row>
    <row r="16" spans="1:34" ht="26.1" customHeight="1">
      <c r="A16" s="193"/>
      <c r="B16" s="192" t="s">
        <v>493</v>
      </c>
      <c r="C16" s="191"/>
      <c r="D16" s="191"/>
      <c r="E16" s="191"/>
      <c r="F16" s="191"/>
      <c r="G16" s="191"/>
      <c r="H16" s="191"/>
      <c r="I16" s="191"/>
      <c r="J16" s="191"/>
      <c r="K16" s="191"/>
      <c r="L16" s="191"/>
      <c r="M16" s="191"/>
      <c r="N16" s="190"/>
      <c r="O16" s="110" t="s">
        <v>492</v>
      </c>
      <c r="P16" s="109"/>
      <c r="Q16" s="109"/>
      <c r="R16" s="109"/>
      <c r="S16" s="109"/>
      <c r="T16" s="109"/>
      <c r="U16" s="109"/>
      <c r="V16" s="109"/>
      <c r="W16" s="109"/>
      <c r="X16" s="109"/>
      <c r="Y16" s="109"/>
      <c r="Z16" s="108"/>
      <c r="AA16" s="126"/>
      <c r="AB16" s="124"/>
      <c r="AC16" s="124"/>
      <c r="AD16" s="122"/>
      <c r="AE16" s="122"/>
      <c r="AF16" s="122"/>
      <c r="AG16" s="122"/>
      <c r="AH16" s="122"/>
    </row>
    <row r="17" spans="1:36" ht="26.1" customHeight="1">
      <c r="A17" s="189" t="s">
        <v>324</v>
      </c>
      <c r="B17" s="919" t="s">
        <v>491</v>
      </c>
      <c r="C17" s="919"/>
      <c r="D17" s="919"/>
      <c r="E17" s="919"/>
      <c r="F17" s="919"/>
      <c r="G17" s="919"/>
      <c r="H17" s="919"/>
      <c r="I17" s="919"/>
      <c r="J17" s="919"/>
      <c r="K17" s="919"/>
      <c r="L17" s="919"/>
      <c r="M17" s="919"/>
      <c r="N17" s="919"/>
      <c r="O17" s="919"/>
      <c r="P17" s="919"/>
      <c r="Q17" s="919"/>
      <c r="R17" s="919"/>
      <c r="S17" s="919"/>
      <c r="T17" s="919"/>
      <c r="U17" s="919"/>
      <c r="V17" s="919"/>
      <c r="W17" s="919"/>
      <c r="X17" s="919"/>
      <c r="Y17" s="919"/>
      <c r="Z17" s="919"/>
      <c r="AA17" s="919"/>
      <c r="AB17" s="919"/>
      <c r="AC17" s="919"/>
      <c r="AD17" s="919"/>
      <c r="AE17" s="919"/>
      <c r="AF17" s="919"/>
      <c r="AG17" s="919"/>
      <c r="AH17" s="919"/>
    </row>
    <row r="18" spans="1:36" ht="26.1" customHeight="1">
      <c r="A18" s="188"/>
      <c r="B18" s="919" t="s">
        <v>587</v>
      </c>
      <c r="C18" s="919"/>
      <c r="D18" s="919"/>
      <c r="E18" s="919"/>
      <c r="F18" s="919"/>
      <c r="G18" s="919"/>
      <c r="H18" s="919"/>
      <c r="I18" s="919"/>
      <c r="J18" s="919"/>
      <c r="K18" s="919"/>
      <c r="L18" s="919"/>
      <c r="M18" s="919"/>
      <c r="N18" s="919"/>
      <c r="O18" s="919"/>
      <c r="P18" s="919"/>
      <c r="Q18" s="919"/>
      <c r="R18" s="919"/>
      <c r="S18" s="919"/>
      <c r="T18" s="919"/>
      <c r="U18" s="919"/>
      <c r="V18" s="919"/>
      <c r="W18" s="919"/>
      <c r="X18" s="919"/>
      <c r="Y18" s="919"/>
      <c r="Z18" s="919"/>
      <c r="AA18" s="919"/>
      <c r="AB18" s="919"/>
      <c r="AC18" s="919"/>
      <c r="AD18" s="919"/>
      <c r="AE18" s="919"/>
      <c r="AF18" s="919"/>
      <c r="AG18" s="919"/>
      <c r="AH18" s="919"/>
    </row>
    <row r="19" spans="1:36" ht="26.1" customHeight="1">
      <c r="A19" s="188"/>
      <c r="B19" s="919"/>
      <c r="C19" s="919"/>
      <c r="D19" s="919"/>
      <c r="E19" s="919"/>
      <c r="F19" s="919"/>
      <c r="G19" s="919"/>
      <c r="H19" s="919"/>
      <c r="I19" s="919"/>
      <c r="J19" s="919"/>
      <c r="K19" s="919"/>
      <c r="L19" s="919"/>
      <c r="M19" s="919"/>
      <c r="N19" s="919"/>
      <c r="O19" s="919"/>
      <c r="P19" s="919"/>
      <c r="Q19" s="919"/>
      <c r="R19" s="919"/>
      <c r="S19" s="919"/>
      <c r="T19" s="919"/>
      <c r="U19" s="919"/>
      <c r="V19" s="919"/>
      <c r="W19" s="919"/>
      <c r="X19" s="919"/>
      <c r="Y19" s="919"/>
      <c r="Z19" s="919"/>
      <c r="AA19" s="919"/>
      <c r="AB19" s="919"/>
      <c r="AC19" s="919"/>
      <c r="AD19" s="919"/>
      <c r="AE19" s="919"/>
      <c r="AF19" s="919"/>
      <c r="AG19" s="919"/>
      <c r="AH19" s="919"/>
      <c r="AJ19" s="29"/>
    </row>
    <row r="20" spans="1:36" s="17" customFormat="1" ht="26.1" customHeight="1">
      <c r="A20" s="188"/>
      <c r="B20" s="188" t="s">
        <v>489</v>
      </c>
      <c r="C20" s="188"/>
      <c r="D20" s="188"/>
      <c r="E20" s="188"/>
      <c r="F20" s="188"/>
      <c r="G20" s="188"/>
      <c r="H20" s="188"/>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row>
    <row r="21" spans="1:36" s="17" customFormat="1" ht="26.1" customHeight="1">
      <c r="A21" s="188"/>
      <c r="B21" s="188" t="s">
        <v>488</v>
      </c>
      <c r="C21" s="188"/>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row>
    <row r="22" spans="1:36" s="17" customFormat="1" ht="26.1" customHeight="1">
      <c r="A22" s="188"/>
      <c r="B22" s="188" t="s">
        <v>487</v>
      </c>
      <c r="C22" s="188"/>
      <c r="D22" s="188"/>
      <c r="E22" s="188"/>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row>
    <row r="23" spans="1:36" s="17" customFormat="1" ht="26.1" customHeight="1">
      <c r="A23" s="187" t="s">
        <v>320</v>
      </c>
      <c r="B23" s="184" t="s">
        <v>486</v>
      </c>
      <c r="C23" s="184"/>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row>
    <row r="24" spans="1:36" s="17" customFormat="1" ht="26.1" customHeight="1">
      <c r="A24" s="187" t="s">
        <v>321</v>
      </c>
      <c r="B24" s="184" t="s">
        <v>485</v>
      </c>
      <c r="C24" s="184"/>
      <c r="D24" s="184"/>
      <c r="E24" s="184"/>
      <c r="F24" s="184"/>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4"/>
    </row>
    <row r="25" spans="1:36" s="17" customFormat="1" ht="26.1" customHeight="1">
      <c r="A25" s="187" t="s">
        <v>322</v>
      </c>
      <c r="B25" s="184" t="s">
        <v>484</v>
      </c>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row>
    <row r="26" spans="1:36" s="17" customFormat="1" ht="26.1" customHeight="1">
      <c r="A26" s="187" t="s">
        <v>317</v>
      </c>
      <c r="B26" s="184" t="s">
        <v>483</v>
      </c>
      <c r="C26" s="184"/>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4"/>
    </row>
    <row r="27" spans="1:36" s="17" customFormat="1" ht="26.1" customHeight="1">
      <c r="A27" s="187" t="s">
        <v>318</v>
      </c>
      <c r="B27" s="184" t="s">
        <v>482</v>
      </c>
      <c r="C27" s="184"/>
      <c r="D27" s="184"/>
      <c r="E27" s="184"/>
      <c r="F27" s="184"/>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row>
    <row r="28" spans="1:36" s="17" customFormat="1" ht="26.1" customHeight="1">
      <c r="A28" s="187" t="s">
        <v>481</v>
      </c>
      <c r="B28" s="184" t="s">
        <v>480</v>
      </c>
      <c r="C28" s="184"/>
      <c r="D28" s="184"/>
      <c r="E28" s="184"/>
      <c r="F28" s="184"/>
      <c r="G28" s="184"/>
      <c r="H28" s="184"/>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row>
    <row r="29" spans="1:36" s="17" customFormat="1" ht="26.1" customHeight="1">
      <c r="A29" s="186" t="s">
        <v>479</v>
      </c>
      <c r="B29" s="920" t="s">
        <v>478</v>
      </c>
      <c r="C29" s="920"/>
      <c r="D29" s="920"/>
      <c r="E29" s="920"/>
      <c r="F29" s="920"/>
      <c r="G29" s="920"/>
      <c r="H29" s="920"/>
      <c r="I29" s="920"/>
      <c r="J29" s="920"/>
      <c r="K29" s="920"/>
      <c r="L29" s="920"/>
      <c r="M29" s="920"/>
      <c r="N29" s="920"/>
      <c r="O29" s="920"/>
      <c r="P29" s="920"/>
      <c r="Q29" s="920"/>
      <c r="R29" s="920"/>
      <c r="S29" s="920"/>
      <c r="T29" s="920"/>
      <c r="U29" s="920"/>
      <c r="V29" s="920"/>
      <c r="W29" s="920"/>
      <c r="X29" s="920"/>
      <c r="Y29" s="920"/>
      <c r="Z29" s="920"/>
      <c r="AA29" s="920"/>
      <c r="AB29" s="920"/>
      <c r="AC29" s="920"/>
      <c r="AD29" s="920"/>
      <c r="AE29" s="920"/>
      <c r="AF29" s="920"/>
      <c r="AG29" s="920"/>
      <c r="AH29" s="920"/>
    </row>
    <row r="30" spans="1:36" s="17" customFormat="1" ht="26.1" customHeight="1">
      <c r="A30" s="185"/>
      <c r="B30" s="920"/>
      <c r="C30" s="920"/>
      <c r="D30" s="920"/>
      <c r="E30" s="920"/>
      <c r="F30" s="920"/>
      <c r="G30" s="920"/>
      <c r="H30" s="920"/>
      <c r="I30" s="920"/>
      <c r="J30" s="920"/>
      <c r="K30" s="920"/>
      <c r="L30" s="920"/>
      <c r="M30" s="920"/>
      <c r="N30" s="920"/>
      <c r="O30" s="920"/>
      <c r="P30" s="920"/>
      <c r="Q30" s="920"/>
      <c r="R30" s="920"/>
      <c r="S30" s="920"/>
      <c r="T30" s="920"/>
      <c r="U30" s="920"/>
      <c r="V30" s="920"/>
      <c r="W30" s="920"/>
      <c r="X30" s="920"/>
      <c r="Y30" s="920"/>
      <c r="Z30" s="920"/>
      <c r="AA30" s="920"/>
      <c r="AB30" s="920"/>
      <c r="AC30" s="920"/>
      <c r="AD30" s="920"/>
      <c r="AE30" s="920"/>
      <c r="AF30" s="920"/>
      <c r="AG30" s="920"/>
      <c r="AH30" s="920"/>
    </row>
    <row r="31" spans="1:36" s="3" customFormat="1" ht="26.1" customHeight="1">
      <c r="A31" s="184">
        <v>10</v>
      </c>
      <c r="B31" s="920" t="s">
        <v>477</v>
      </c>
      <c r="C31" s="920"/>
      <c r="D31" s="920"/>
      <c r="E31" s="920"/>
      <c r="F31" s="920"/>
      <c r="G31" s="920"/>
      <c r="H31" s="920"/>
      <c r="I31" s="920"/>
      <c r="J31" s="920"/>
      <c r="K31" s="920"/>
      <c r="L31" s="920"/>
      <c r="M31" s="920"/>
      <c r="N31" s="920"/>
      <c r="O31" s="920"/>
      <c r="P31" s="920"/>
      <c r="Q31" s="920"/>
      <c r="R31" s="920"/>
      <c r="S31" s="920"/>
      <c r="T31" s="920"/>
      <c r="U31" s="920"/>
      <c r="V31" s="920"/>
      <c r="W31" s="920"/>
      <c r="X31" s="920"/>
      <c r="Y31" s="920"/>
      <c r="Z31" s="920"/>
      <c r="AA31" s="920"/>
      <c r="AB31" s="920"/>
      <c r="AC31" s="920"/>
      <c r="AD31" s="920"/>
      <c r="AE31" s="920"/>
      <c r="AF31" s="920"/>
      <c r="AG31" s="920"/>
      <c r="AH31" s="920"/>
    </row>
    <row r="32" spans="1:36" s="3" customFormat="1" ht="26.1" customHeight="1">
      <c r="A32" s="184"/>
      <c r="B32" s="920"/>
      <c r="C32" s="920"/>
      <c r="D32" s="920"/>
      <c r="E32" s="920"/>
      <c r="F32" s="920"/>
      <c r="G32" s="920"/>
      <c r="H32" s="920"/>
      <c r="I32" s="920"/>
      <c r="J32" s="920"/>
      <c r="K32" s="920"/>
      <c r="L32" s="920"/>
      <c r="M32" s="920"/>
      <c r="N32" s="920"/>
      <c r="O32" s="920"/>
      <c r="P32" s="920"/>
      <c r="Q32" s="920"/>
      <c r="R32" s="920"/>
      <c r="S32" s="920"/>
      <c r="T32" s="920"/>
      <c r="U32" s="920"/>
      <c r="V32" s="920"/>
      <c r="W32" s="920"/>
      <c r="X32" s="920"/>
      <c r="Y32" s="920"/>
      <c r="Z32" s="920"/>
      <c r="AA32" s="920"/>
      <c r="AB32" s="920"/>
      <c r="AC32" s="920"/>
      <c r="AD32" s="920"/>
      <c r="AE32" s="920"/>
      <c r="AF32" s="920"/>
      <c r="AG32" s="920"/>
      <c r="AH32" s="920"/>
    </row>
    <row r="33" spans="1:34" s="17" customFormat="1" ht="26.1" customHeight="1">
      <c r="A33" s="921">
        <v>11</v>
      </c>
      <c r="B33" s="920" t="s">
        <v>476</v>
      </c>
      <c r="C33" s="920"/>
      <c r="D33" s="920"/>
      <c r="E33" s="920"/>
      <c r="F33" s="920"/>
      <c r="G33" s="920"/>
      <c r="H33" s="920"/>
      <c r="I33" s="920"/>
      <c r="J33" s="920"/>
      <c r="K33" s="920"/>
      <c r="L33" s="920"/>
      <c r="M33" s="920"/>
      <c r="N33" s="920"/>
      <c r="O33" s="920"/>
      <c r="P33" s="920"/>
      <c r="Q33" s="920"/>
      <c r="R33" s="920"/>
      <c r="S33" s="920"/>
      <c r="T33" s="920"/>
      <c r="U33" s="920"/>
      <c r="V33" s="920"/>
      <c r="W33" s="920"/>
      <c r="X33" s="920"/>
      <c r="Y33" s="920"/>
      <c r="Z33" s="920"/>
      <c r="AA33" s="920"/>
      <c r="AB33" s="920"/>
      <c r="AC33" s="920"/>
      <c r="AD33" s="920"/>
      <c r="AE33" s="920"/>
      <c r="AF33" s="920"/>
      <c r="AG33" s="920"/>
      <c r="AH33" s="920"/>
    </row>
    <row r="34" spans="1:34" s="17" customFormat="1" ht="26.1" customHeight="1">
      <c r="A34" s="921"/>
      <c r="B34" s="920"/>
      <c r="C34" s="920"/>
      <c r="D34" s="920"/>
      <c r="E34" s="920"/>
      <c r="F34" s="920"/>
      <c r="G34" s="920"/>
      <c r="H34" s="920"/>
      <c r="I34" s="920"/>
      <c r="J34" s="920"/>
      <c r="K34" s="920"/>
      <c r="L34" s="920"/>
      <c r="M34" s="920"/>
      <c r="N34" s="920"/>
      <c r="O34" s="920"/>
      <c r="P34" s="920"/>
      <c r="Q34" s="920"/>
      <c r="R34" s="920"/>
      <c r="S34" s="920"/>
      <c r="T34" s="920"/>
      <c r="U34" s="920"/>
      <c r="V34" s="920"/>
      <c r="W34" s="920"/>
      <c r="X34" s="920"/>
      <c r="Y34" s="920"/>
      <c r="Z34" s="920"/>
      <c r="AA34" s="920"/>
      <c r="AB34" s="920"/>
      <c r="AC34" s="920"/>
      <c r="AD34" s="920"/>
      <c r="AE34" s="920"/>
      <c r="AF34" s="920"/>
      <c r="AG34" s="920"/>
      <c r="AH34" s="920"/>
    </row>
    <row r="35" spans="1:34" s="17" customFormat="1" ht="26.1" customHeight="1">
      <c r="A35" s="921">
        <v>12</v>
      </c>
      <c r="B35" s="920" t="s">
        <v>475</v>
      </c>
      <c r="C35" s="920"/>
      <c r="D35" s="920"/>
      <c r="E35" s="920"/>
      <c r="F35" s="920"/>
      <c r="G35" s="920"/>
      <c r="H35" s="920"/>
      <c r="I35" s="920"/>
      <c r="J35" s="920"/>
      <c r="K35" s="920"/>
      <c r="L35" s="920"/>
      <c r="M35" s="920"/>
      <c r="N35" s="920"/>
      <c r="O35" s="920"/>
      <c r="P35" s="920"/>
      <c r="Q35" s="920"/>
      <c r="R35" s="920"/>
      <c r="S35" s="920"/>
      <c r="T35" s="920"/>
      <c r="U35" s="920"/>
      <c r="V35" s="920"/>
      <c r="W35" s="920"/>
      <c r="X35" s="920"/>
      <c r="Y35" s="920"/>
      <c r="Z35" s="920"/>
      <c r="AA35" s="920"/>
      <c r="AB35" s="920"/>
      <c r="AC35" s="920"/>
      <c r="AD35" s="920"/>
      <c r="AE35" s="920"/>
      <c r="AF35" s="920"/>
      <c r="AG35" s="920"/>
      <c r="AH35" s="920"/>
    </row>
    <row r="36" spans="1:34" ht="26.1" customHeight="1">
      <c r="A36" s="921"/>
      <c r="B36" s="920"/>
      <c r="C36" s="920"/>
      <c r="D36" s="920"/>
      <c r="E36" s="920"/>
      <c r="F36" s="920"/>
      <c r="G36" s="920"/>
      <c r="H36" s="920"/>
      <c r="I36" s="920"/>
      <c r="J36" s="920"/>
      <c r="K36" s="920"/>
      <c r="L36" s="920"/>
      <c r="M36" s="920"/>
      <c r="N36" s="920"/>
      <c r="O36" s="920"/>
      <c r="P36" s="920"/>
      <c r="Q36" s="920"/>
      <c r="R36" s="920"/>
      <c r="S36" s="920"/>
      <c r="T36" s="920"/>
      <c r="U36" s="920"/>
      <c r="V36" s="920"/>
      <c r="W36" s="920"/>
      <c r="X36" s="920"/>
      <c r="Y36" s="920"/>
      <c r="Z36" s="920"/>
      <c r="AA36" s="920"/>
      <c r="AB36" s="920"/>
      <c r="AC36" s="920"/>
      <c r="AD36" s="920"/>
      <c r="AE36" s="920"/>
      <c r="AF36" s="920"/>
      <c r="AG36" s="920"/>
      <c r="AH36" s="920"/>
    </row>
    <row r="37" spans="1:34" ht="26.1" customHeight="1">
      <c r="A37" s="122"/>
      <c r="B37" s="122"/>
      <c r="C37" s="922" t="s">
        <v>474</v>
      </c>
      <c r="D37" s="922"/>
      <c r="E37" s="923" t="s">
        <v>586</v>
      </c>
      <c r="F37" s="923"/>
      <c r="G37" s="122" t="s">
        <v>2</v>
      </c>
      <c r="H37" s="923" t="s">
        <v>586</v>
      </c>
      <c r="I37" s="923"/>
      <c r="J37" s="122" t="s">
        <v>65</v>
      </c>
      <c r="K37" s="923" t="s">
        <v>586</v>
      </c>
      <c r="L37" s="923"/>
      <c r="M37" s="122" t="s">
        <v>0</v>
      </c>
      <c r="N37" s="106"/>
      <c r="O37" s="122"/>
      <c r="P37" s="106"/>
      <c r="Q37" s="122"/>
      <c r="R37" s="122"/>
      <c r="S37" s="122" t="s">
        <v>473</v>
      </c>
      <c r="T37" s="122" t="s">
        <v>472</v>
      </c>
      <c r="U37" s="106"/>
      <c r="V37" s="106"/>
      <c r="W37" s="106"/>
      <c r="X37" s="649" t="str">
        <f>IF(H90="","",H90)</f>
        <v>東京都○○区○○町○丁目○番○号</v>
      </c>
      <c r="Y37" s="649"/>
      <c r="Z37" s="649"/>
      <c r="AA37" s="649"/>
      <c r="AB37" s="649"/>
      <c r="AC37" s="649"/>
      <c r="AD37" s="649"/>
      <c r="AE37" s="649"/>
      <c r="AF37" s="649"/>
      <c r="AG37" s="649"/>
      <c r="AH37" s="649"/>
    </row>
    <row r="38" spans="1:34" ht="26.1" customHeight="1">
      <c r="A38" s="122"/>
      <c r="B38" s="122"/>
      <c r="C38" s="122"/>
      <c r="D38" s="122"/>
      <c r="E38" s="122"/>
      <c r="F38" s="122"/>
      <c r="G38" s="122"/>
      <c r="H38" s="122"/>
      <c r="I38" s="122"/>
      <c r="J38" s="122"/>
      <c r="K38" s="122"/>
      <c r="L38" s="122"/>
      <c r="M38" s="122"/>
      <c r="N38" s="106"/>
      <c r="O38" s="122"/>
      <c r="P38" s="106"/>
      <c r="Q38" s="122"/>
      <c r="R38" s="122"/>
      <c r="S38" s="122"/>
      <c r="T38" s="106" t="s">
        <v>471</v>
      </c>
      <c r="U38" s="106"/>
      <c r="V38" s="106"/>
      <c r="W38" s="106"/>
      <c r="X38" s="924" t="str">
        <f>IF(E83="","",E83)</f>
        <v>株式会社　○○○○</v>
      </c>
      <c r="Y38" s="924"/>
      <c r="Z38" s="924"/>
      <c r="AA38" s="924"/>
      <c r="AB38" s="924"/>
      <c r="AC38" s="924"/>
      <c r="AD38" s="924"/>
      <c r="AE38" s="924"/>
      <c r="AF38" s="924"/>
      <c r="AG38" s="924"/>
      <c r="AH38" s="924"/>
    </row>
    <row r="39" spans="1:34" ht="26.1" customHeight="1">
      <c r="A39" s="183"/>
      <c r="B39" s="183"/>
      <c r="C39" s="183"/>
      <c r="D39" s="183"/>
      <c r="E39" s="183"/>
      <c r="F39" s="183"/>
      <c r="G39" s="183"/>
      <c r="H39" s="183"/>
      <c r="I39" s="183"/>
      <c r="J39" s="183"/>
      <c r="K39" s="183"/>
      <c r="L39" s="183"/>
      <c r="M39" s="183"/>
      <c r="N39" s="183"/>
      <c r="O39" s="183"/>
      <c r="P39" s="183"/>
      <c r="Q39" s="183"/>
      <c r="R39" s="183"/>
      <c r="S39" s="183"/>
      <c r="T39" s="122" t="s">
        <v>470</v>
      </c>
      <c r="U39" s="183"/>
      <c r="V39" s="183"/>
      <c r="W39" s="183"/>
      <c r="X39" s="924" t="str">
        <f>IF(H88="","",H88)</f>
        <v>代表取締役</v>
      </c>
      <c r="Y39" s="924"/>
      <c r="Z39" s="924"/>
      <c r="AA39" s="924"/>
      <c r="AB39" s="924"/>
      <c r="AC39" s="924"/>
      <c r="AD39" s="924"/>
      <c r="AE39" s="125"/>
      <c r="AF39" s="124"/>
      <c r="AG39" s="183"/>
      <c r="AH39" s="183"/>
    </row>
    <row r="40" spans="1:34" ht="26.1" customHeight="1" thickBot="1">
      <c r="A40" s="127"/>
      <c r="B40" s="127"/>
      <c r="C40" s="127"/>
      <c r="D40" s="127"/>
      <c r="E40" s="127"/>
      <c r="F40" s="127"/>
      <c r="G40" s="127"/>
      <c r="H40" s="127"/>
      <c r="I40" s="127"/>
      <c r="J40" s="127"/>
      <c r="K40" s="127"/>
      <c r="L40" s="127"/>
      <c r="M40" s="127"/>
      <c r="N40" s="127"/>
      <c r="O40" s="127"/>
      <c r="P40" s="127"/>
      <c r="Q40" s="127"/>
      <c r="R40" s="127"/>
      <c r="S40" s="127"/>
      <c r="T40" s="127"/>
      <c r="U40" s="127"/>
      <c r="V40" s="127"/>
      <c r="W40" s="127"/>
      <c r="X40" s="924" t="str">
        <f>IF(H86="","",H86)</f>
        <v>○○　○○</v>
      </c>
      <c r="Y40" s="924"/>
      <c r="Z40" s="924"/>
      <c r="AA40" s="924"/>
      <c r="AB40" s="924"/>
      <c r="AC40" s="924"/>
      <c r="AD40" s="924"/>
      <c r="AE40" s="183"/>
      <c r="AF40" s="176"/>
      <c r="AG40" s="182"/>
      <c r="AH40" s="181"/>
    </row>
    <row r="41" spans="1:34" ht="26.1" customHeight="1">
      <c r="A41" s="122" t="s">
        <v>4</v>
      </c>
      <c r="B41" s="122"/>
      <c r="C41" s="122"/>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6"/>
      <c r="AB41" s="642" t="s">
        <v>10</v>
      </c>
      <c r="AC41" s="643"/>
      <c r="AD41" s="643"/>
      <c r="AE41" s="643"/>
      <c r="AF41" s="643"/>
      <c r="AG41" s="643"/>
      <c r="AH41" s="644"/>
    </row>
    <row r="42" spans="1:34" ht="26.1" customHeight="1">
      <c r="A42" s="122"/>
      <c r="B42" s="122"/>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6"/>
      <c r="AB42" s="659" t="s">
        <v>9</v>
      </c>
      <c r="AC42" s="660"/>
      <c r="AD42" s="661"/>
      <c r="AE42" s="110"/>
      <c r="AF42" s="109"/>
      <c r="AG42" s="109"/>
      <c r="AH42" s="180"/>
    </row>
    <row r="43" spans="1:34" ht="26.1" customHeight="1">
      <c r="A43" s="122"/>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6"/>
      <c r="AB43" s="659" t="s">
        <v>7</v>
      </c>
      <c r="AC43" s="660"/>
      <c r="AD43" s="661"/>
      <c r="AE43" s="110"/>
      <c r="AF43" s="109"/>
      <c r="AG43" s="109"/>
      <c r="AH43" s="180"/>
    </row>
    <row r="44" spans="1:34" ht="26.1" customHeight="1" thickBot="1">
      <c r="A44" s="122"/>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6"/>
      <c r="AB44" s="662" t="s">
        <v>8</v>
      </c>
      <c r="AC44" s="663"/>
      <c r="AD44" s="664"/>
      <c r="AE44" s="179"/>
      <c r="AF44" s="178"/>
      <c r="AG44" s="178"/>
      <c r="AH44" s="177"/>
    </row>
    <row r="45" spans="1:34" ht="26.1" customHeight="1">
      <c r="A45" s="122"/>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4"/>
      <c r="AG45" s="124"/>
      <c r="AH45" s="124"/>
    </row>
    <row r="46" spans="1:34" ht="26.1" customHeight="1">
      <c r="A46" s="122"/>
      <c r="B46" s="122"/>
      <c r="C46" s="122"/>
      <c r="D46" s="122"/>
      <c r="E46" s="122"/>
      <c r="F46" s="122"/>
      <c r="G46" s="122"/>
      <c r="H46" s="122"/>
      <c r="I46" s="122"/>
      <c r="J46" s="122"/>
      <c r="K46" s="122"/>
      <c r="L46" s="122"/>
      <c r="M46" s="122"/>
      <c r="N46" s="122"/>
      <c r="O46" s="122"/>
      <c r="P46" s="122"/>
      <c r="Q46" s="122"/>
      <c r="R46" s="122"/>
      <c r="S46" s="122"/>
      <c r="T46" s="122"/>
      <c r="U46" s="122"/>
      <c r="V46" s="106"/>
      <c r="W46" s="106"/>
      <c r="X46" s="650" t="s">
        <v>286</v>
      </c>
      <c r="Y46" s="650"/>
      <c r="Z46" s="925" t="s">
        <v>586</v>
      </c>
      <c r="AA46" s="925"/>
      <c r="AB46" s="106" t="s">
        <v>2</v>
      </c>
      <c r="AC46" s="926" t="s">
        <v>586</v>
      </c>
      <c r="AD46" s="926"/>
      <c r="AE46" s="106" t="s">
        <v>3</v>
      </c>
      <c r="AF46" s="926" t="s">
        <v>586</v>
      </c>
      <c r="AG46" s="926"/>
      <c r="AH46" s="106" t="s">
        <v>0</v>
      </c>
    </row>
    <row r="47" spans="1:34" ht="26.1" customHeight="1">
      <c r="A47" s="122" t="s">
        <v>469</v>
      </c>
      <c r="B47" s="122"/>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6"/>
      <c r="AB47" s="124"/>
      <c r="AC47" s="124"/>
      <c r="AD47" s="124"/>
      <c r="AE47" s="125"/>
      <c r="AF47" s="124"/>
      <c r="AG47" s="124"/>
      <c r="AH47" s="124"/>
    </row>
    <row r="48" spans="1:34" ht="26.1" customHeight="1">
      <c r="A48" s="122"/>
      <c r="B48" s="122" t="s">
        <v>468</v>
      </c>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6"/>
      <c r="AB48" s="124"/>
      <c r="AC48" s="124"/>
      <c r="AD48" s="124"/>
      <c r="AE48" s="125"/>
      <c r="AF48" s="124"/>
      <c r="AG48" s="124"/>
      <c r="AH48" s="124"/>
    </row>
    <row r="49" spans="1:43" ht="26.1" customHeight="1">
      <c r="A49" s="122"/>
      <c r="B49" s="122"/>
      <c r="C49" s="122"/>
      <c r="D49" s="122"/>
      <c r="E49" s="122"/>
      <c r="F49" s="122"/>
      <c r="G49" s="122"/>
      <c r="H49" s="122"/>
      <c r="I49" s="122"/>
      <c r="J49" s="122"/>
      <c r="K49" s="122"/>
      <c r="L49" s="122"/>
      <c r="M49" s="122"/>
      <c r="N49" s="122"/>
      <c r="O49" s="122"/>
      <c r="P49" s="126"/>
      <c r="Q49" s="122"/>
      <c r="R49" s="122"/>
      <c r="S49" s="122"/>
      <c r="T49" s="122"/>
      <c r="U49" s="650" t="s">
        <v>284</v>
      </c>
      <c r="V49" s="650"/>
      <c r="W49" s="650"/>
      <c r="X49" s="650"/>
      <c r="Y49" s="888" t="str">
        <f>IF(H90="","",H90)</f>
        <v>東京都○○区○○町○丁目○番○号</v>
      </c>
      <c r="Z49" s="888"/>
      <c r="AA49" s="888"/>
      <c r="AB49" s="888"/>
      <c r="AC49" s="888"/>
      <c r="AD49" s="888"/>
      <c r="AE49" s="888"/>
      <c r="AF49" s="888"/>
      <c r="AG49" s="888"/>
      <c r="AH49" s="888"/>
    </row>
    <row r="50" spans="1:43" ht="26.1" customHeight="1">
      <c r="A50" s="122"/>
      <c r="B50" s="122"/>
      <c r="C50" s="122"/>
      <c r="D50" s="122"/>
      <c r="E50" s="122"/>
      <c r="F50" s="122"/>
      <c r="G50" s="122"/>
      <c r="H50" s="122"/>
      <c r="I50" s="122"/>
      <c r="J50" s="122"/>
      <c r="K50" s="122"/>
      <c r="L50" s="122"/>
      <c r="M50" s="122"/>
      <c r="N50" s="122"/>
      <c r="O50" s="122"/>
      <c r="P50" s="126"/>
      <c r="Q50" s="122"/>
      <c r="R50" s="122"/>
      <c r="S50" s="122"/>
      <c r="T50" s="122"/>
      <c r="U50" s="650"/>
      <c r="V50" s="650"/>
      <c r="W50" s="650"/>
      <c r="X50" s="650"/>
      <c r="Y50" s="888"/>
      <c r="Z50" s="888"/>
      <c r="AA50" s="888"/>
      <c r="AB50" s="888"/>
      <c r="AC50" s="888"/>
      <c r="AD50" s="888"/>
      <c r="AE50" s="888"/>
      <c r="AF50" s="888"/>
      <c r="AG50" s="888"/>
      <c r="AH50" s="888"/>
    </row>
    <row r="51" spans="1:43" ht="26.1" customHeight="1">
      <c r="A51" s="122"/>
      <c r="B51" s="122"/>
      <c r="C51" s="122"/>
      <c r="D51" s="122"/>
      <c r="E51" s="122"/>
      <c r="F51" s="122"/>
      <c r="G51" s="122"/>
      <c r="H51" s="122"/>
      <c r="I51" s="122"/>
      <c r="J51" s="122"/>
      <c r="K51" s="122"/>
      <c r="L51" s="122"/>
      <c r="M51" s="122"/>
      <c r="N51" s="122"/>
      <c r="O51" s="122"/>
      <c r="P51" s="126"/>
      <c r="Q51" s="122"/>
      <c r="R51" s="122"/>
      <c r="S51" s="122"/>
      <c r="T51" s="122"/>
      <c r="U51" s="650" t="s">
        <v>315</v>
      </c>
      <c r="V51" s="650"/>
      <c r="W51" s="650"/>
      <c r="X51" s="650"/>
      <c r="Y51" s="652" t="str">
        <f>IF(E83="","",E83)</f>
        <v>株式会社　○○○○</v>
      </c>
      <c r="Z51" s="652"/>
      <c r="AA51" s="652"/>
      <c r="AB51" s="652"/>
      <c r="AC51" s="652"/>
      <c r="AD51" s="652"/>
      <c r="AE51" s="652"/>
      <c r="AF51" s="652"/>
      <c r="AG51" s="652"/>
      <c r="AH51" s="652"/>
    </row>
    <row r="52" spans="1:43" ht="26.1" customHeight="1">
      <c r="A52" s="122"/>
      <c r="B52" s="122"/>
      <c r="C52" s="122"/>
      <c r="D52" s="122"/>
      <c r="E52" s="122"/>
      <c r="F52" s="122"/>
      <c r="G52" s="122"/>
      <c r="H52" s="122"/>
      <c r="I52" s="122"/>
      <c r="J52" s="122"/>
      <c r="K52" s="122"/>
      <c r="L52" s="122"/>
      <c r="M52" s="122"/>
      <c r="N52" s="122"/>
      <c r="O52" s="122"/>
      <c r="P52" s="126"/>
      <c r="Q52" s="122"/>
      <c r="R52" s="122"/>
      <c r="S52" s="122"/>
      <c r="T52" s="122"/>
      <c r="U52" s="650" t="s">
        <v>285</v>
      </c>
      <c r="V52" s="650"/>
      <c r="W52" s="650"/>
      <c r="X52" s="650"/>
      <c r="Y52" s="652" t="str">
        <f>IF(H88="","",H88)</f>
        <v>代表取締役</v>
      </c>
      <c r="Z52" s="652"/>
      <c r="AA52" s="652"/>
      <c r="AB52" s="652"/>
      <c r="AC52" s="652"/>
      <c r="AD52" s="652"/>
      <c r="AE52" s="652"/>
      <c r="AF52" s="652"/>
      <c r="AG52" s="652"/>
      <c r="AH52" s="652"/>
    </row>
    <row r="53" spans="1:43" ht="26.1" customHeight="1">
      <c r="A53" s="122"/>
      <c r="B53" s="122"/>
      <c r="C53" s="122"/>
      <c r="D53" s="122"/>
      <c r="E53" s="122"/>
      <c r="F53" s="122"/>
      <c r="G53" s="122"/>
      <c r="H53" s="122"/>
      <c r="I53" s="122"/>
      <c r="J53" s="122"/>
      <c r="K53" s="122"/>
      <c r="L53" s="122"/>
      <c r="M53" s="122"/>
      <c r="N53" s="122"/>
      <c r="O53" s="122"/>
      <c r="P53" s="122"/>
      <c r="Q53" s="122"/>
      <c r="R53" s="122"/>
      <c r="S53" s="122"/>
      <c r="T53" s="122"/>
      <c r="U53" s="122"/>
      <c r="V53" s="122"/>
      <c r="W53" s="122"/>
      <c r="X53" s="122"/>
      <c r="Y53" s="649" t="str">
        <f>IF(H86="","",H86)</f>
        <v>○○　○○</v>
      </c>
      <c r="Z53" s="649"/>
      <c r="AA53" s="649"/>
      <c r="AB53" s="649"/>
      <c r="AC53" s="649"/>
      <c r="AD53" s="649"/>
      <c r="AE53" s="649"/>
      <c r="AF53" s="124"/>
      <c r="AG53" s="176"/>
      <c r="AH53" s="176"/>
    </row>
    <row r="54" spans="1:43" ht="26.1" customHeight="1">
      <c r="A54" s="122"/>
      <c r="B54" s="155"/>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26"/>
      <c r="AB54" s="124"/>
      <c r="AC54" s="124"/>
      <c r="AD54" s="124"/>
      <c r="AE54" s="125"/>
      <c r="AF54" s="124"/>
      <c r="AG54" s="124"/>
      <c r="AH54" s="124"/>
    </row>
    <row r="55" spans="1:43" ht="26.1" customHeight="1">
      <c r="A55" s="122"/>
      <c r="B55" s="106"/>
      <c r="C55" s="106"/>
      <c r="D55" s="106"/>
      <c r="E55" s="106"/>
      <c r="F55" s="106"/>
      <c r="G55" s="106"/>
      <c r="H55" s="175" t="s">
        <v>585</v>
      </c>
      <c r="I55" s="122"/>
      <c r="J55" s="122"/>
      <c r="K55" s="106"/>
      <c r="L55" s="106"/>
      <c r="M55" s="106"/>
      <c r="N55" s="106"/>
      <c r="O55" s="106"/>
      <c r="P55" s="106"/>
      <c r="Q55" s="106"/>
      <c r="R55" s="106"/>
      <c r="S55" s="106"/>
      <c r="T55" s="106"/>
      <c r="U55" s="106"/>
      <c r="V55" s="106"/>
      <c r="W55" s="106"/>
      <c r="X55" s="106"/>
      <c r="Y55" s="106"/>
      <c r="Z55" s="106"/>
      <c r="AA55" s="106"/>
      <c r="AB55" s="106"/>
      <c r="AC55" s="106"/>
      <c r="AD55" s="106"/>
      <c r="AE55" s="106"/>
      <c r="AF55" s="122"/>
      <c r="AG55" s="122"/>
      <c r="AH55" s="122"/>
    </row>
    <row r="56" spans="1:43" ht="23.45" customHeight="1">
      <c r="A56" s="650"/>
      <c r="B56" s="650"/>
      <c r="C56" s="650"/>
      <c r="D56" s="650"/>
      <c r="E56" s="650"/>
      <c r="F56" s="650"/>
      <c r="G56" s="650"/>
      <c r="H56" s="650"/>
      <c r="I56" s="650"/>
      <c r="J56" s="650"/>
      <c r="K56" s="650"/>
      <c r="L56" s="650"/>
      <c r="M56" s="650"/>
      <c r="N56" s="650"/>
      <c r="O56" s="650"/>
      <c r="P56" s="650"/>
      <c r="Q56" s="650"/>
      <c r="R56" s="650"/>
      <c r="S56" s="650"/>
      <c r="T56" s="650"/>
      <c r="U56" s="650"/>
      <c r="V56" s="650"/>
      <c r="W56" s="650"/>
      <c r="X56" s="650"/>
      <c r="Y56" s="650"/>
      <c r="Z56" s="650"/>
      <c r="AA56" s="126"/>
      <c r="AB56" s="124"/>
      <c r="AC56" s="124"/>
      <c r="AD56" s="124"/>
      <c r="AE56" s="125"/>
      <c r="AF56" s="124"/>
      <c r="AG56" s="124"/>
      <c r="AH56" s="124"/>
    </row>
    <row r="57" spans="1:43" ht="26.1" customHeight="1">
      <c r="A57" s="122"/>
      <c r="B57" s="106" t="s">
        <v>5</v>
      </c>
      <c r="C57" s="122"/>
      <c r="D57" s="122"/>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24"/>
      <c r="AG57" s="124"/>
      <c r="AH57" s="124"/>
    </row>
    <row r="58" spans="1:43" ht="21.6" customHeight="1">
      <c r="A58" s="122"/>
      <c r="B58" s="106"/>
      <c r="C58" s="122"/>
      <c r="D58" s="122"/>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24"/>
      <c r="AG58" s="124"/>
      <c r="AH58" s="124"/>
    </row>
    <row r="59" spans="1:43" ht="26.1" customHeight="1">
      <c r="A59" s="122"/>
      <c r="B59" s="122"/>
      <c r="C59" s="122"/>
      <c r="D59" s="122"/>
      <c r="E59" s="122"/>
      <c r="F59" s="122"/>
      <c r="G59" s="122"/>
      <c r="H59" s="122"/>
      <c r="I59" s="122"/>
      <c r="J59" s="122"/>
      <c r="K59" s="122"/>
      <c r="L59" s="122"/>
      <c r="M59" s="122"/>
      <c r="N59" s="122"/>
      <c r="O59" s="122"/>
      <c r="P59" s="122"/>
      <c r="Q59" s="106" t="s">
        <v>1</v>
      </c>
      <c r="R59" s="122"/>
      <c r="S59" s="122"/>
      <c r="T59" s="122"/>
      <c r="U59" s="122"/>
      <c r="V59" s="122"/>
      <c r="W59" s="122"/>
      <c r="X59" s="122"/>
      <c r="Y59" s="122"/>
      <c r="Z59" s="122"/>
      <c r="AA59" s="126"/>
      <c r="AB59" s="124"/>
      <c r="AC59" s="124"/>
      <c r="AD59" s="124"/>
      <c r="AE59" s="125"/>
      <c r="AF59" s="124"/>
      <c r="AG59" s="124"/>
      <c r="AH59" s="124"/>
    </row>
    <row r="60" spans="1:43" ht="26.1" customHeight="1" thickBot="1">
      <c r="A60" s="122" t="s">
        <v>255</v>
      </c>
      <c r="B60" s="122"/>
      <c r="C60" s="122"/>
      <c r="D60" s="122"/>
      <c r="E60" s="122"/>
      <c r="F60" s="122"/>
      <c r="G60" s="122"/>
      <c r="H60" s="122"/>
      <c r="I60" s="122"/>
      <c r="J60" s="122"/>
      <c r="K60" s="122"/>
      <c r="L60" s="122"/>
      <c r="M60" s="122"/>
      <c r="N60" s="122"/>
      <c r="O60" s="122"/>
      <c r="P60" s="122"/>
      <c r="Q60" s="122"/>
      <c r="R60" s="122"/>
      <c r="S60" s="122"/>
      <c r="T60" s="122"/>
      <c r="U60" s="122"/>
      <c r="V60" s="122"/>
      <c r="W60" s="174"/>
      <c r="X60" s="174"/>
      <c r="Y60" s="174"/>
      <c r="Z60" s="174"/>
      <c r="AA60" s="126"/>
      <c r="AB60" s="124"/>
      <c r="AC60" s="124"/>
      <c r="AD60" s="124"/>
      <c r="AE60" s="125"/>
      <c r="AF60" s="106"/>
      <c r="AG60" s="106"/>
      <c r="AH60" s="106"/>
      <c r="AI60" s="17"/>
      <c r="AJ60" s="17"/>
      <c r="AK60" s="17"/>
      <c r="AL60" s="17"/>
      <c r="AM60" s="17"/>
      <c r="AN60" s="17"/>
      <c r="AO60" s="17"/>
      <c r="AP60" s="17"/>
      <c r="AQ60" s="17"/>
    </row>
    <row r="61" spans="1:43" ht="32.450000000000003" customHeight="1" thickBot="1">
      <c r="A61" s="122"/>
      <c r="B61" s="911" t="s">
        <v>584</v>
      </c>
      <c r="C61" s="912"/>
      <c r="D61" s="912"/>
      <c r="E61" s="912"/>
      <c r="F61" s="912"/>
      <c r="G61" s="912"/>
      <c r="H61" s="912"/>
      <c r="I61" s="912"/>
      <c r="J61" s="912"/>
      <c r="K61" s="912"/>
      <c r="L61" s="912"/>
      <c r="M61" s="912"/>
      <c r="N61" s="912"/>
      <c r="O61" s="912"/>
      <c r="P61" s="912"/>
      <c r="Q61" s="912"/>
      <c r="R61" s="912"/>
      <c r="S61" s="912"/>
      <c r="T61" s="912"/>
      <c r="U61" s="912"/>
      <c r="V61" s="912"/>
      <c r="W61" s="912"/>
      <c r="X61" s="912"/>
      <c r="Y61" s="912"/>
      <c r="Z61" s="912"/>
      <c r="AA61" s="912"/>
      <c r="AB61" s="912"/>
      <c r="AC61" s="912"/>
      <c r="AD61" s="912"/>
      <c r="AE61" s="912"/>
      <c r="AF61" s="912"/>
      <c r="AG61" s="912"/>
      <c r="AH61" s="913"/>
    </row>
    <row r="62" spans="1:43" ht="18.600000000000001" customHeight="1">
      <c r="A62" s="122"/>
      <c r="B62" s="122"/>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4"/>
      <c r="AG62" s="124"/>
      <c r="AH62" s="124"/>
    </row>
    <row r="63" spans="1:43" ht="26.1" customHeight="1" thickBot="1">
      <c r="A63" s="122" t="s">
        <v>256</v>
      </c>
      <c r="B63" s="122"/>
      <c r="C63" s="122"/>
      <c r="D63" s="122"/>
      <c r="E63" s="122"/>
      <c r="F63" s="122"/>
      <c r="G63" s="122"/>
      <c r="H63" s="122"/>
      <c r="I63" s="122"/>
      <c r="J63" s="122"/>
      <c r="K63" s="122"/>
      <c r="L63" s="156"/>
      <c r="M63" s="156"/>
      <c r="N63" s="156"/>
      <c r="O63" s="156"/>
      <c r="P63" s="156"/>
      <c r="Q63" s="156"/>
      <c r="R63" s="156"/>
      <c r="S63" s="156"/>
      <c r="T63" s="156"/>
      <c r="U63" s="156"/>
      <c r="V63" s="156"/>
      <c r="W63" s="156"/>
      <c r="X63" s="156"/>
      <c r="Y63" s="156"/>
      <c r="Z63" s="156"/>
      <c r="AA63" s="126"/>
      <c r="AB63" s="124"/>
      <c r="AC63" s="124"/>
      <c r="AD63" s="124"/>
      <c r="AE63" s="125"/>
      <c r="AF63" s="124"/>
      <c r="AG63" s="124"/>
      <c r="AH63" s="124"/>
    </row>
    <row r="64" spans="1:43" ht="33.6" customHeight="1" thickBot="1">
      <c r="A64" s="122"/>
      <c r="B64" s="665">
        <f>IF(U255="","",U255)</f>
        <v>2000000</v>
      </c>
      <c r="C64" s="666"/>
      <c r="D64" s="666"/>
      <c r="E64" s="666"/>
      <c r="F64" s="666"/>
      <c r="G64" s="666"/>
      <c r="H64" s="666"/>
      <c r="I64" s="666"/>
      <c r="J64" s="666"/>
      <c r="K64" s="667"/>
      <c r="L64" s="156" t="s">
        <v>6</v>
      </c>
      <c r="M64" s="122"/>
      <c r="N64" s="122"/>
      <c r="O64" s="122"/>
      <c r="P64" s="122"/>
      <c r="Q64" s="122"/>
      <c r="R64" s="122"/>
      <c r="S64" s="122"/>
      <c r="T64" s="122"/>
      <c r="U64" s="122"/>
      <c r="V64" s="122"/>
      <c r="W64" s="122"/>
      <c r="X64" s="122"/>
      <c r="Y64" s="122"/>
      <c r="Z64" s="122"/>
      <c r="AA64" s="126"/>
      <c r="AB64" s="124"/>
      <c r="AC64" s="124"/>
      <c r="AD64" s="124"/>
      <c r="AE64" s="125"/>
      <c r="AF64" s="124"/>
      <c r="AG64" s="124"/>
      <c r="AH64" s="124"/>
    </row>
    <row r="65" spans="1:52" ht="18.600000000000001" customHeight="1">
      <c r="A65" s="122"/>
      <c r="B65" s="122"/>
      <c r="C65" s="122"/>
      <c r="D65" s="122"/>
      <c r="E65" s="122"/>
      <c r="F65" s="122"/>
      <c r="G65" s="122"/>
      <c r="H65" s="122"/>
      <c r="I65" s="122"/>
      <c r="J65" s="122"/>
      <c r="K65" s="122"/>
      <c r="L65" s="156"/>
      <c r="M65" s="156"/>
      <c r="N65" s="156"/>
      <c r="O65" s="156"/>
      <c r="P65" s="156"/>
      <c r="Q65" s="156"/>
      <c r="R65" s="156"/>
      <c r="S65" s="156"/>
      <c r="T65" s="156"/>
      <c r="U65" s="156"/>
      <c r="V65" s="156"/>
      <c r="W65" s="156"/>
      <c r="X65" s="156"/>
      <c r="Y65" s="156"/>
      <c r="Z65" s="156"/>
      <c r="AA65" s="126"/>
      <c r="AB65" s="124"/>
      <c r="AC65" s="122"/>
      <c r="AD65" s="124"/>
      <c r="AE65" s="125"/>
      <c r="AF65" s="124"/>
      <c r="AG65" s="124"/>
      <c r="AH65" s="124"/>
    </row>
    <row r="66" spans="1:52" ht="26.1" customHeight="1" thickBot="1">
      <c r="A66" s="156" t="s">
        <v>467</v>
      </c>
      <c r="B66" s="156"/>
      <c r="C66" s="156"/>
      <c r="D66" s="156"/>
      <c r="E66" s="156"/>
      <c r="F66" s="156"/>
      <c r="G66" s="156"/>
      <c r="H66" s="156"/>
      <c r="I66" s="156"/>
      <c r="J66" s="156"/>
      <c r="K66" s="156"/>
      <c r="L66" s="156"/>
      <c r="M66" s="156"/>
      <c r="N66" s="156"/>
      <c r="O66" s="156"/>
      <c r="P66" s="156"/>
      <c r="Q66" s="156"/>
      <c r="R66" s="156"/>
      <c r="S66" s="156"/>
      <c r="T66" s="156"/>
      <c r="U66" s="156"/>
      <c r="V66" s="156"/>
      <c r="W66" s="156"/>
      <c r="X66" s="156"/>
      <c r="Y66" s="156"/>
      <c r="Z66" s="156"/>
      <c r="AA66" s="126"/>
      <c r="AB66" s="124"/>
      <c r="AC66" s="124"/>
      <c r="AD66" s="124"/>
      <c r="AE66" s="125"/>
      <c r="AF66" s="124"/>
      <c r="AG66" s="124"/>
      <c r="AH66" s="124"/>
    </row>
    <row r="67" spans="1:52" ht="30.95" customHeight="1" thickBot="1">
      <c r="A67" s="122"/>
      <c r="B67" s="914" t="s">
        <v>583</v>
      </c>
      <c r="C67" s="915"/>
      <c r="D67" s="915"/>
      <c r="E67" s="915"/>
      <c r="F67" s="916"/>
      <c r="G67" s="917" t="str">
        <f>IF(B67="","",IF(B67="【Ａタイプ】",[1]選択リスト!F2,IF(B67="【Ｂタイプ】",[1]選択リスト!F3,IF(B67="【Ｃタイプ】",[1]選択リスト!F4,IF(B67="【Ｄタイプ】",[1]選択リスト!F5)))))</f>
        <v>(後継者決定)事業承継(譲渡)に向けた取組</v>
      </c>
      <c r="H67" s="917"/>
      <c r="I67" s="917"/>
      <c r="J67" s="917"/>
      <c r="K67" s="917"/>
      <c r="L67" s="917"/>
      <c r="M67" s="917"/>
      <c r="N67" s="917"/>
      <c r="O67" s="917"/>
      <c r="P67" s="917"/>
      <c r="Q67" s="917"/>
      <c r="R67" s="917"/>
      <c r="S67" s="917"/>
      <c r="T67" s="917"/>
      <c r="U67" s="917"/>
      <c r="V67" s="917"/>
      <c r="W67" s="917"/>
      <c r="X67" s="917"/>
      <c r="Y67" s="917"/>
      <c r="Z67" s="917"/>
      <c r="AA67" s="917"/>
      <c r="AB67" s="917"/>
      <c r="AC67" s="917"/>
      <c r="AD67" s="917"/>
      <c r="AE67" s="917"/>
      <c r="AF67" s="917"/>
      <c r="AG67" s="917"/>
      <c r="AH67" s="918"/>
    </row>
    <row r="68" spans="1:52" ht="18.600000000000001" customHeight="1">
      <c r="A68" s="122"/>
      <c r="B68" s="155"/>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26"/>
      <c r="AB68" s="124"/>
      <c r="AC68" s="124"/>
      <c r="AD68" s="124"/>
      <c r="AE68" s="125"/>
      <c r="AF68" s="124"/>
      <c r="AG68" s="124"/>
      <c r="AH68" s="124"/>
    </row>
    <row r="69" spans="1:52" ht="26.1" customHeight="1" thickBot="1">
      <c r="A69" s="106" t="s">
        <v>313</v>
      </c>
      <c r="B69" s="173"/>
      <c r="C69" s="173"/>
      <c r="D69" s="173"/>
      <c r="E69" s="173"/>
      <c r="F69" s="173"/>
      <c r="G69" s="173"/>
      <c r="H69" s="173"/>
      <c r="I69" s="173"/>
      <c r="J69" s="173"/>
      <c r="K69" s="173"/>
      <c r="L69" s="173"/>
      <c r="M69" s="173"/>
      <c r="N69" s="173"/>
      <c r="O69" s="173"/>
      <c r="P69" s="173"/>
      <c r="Q69" s="173"/>
      <c r="R69" s="173"/>
      <c r="S69" s="173"/>
      <c r="T69" s="173"/>
      <c r="U69" s="173"/>
      <c r="V69" s="173"/>
      <c r="W69" s="173"/>
      <c r="X69" s="173"/>
      <c r="Y69" s="173"/>
      <c r="Z69" s="156"/>
      <c r="AA69" s="126"/>
      <c r="AB69" s="124"/>
      <c r="AC69" s="172"/>
      <c r="AD69" s="124"/>
      <c r="AE69" s="124"/>
      <c r="AF69" s="124"/>
      <c r="AG69" s="124"/>
      <c r="AH69" s="124"/>
    </row>
    <row r="70" spans="1:52" ht="22.5" customHeight="1">
      <c r="A70" s="122"/>
      <c r="B70" s="899" t="s">
        <v>532</v>
      </c>
      <c r="C70" s="900"/>
      <c r="D70" s="901" t="str">
        <f>IF(B67="","",IF(B67="【Ａタイプ】",[1]選択リスト!F8,IF(B67="【Ｂタイプ】",[1]選択リスト!F11,IF(B67="【Ｃタイプ】",[1]選択リスト!F14,IF(B67="【Ｄタイプ】",[1]選択リスト!F19)))))</f>
        <v>株式譲渡、相続手続き等に要する外部専門家への業務委託経費</v>
      </c>
      <c r="E70" s="902"/>
      <c r="F70" s="902"/>
      <c r="G70" s="902"/>
      <c r="H70" s="902"/>
      <c r="I70" s="902"/>
      <c r="J70" s="902"/>
      <c r="K70" s="902"/>
      <c r="L70" s="902"/>
      <c r="M70" s="902"/>
      <c r="N70" s="902"/>
      <c r="O70" s="902"/>
      <c r="P70" s="902"/>
      <c r="Q70" s="902"/>
      <c r="R70" s="902"/>
      <c r="S70" s="902"/>
      <c r="T70" s="902"/>
      <c r="U70" s="902"/>
      <c r="V70" s="902"/>
      <c r="W70" s="902"/>
      <c r="X70" s="902"/>
      <c r="Y70" s="902"/>
      <c r="Z70" s="902"/>
      <c r="AA70" s="902"/>
      <c r="AB70" s="902"/>
      <c r="AC70" s="902"/>
      <c r="AD70" s="902"/>
      <c r="AE70" s="902"/>
      <c r="AF70" s="902"/>
      <c r="AG70" s="902"/>
      <c r="AH70" s="903"/>
    </row>
    <row r="71" spans="1:52" ht="22.5" customHeight="1">
      <c r="A71" s="122"/>
      <c r="B71" s="904" t="s">
        <v>532</v>
      </c>
      <c r="C71" s="905"/>
      <c r="D71" s="906" t="str">
        <f>IF(B67="","",IF(B67="【Ａタイプ】",[1]選択リスト!F9,IF(B67="【Ｂタイプ】",[1]選択リスト!F12,IF(B67="【Ｃタイプ】",[1]選択リスト!F15,IF(B67="【Ｄタイプ】",[1]選択リスト!F20)))))</f>
        <v>財務、税務、法務や労務等のデューデリジェンス、企業価値・事業価値等の価値算定のための業務委託経費</v>
      </c>
      <c r="E71" s="907"/>
      <c r="F71" s="907"/>
      <c r="G71" s="907"/>
      <c r="H71" s="907"/>
      <c r="I71" s="907"/>
      <c r="J71" s="907"/>
      <c r="K71" s="907"/>
      <c r="L71" s="907"/>
      <c r="M71" s="907"/>
      <c r="N71" s="907"/>
      <c r="O71" s="907"/>
      <c r="P71" s="907"/>
      <c r="Q71" s="907"/>
      <c r="R71" s="907"/>
      <c r="S71" s="907"/>
      <c r="T71" s="907"/>
      <c r="U71" s="907"/>
      <c r="V71" s="907"/>
      <c r="W71" s="907"/>
      <c r="X71" s="907"/>
      <c r="Y71" s="907"/>
      <c r="Z71" s="907"/>
      <c r="AA71" s="907"/>
      <c r="AB71" s="907"/>
      <c r="AC71" s="907"/>
      <c r="AD71" s="907"/>
      <c r="AE71" s="907"/>
      <c r="AF71" s="907"/>
      <c r="AG71" s="907"/>
      <c r="AH71" s="908"/>
      <c r="AZ71" s="43"/>
    </row>
    <row r="72" spans="1:52" ht="22.5" customHeight="1">
      <c r="A72" s="122"/>
      <c r="B72" s="909"/>
      <c r="C72" s="910"/>
      <c r="D72" s="906" t="str">
        <f>IF(B67="","",IF(B67="【Ａタイプ】",[1]選択リスト!F10,IF(B67="【Ｂタイプ】",[1]選択リスト!F13,IF(B67="【Ｃタイプ】",[1]選択リスト!F16,IF(B67="【Ｄタイプ】",[1]選択リスト!F21)))))</f>
        <v>中核人材(幹部社員)の確保や社内人材の育成に向けた、人材紹介会社等のサービス利用に要する経費</v>
      </c>
      <c r="E72" s="907"/>
      <c r="F72" s="907"/>
      <c r="G72" s="907"/>
      <c r="H72" s="907"/>
      <c r="I72" s="907"/>
      <c r="J72" s="907"/>
      <c r="K72" s="907"/>
      <c r="L72" s="907"/>
      <c r="M72" s="907"/>
      <c r="N72" s="907"/>
      <c r="O72" s="907"/>
      <c r="P72" s="907"/>
      <c r="Q72" s="907"/>
      <c r="R72" s="907"/>
      <c r="S72" s="907"/>
      <c r="T72" s="907"/>
      <c r="U72" s="907"/>
      <c r="V72" s="907"/>
      <c r="W72" s="907"/>
      <c r="X72" s="907"/>
      <c r="Y72" s="907"/>
      <c r="Z72" s="907"/>
      <c r="AA72" s="907"/>
      <c r="AB72" s="907"/>
      <c r="AC72" s="907"/>
      <c r="AD72" s="907"/>
      <c r="AE72" s="907"/>
      <c r="AF72" s="907"/>
      <c r="AG72" s="907"/>
      <c r="AH72" s="908"/>
      <c r="AZ72" s="43"/>
    </row>
    <row r="73" spans="1:52" ht="22.5" customHeight="1">
      <c r="A73" s="122"/>
      <c r="B73" s="889" t="s">
        <v>246</v>
      </c>
      <c r="C73" s="890"/>
      <c r="D73" s="891" t="str">
        <f>IF(B67="","",IF(B67="【Ａタイプ】","",IF(B67="【Ｂタイプ】","",IF(B67="【Ｃタイプ】",[1]選択リスト!F17,IF(B67="【Ｄタイプ】","")))))</f>
        <v/>
      </c>
      <c r="E73" s="892"/>
      <c r="F73" s="892"/>
      <c r="G73" s="892"/>
      <c r="H73" s="892"/>
      <c r="I73" s="892"/>
      <c r="J73" s="892"/>
      <c r="K73" s="892"/>
      <c r="L73" s="892"/>
      <c r="M73" s="892"/>
      <c r="N73" s="892"/>
      <c r="O73" s="892"/>
      <c r="P73" s="892"/>
      <c r="Q73" s="892"/>
      <c r="R73" s="892"/>
      <c r="S73" s="892"/>
      <c r="T73" s="892"/>
      <c r="U73" s="892"/>
      <c r="V73" s="892"/>
      <c r="W73" s="892"/>
      <c r="X73" s="892"/>
      <c r="Y73" s="892"/>
      <c r="Z73" s="892"/>
      <c r="AA73" s="892"/>
      <c r="AB73" s="892"/>
      <c r="AC73" s="892"/>
      <c r="AD73" s="892"/>
      <c r="AE73" s="892"/>
      <c r="AF73" s="892"/>
      <c r="AG73" s="892"/>
      <c r="AH73" s="893"/>
      <c r="AZ73" s="43"/>
    </row>
    <row r="74" spans="1:52" s="17" customFormat="1" ht="22.5" customHeight="1" thickBot="1">
      <c r="A74" s="171"/>
      <c r="B74" s="469" t="s">
        <v>246</v>
      </c>
      <c r="C74" s="470"/>
      <c r="D74" s="620" t="str">
        <f>IF(B67="","",IF(B67="【Ａタイプ】","",IF(B67="【Ｂタイプ】","",IF(B67="【Ｃタイプ】",[1]選択リスト!F18,IF(B67="【Ｄタイプ】","")))))</f>
        <v/>
      </c>
      <c r="E74" s="621"/>
      <c r="F74" s="621"/>
      <c r="G74" s="621"/>
      <c r="H74" s="621"/>
      <c r="I74" s="621"/>
      <c r="J74" s="621"/>
      <c r="K74" s="621"/>
      <c r="L74" s="621"/>
      <c r="M74" s="621"/>
      <c r="N74" s="621"/>
      <c r="O74" s="621"/>
      <c r="P74" s="621"/>
      <c r="Q74" s="621"/>
      <c r="R74" s="621"/>
      <c r="S74" s="621"/>
      <c r="T74" s="621"/>
      <c r="U74" s="621"/>
      <c r="V74" s="621"/>
      <c r="W74" s="621"/>
      <c r="X74" s="621"/>
      <c r="Y74" s="621"/>
      <c r="Z74" s="621"/>
      <c r="AA74" s="621"/>
      <c r="AB74" s="621"/>
      <c r="AC74" s="621"/>
      <c r="AD74" s="621"/>
      <c r="AE74" s="621"/>
      <c r="AF74" s="621"/>
      <c r="AG74" s="621"/>
      <c r="AH74" s="622"/>
    </row>
    <row r="75" spans="1:52" ht="18.600000000000001" customHeight="1">
      <c r="A75" s="122"/>
      <c r="B75" s="122"/>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4"/>
      <c r="AG75" s="124"/>
      <c r="AH75" s="124"/>
      <c r="AZ75" s="43"/>
    </row>
    <row r="76" spans="1:52" ht="26.1" customHeight="1" thickBot="1">
      <c r="A76" s="156" t="s">
        <v>314</v>
      </c>
      <c r="B76" s="156"/>
      <c r="C76" s="122"/>
      <c r="D76" s="122"/>
      <c r="E76" s="122"/>
      <c r="F76" s="122"/>
      <c r="G76" s="122"/>
      <c r="H76" s="156"/>
      <c r="I76" s="156"/>
      <c r="J76" s="156"/>
      <c r="K76" s="156"/>
      <c r="L76" s="156"/>
      <c r="M76" s="156"/>
      <c r="N76" s="156"/>
      <c r="O76" s="156"/>
      <c r="P76" s="156"/>
      <c r="Q76" s="156"/>
      <c r="R76" s="156"/>
      <c r="S76" s="156"/>
      <c r="T76" s="156"/>
      <c r="U76" s="156"/>
      <c r="V76" s="156"/>
      <c r="W76" s="156"/>
      <c r="X76" s="156"/>
      <c r="Y76" s="156"/>
      <c r="Z76" s="156"/>
      <c r="AA76" s="126"/>
      <c r="AB76" s="124"/>
      <c r="AC76" s="170"/>
      <c r="AD76" s="170"/>
      <c r="AE76" s="124"/>
      <c r="AF76" s="124"/>
      <c r="AG76" s="124"/>
      <c r="AH76" s="124"/>
      <c r="AZ76" s="43"/>
    </row>
    <row r="77" spans="1:52" ht="50.1" customHeight="1">
      <c r="A77" s="122"/>
      <c r="B77" s="894" t="s">
        <v>532</v>
      </c>
      <c r="C77" s="895"/>
      <c r="D77" s="896" t="s">
        <v>590</v>
      </c>
      <c r="E77" s="897"/>
      <c r="F77" s="897"/>
      <c r="G77" s="897"/>
      <c r="H77" s="897"/>
      <c r="I77" s="897"/>
      <c r="J77" s="897"/>
      <c r="K77" s="897"/>
      <c r="L77" s="897"/>
      <c r="M77" s="897"/>
      <c r="N77" s="897"/>
      <c r="O77" s="897"/>
      <c r="P77" s="897"/>
      <c r="Q77" s="897"/>
      <c r="R77" s="897"/>
      <c r="S77" s="897"/>
      <c r="T77" s="897"/>
      <c r="U77" s="897"/>
      <c r="V77" s="897"/>
      <c r="W77" s="897"/>
      <c r="X77" s="897"/>
      <c r="Y77" s="897"/>
      <c r="Z77" s="897"/>
      <c r="AA77" s="897"/>
      <c r="AB77" s="897"/>
      <c r="AC77" s="897"/>
      <c r="AD77" s="897"/>
      <c r="AE77" s="897"/>
      <c r="AF77" s="897"/>
      <c r="AG77" s="897"/>
      <c r="AH77" s="898"/>
    </row>
    <row r="78" spans="1:52" ht="70.5" customHeight="1">
      <c r="A78" s="122"/>
      <c r="B78" s="517"/>
      <c r="C78" s="518"/>
      <c r="D78" s="877" t="s">
        <v>591</v>
      </c>
      <c r="E78" s="878"/>
      <c r="F78" s="878"/>
      <c r="G78" s="878"/>
      <c r="H78" s="878"/>
      <c r="I78" s="878"/>
      <c r="J78" s="878"/>
      <c r="K78" s="878"/>
      <c r="L78" s="878"/>
      <c r="M78" s="878"/>
      <c r="N78" s="878"/>
      <c r="O78" s="878"/>
      <c r="P78" s="878"/>
      <c r="Q78" s="878"/>
      <c r="R78" s="878"/>
      <c r="S78" s="878"/>
      <c r="T78" s="878"/>
      <c r="U78" s="878"/>
      <c r="V78" s="878"/>
      <c r="W78" s="878"/>
      <c r="X78" s="878"/>
      <c r="Y78" s="878"/>
      <c r="Z78" s="878"/>
      <c r="AA78" s="878"/>
      <c r="AB78" s="878"/>
      <c r="AC78" s="878"/>
      <c r="AD78" s="878"/>
      <c r="AE78" s="878"/>
      <c r="AF78" s="878"/>
      <c r="AG78" s="878"/>
      <c r="AH78" s="879"/>
    </row>
    <row r="79" spans="1:52" ht="29.1" customHeight="1" thickBot="1">
      <c r="A79" s="122"/>
      <c r="B79" s="469"/>
      <c r="C79" s="470"/>
      <c r="D79" s="880" t="s">
        <v>349</v>
      </c>
      <c r="E79" s="881"/>
      <c r="F79" s="881"/>
      <c r="G79" s="881"/>
      <c r="H79" s="881"/>
      <c r="I79" s="881"/>
      <c r="J79" s="881"/>
      <c r="K79" s="881"/>
      <c r="L79" s="881"/>
      <c r="M79" s="881"/>
      <c r="N79" s="881"/>
      <c r="O79" s="881"/>
      <c r="P79" s="881"/>
      <c r="Q79" s="881"/>
      <c r="R79" s="881"/>
      <c r="S79" s="881"/>
      <c r="T79" s="881"/>
      <c r="U79" s="881"/>
      <c r="V79" s="881"/>
      <c r="W79" s="881"/>
      <c r="X79" s="881"/>
      <c r="Y79" s="881"/>
      <c r="Z79" s="881"/>
      <c r="AA79" s="881"/>
      <c r="AB79" s="881"/>
      <c r="AC79" s="881"/>
      <c r="AD79" s="881"/>
      <c r="AE79" s="881"/>
      <c r="AF79" s="881"/>
      <c r="AG79" s="881"/>
      <c r="AH79" s="882"/>
    </row>
    <row r="80" spans="1:52" ht="26.1" customHeight="1">
      <c r="A80" s="122"/>
      <c r="B80" s="122"/>
      <c r="C80" s="122"/>
      <c r="D80" s="122"/>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4"/>
      <c r="AG80" s="124"/>
      <c r="AH80" s="124"/>
    </row>
    <row r="81" spans="1:34" ht="26.1" customHeight="1">
      <c r="A81" s="145" t="s">
        <v>36</v>
      </c>
      <c r="B81" s="145"/>
      <c r="C81" s="145"/>
      <c r="D81" s="145"/>
      <c r="E81" s="145"/>
      <c r="F81" s="145"/>
      <c r="G81" s="145"/>
      <c r="H81" s="145"/>
      <c r="I81" s="145"/>
      <c r="J81" s="145"/>
      <c r="K81" s="145"/>
      <c r="L81" s="145"/>
      <c r="M81" s="145"/>
      <c r="N81" s="145"/>
      <c r="O81" s="145"/>
      <c r="P81" s="145"/>
      <c r="Q81" s="145"/>
      <c r="R81" s="145"/>
      <c r="S81" s="145"/>
      <c r="T81" s="145"/>
      <c r="U81" s="145"/>
      <c r="V81" s="145"/>
      <c r="W81" s="145"/>
      <c r="X81" s="145"/>
      <c r="Y81" s="145"/>
      <c r="Z81" s="145"/>
      <c r="AA81" s="126"/>
      <c r="AB81" s="124"/>
      <c r="AC81" s="124"/>
      <c r="AD81" s="124"/>
      <c r="AE81" s="125"/>
      <c r="AF81" s="124"/>
      <c r="AG81" s="124"/>
      <c r="AH81" s="124"/>
    </row>
    <row r="82" spans="1:34" ht="26.1" customHeight="1">
      <c r="A82" s="122"/>
      <c r="B82" s="845" t="s">
        <v>14</v>
      </c>
      <c r="C82" s="845"/>
      <c r="D82" s="845"/>
      <c r="E82" s="846" t="s">
        <v>582</v>
      </c>
      <c r="F82" s="846"/>
      <c r="G82" s="846"/>
      <c r="H82" s="846"/>
      <c r="I82" s="846"/>
      <c r="J82" s="846"/>
      <c r="K82" s="846"/>
      <c r="L82" s="846"/>
      <c r="M82" s="846"/>
      <c r="N82" s="846"/>
      <c r="O82" s="846"/>
      <c r="P82" s="846"/>
      <c r="Q82" s="846"/>
      <c r="R82" s="846"/>
      <c r="S82" s="846"/>
      <c r="T82" s="846"/>
      <c r="U82" s="846"/>
      <c r="V82" s="846"/>
      <c r="W82" s="122"/>
      <c r="X82" s="122"/>
      <c r="Y82" s="122"/>
      <c r="Z82" s="122"/>
      <c r="AA82" s="126"/>
      <c r="AB82" s="124"/>
      <c r="AC82" s="124"/>
      <c r="AD82" s="124"/>
      <c r="AE82" s="125"/>
      <c r="AF82" s="124"/>
      <c r="AG82" s="124"/>
      <c r="AH82" s="124"/>
    </row>
    <row r="83" spans="1:34" ht="26.1" customHeight="1">
      <c r="A83" s="122"/>
      <c r="B83" s="833" t="s">
        <v>15</v>
      </c>
      <c r="C83" s="834"/>
      <c r="D83" s="835"/>
      <c r="E83" s="873" t="s">
        <v>581</v>
      </c>
      <c r="F83" s="873"/>
      <c r="G83" s="873"/>
      <c r="H83" s="873"/>
      <c r="I83" s="873"/>
      <c r="J83" s="873"/>
      <c r="K83" s="873"/>
      <c r="L83" s="873"/>
      <c r="M83" s="873"/>
      <c r="N83" s="873"/>
      <c r="O83" s="873"/>
      <c r="P83" s="873"/>
      <c r="Q83" s="873"/>
      <c r="R83" s="873"/>
      <c r="S83" s="873"/>
      <c r="T83" s="873"/>
      <c r="U83" s="873"/>
      <c r="V83" s="873"/>
      <c r="W83" s="122"/>
      <c r="X83" s="122"/>
      <c r="Y83" s="122"/>
      <c r="Z83" s="122"/>
      <c r="AA83" s="126"/>
      <c r="AB83" s="124"/>
      <c r="AC83" s="124"/>
      <c r="AD83" s="124"/>
      <c r="AE83" s="125"/>
      <c r="AF83" s="124"/>
      <c r="AG83" s="124"/>
      <c r="AH83" s="124"/>
    </row>
    <row r="84" spans="1:34" ht="26.1" customHeight="1">
      <c r="A84" s="122"/>
      <c r="B84" s="836"/>
      <c r="C84" s="837"/>
      <c r="D84" s="838"/>
      <c r="E84" s="873"/>
      <c r="F84" s="873"/>
      <c r="G84" s="873"/>
      <c r="H84" s="873"/>
      <c r="I84" s="873"/>
      <c r="J84" s="873"/>
      <c r="K84" s="873"/>
      <c r="L84" s="873"/>
      <c r="M84" s="873"/>
      <c r="N84" s="873"/>
      <c r="O84" s="873"/>
      <c r="P84" s="873"/>
      <c r="Q84" s="873"/>
      <c r="R84" s="873"/>
      <c r="S84" s="873"/>
      <c r="T84" s="873"/>
      <c r="U84" s="873"/>
      <c r="V84" s="873"/>
      <c r="W84" s="122"/>
      <c r="X84" s="122"/>
      <c r="Y84" s="122"/>
      <c r="Z84" s="122"/>
      <c r="AA84" s="126"/>
      <c r="AB84" s="124"/>
      <c r="AC84" s="124"/>
      <c r="AD84" s="124"/>
      <c r="AE84" s="125"/>
      <c r="AF84" s="124"/>
      <c r="AG84" s="124"/>
      <c r="AH84" s="124"/>
    </row>
    <row r="85" spans="1:34" ht="26.1" customHeight="1">
      <c r="A85" s="145"/>
      <c r="B85" s="833" t="s">
        <v>16</v>
      </c>
      <c r="C85" s="834"/>
      <c r="D85" s="835"/>
      <c r="E85" s="836" t="s">
        <v>14</v>
      </c>
      <c r="F85" s="837"/>
      <c r="G85" s="838"/>
      <c r="H85" s="874" t="s">
        <v>580</v>
      </c>
      <c r="I85" s="875"/>
      <c r="J85" s="875"/>
      <c r="K85" s="875"/>
      <c r="L85" s="875"/>
      <c r="M85" s="875"/>
      <c r="N85" s="875"/>
      <c r="O85" s="875"/>
      <c r="P85" s="875"/>
      <c r="Q85" s="875"/>
      <c r="R85" s="875"/>
      <c r="S85" s="876"/>
      <c r="T85" s="145"/>
      <c r="U85" s="145"/>
      <c r="V85" s="145"/>
      <c r="W85" s="145"/>
      <c r="X85" s="145"/>
      <c r="Y85" s="145"/>
      <c r="Z85" s="145"/>
      <c r="AA85" s="126"/>
      <c r="AB85" s="147"/>
      <c r="AC85" s="147"/>
      <c r="AD85" s="147"/>
      <c r="AE85" s="125"/>
      <c r="AF85" s="124"/>
      <c r="AG85" s="146"/>
      <c r="AH85" s="124"/>
    </row>
    <row r="86" spans="1:34" ht="26.1" customHeight="1">
      <c r="A86" s="145"/>
      <c r="B86" s="849"/>
      <c r="C86" s="850"/>
      <c r="D86" s="851"/>
      <c r="E86" s="809" t="s">
        <v>17</v>
      </c>
      <c r="F86" s="810"/>
      <c r="G86" s="811"/>
      <c r="H86" s="885" t="s">
        <v>579</v>
      </c>
      <c r="I86" s="886"/>
      <c r="J86" s="886"/>
      <c r="K86" s="886"/>
      <c r="L86" s="886"/>
      <c r="M86" s="886"/>
      <c r="N86" s="886"/>
      <c r="O86" s="886"/>
      <c r="P86" s="886"/>
      <c r="Q86" s="886"/>
      <c r="R86" s="886"/>
      <c r="S86" s="887"/>
      <c r="T86" s="145"/>
      <c r="U86" s="145"/>
      <c r="V86" s="145"/>
      <c r="W86" s="145"/>
      <c r="X86" s="145"/>
      <c r="Y86" s="145"/>
      <c r="Z86" s="145"/>
      <c r="AA86" s="126"/>
      <c r="AB86" s="124"/>
      <c r="AC86" s="124"/>
      <c r="AD86" s="124"/>
      <c r="AE86" s="125"/>
      <c r="AF86" s="124"/>
      <c r="AG86" s="146"/>
      <c r="AH86" s="124"/>
    </row>
    <row r="87" spans="1:34" ht="26.1" customHeight="1">
      <c r="A87" s="145"/>
      <c r="B87" s="849"/>
      <c r="C87" s="850"/>
      <c r="D87" s="851"/>
      <c r="E87" s="809" t="s">
        <v>18</v>
      </c>
      <c r="F87" s="810"/>
      <c r="G87" s="811"/>
      <c r="H87" s="883" t="s">
        <v>578</v>
      </c>
      <c r="I87" s="884"/>
      <c r="J87" s="839" t="s">
        <v>569</v>
      </c>
      <c r="K87" s="839"/>
      <c r="L87" s="169" t="s">
        <v>2</v>
      </c>
      <c r="M87" s="839" t="s">
        <v>569</v>
      </c>
      <c r="N87" s="839"/>
      <c r="O87" s="169" t="s">
        <v>68</v>
      </c>
      <c r="P87" s="839" t="s">
        <v>569</v>
      </c>
      <c r="Q87" s="839"/>
      <c r="R87" s="839"/>
      <c r="S87" s="168" t="s">
        <v>259</v>
      </c>
      <c r="T87" s="145"/>
      <c r="U87" s="145"/>
      <c r="V87" s="145"/>
      <c r="W87" s="145"/>
      <c r="X87" s="145"/>
      <c r="Y87" s="145"/>
      <c r="Z87" s="145"/>
      <c r="AA87" s="126"/>
      <c r="AB87" s="124"/>
      <c r="AC87" s="124"/>
      <c r="AD87" s="124"/>
      <c r="AE87" s="125"/>
      <c r="AF87" s="124"/>
      <c r="AG87" s="146"/>
      <c r="AH87" s="124"/>
    </row>
    <row r="88" spans="1:34" ht="26.1" customHeight="1">
      <c r="A88" s="145"/>
      <c r="B88" s="849"/>
      <c r="C88" s="850"/>
      <c r="D88" s="851"/>
      <c r="E88" s="833" t="s">
        <v>19</v>
      </c>
      <c r="F88" s="834"/>
      <c r="G88" s="835"/>
      <c r="H88" s="780" t="s">
        <v>555</v>
      </c>
      <c r="I88" s="781"/>
      <c r="J88" s="781"/>
      <c r="K88" s="781"/>
      <c r="L88" s="781"/>
      <c r="M88" s="781"/>
      <c r="N88" s="781"/>
      <c r="O88" s="781"/>
      <c r="P88" s="781"/>
      <c r="Q88" s="781"/>
      <c r="R88" s="781"/>
      <c r="S88" s="782"/>
      <c r="T88" s="145"/>
      <c r="U88" s="145"/>
      <c r="V88" s="145"/>
      <c r="W88" s="145"/>
      <c r="X88" s="145"/>
      <c r="Y88" s="145"/>
      <c r="Z88" s="145"/>
      <c r="AA88" s="126"/>
      <c r="AB88" s="124"/>
      <c r="AC88" s="124"/>
      <c r="AD88" s="124"/>
      <c r="AE88" s="125"/>
      <c r="AF88" s="124"/>
      <c r="AG88" s="146"/>
      <c r="AH88" s="124"/>
    </row>
    <row r="89" spans="1:34" ht="26.1" customHeight="1">
      <c r="A89" s="122"/>
      <c r="B89" s="833" t="s">
        <v>261</v>
      </c>
      <c r="C89" s="834"/>
      <c r="D89" s="835"/>
      <c r="E89" s="852" t="s">
        <v>466</v>
      </c>
      <c r="F89" s="853"/>
      <c r="G89" s="854"/>
      <c r="H89" s="154" t="s">
        <v>22</v>
      </c>
      <c r="I89" s="798" t="s">
        <v>560</v>
      </c>
      <c r="J89" s="798"/>
      <c r="K89" s="153" t="s">
        <v>311</v>
      </c>
      <c r="L89" s="798" t="s">
        <v>559</v>
      </c>
      <c r="M89" s="798"/>
      <c r="N89" s="798"/>
      <c r="O89" s="153"/>
      <c r="P89" s="153"/>
      <c r="Q89" s="152"/>
      <c r="R89" s="152"/>
      <c r="S89" s="152"/>
      <c r="T89" s="152"/>
      <c r="U89" s="152"/>
      <c r="V89" s="152"/>
      <c r="W89" s="152"/>
      <c r="X89" s="152"/>
      <c r="Y89" s="152"/>
      <c r="Z89" s="152"/>
      <c r="AA89" s="152"/>
      <c r="AB89" s="152"/>
      <c r="AC89" s="152"/>
      <c r="AD89" s="152"/>
      <c r="AE89" s="152"/>
      <c r="AF89" s="152"/>
      <c r="AG89" s="152"/>
      <c r="AH89" s="151"/>
    </row>
    <row r="90" spans="1:34" ht="26.1" customHeight="1">
      <c r="A90" s="122"/>
      <c r="B90" s="849"/>
      <c r="C90" s="850"/>
      <c r="D90" s="851"/>
      <c r="E90" s="855"/>
      <c r="F90" s="856"/>
      <c r="G90" s="857"/>
      <c r="H90" s="861" t="s">
        <v>577</v>
      </c>
      <c r="I90" s="862"/>
      <c r="J90" s="862"/>
      <c r="K90" s="862"/>
      <c r="L90" s="862"/>
      <c r="M90" s="862"/>
      <c r="N90" s="862"/>
      <c r="O90" s="862"/>
      <c r="P90" s="862"/>
      <c r="Q90" s="862"/>
      <c r="R90" s="862"/>
      <c r="S90" s="862"/>
      <c r="T90" s="862"/>
      <c r="U90" s="862"/>
      <c r="V90" s="862"/>
      <c r="W90" s="862"/>
      <c r="X90" s="862"/>
      <c r="Y90" s="862"/>
      <c r="Z90" s="862"/>
      <c r="AA90" s="862"/>
      <c r="AB90" s="862"/>
      <c r="AC90" s="862"/>
      <c r="AD90" s="862"/>
      <c r="AE90" s="862"/>
      <c r="AF90" s="862"/>
      <c r="AG90" s="862"/>
      <c r="AH90" s="863"/>
    </row>
    <row r="91" spans="1:34" ht="26.1" customHeight="1">
      <c r="A91" s="122"/>
      <c r="B91" s="849"/>
      <c r="C91" s="850"/>
      <c r="D91" s="851"/>
      <c r="E91" s="858"/>
      <c r="F91" s="859"/>
      <c r="G91" s="860"/>
      <c r="H91" s="864"/>
      <c r="I91" s="865"/>
      <c r="J91" s="865"/>
      <c r="K91" s="865"/>
      <c r="L91" s="865"/>
      <c r="M91" s="865"/>
      <c r="N91" s="865"/>
      <c r="O91" s="865"/>
      <c r="P91" s="865"/>
      <c r="Q91" s="865"/>
      <c r="R91" s="865"/>
      <c r="S91" s="865"/>
      <c r="T91" s="865"/>
      <c r="U91" s="865"/>
      <c r="V91" s="865"/>
      <c r="W91" s="865"/>
      <c r="X91" s="865"/>
      <c r="Y91" s="865"/>
      <c r="Z91" s="865"/>
      <c r="AA91" s="865"/>
      <c r="AB91" s="865"/>
      <c r="AC91" s="865"/>
      <c r="AD91" s="865"/>
      <c r="AE91" s="865"/>
      <c r="AF91" s="865"/>
      <c r="AG91" s="865"/>
      <c r="AH91" s="866"/>
    </row>
    <row r="92" spans="1:34" ht="26.1" customHeight="1">
      <c r="A92" s="122"/>
      <c r="B92" s="836"/>
      <c r="C92" s="837"/>
      <c r="D92" s="838"/>
      <c r="E92" s="867" t="s">
        <v>262</v>
      </c>
      <c r="F92" s="868"/>
      <c r="G92" s="868"/>
      <c r="H92" s="868"/>
      <c r="I92" s="869"/>
      <c r="J92" s="870" t="s">
        <v>576</v>
      </c>
      <c r="K92" s="871"/>
      <c r="L92" s="871"/>
      <c r="M92" s="871"/>
      <c r="N92" s="871"/>
      <c r="O92" s="871"/>
      <c r="P92" s="871"/>
      <c r="Q92" s="871"/>
      <c r="R92" s="871"/>
      <c r="S92" s="871"/>
      <c r="T92" s="871"/>
      <c r="U92" s="871"/>
      <c r="V92" s="871"/>
      <c r="W92" s="871"/>
      <c r="X92" s="871"/>
      <c r="Y92" s="871"/>
      <c r="Z92" s="872"/>
      <c r="AA92" s="809" t="s">
        <v>20</v>
      </c>
      <c r="AB92" s="810"/>
      <c r="AC92" s="811"/>
      <c r="AD92" s="715" t="s">
        <v>561</v>
      </c>
      <c r="AE92" s="716"/>
      <c r="AF92" s="716"/>
      <c r="AG92" s="716"/>
      <c r="AH92" s="717"/>
    </row>
    <row r="93" spans="1:34" ht="26.1" customHeight="1">
      <c r="A93" s="122"/>
      <c r="B93" s="833" t="s">
        <v>335</v>
      </c>
      <c r="C93" s="834"/>
      <c r="D93" s="835"/>
      <c r="E93" s="845" t="s">
        <v>14</v>
      </c>
      <c r="F93" s="845"/>
      <c r="G93" s="845"/>
      <c r="H93" s="846" t="s">
        <v>575</v>
      </c>
      <c r="I93" s="846"/>
      <c r="J93" s="846"/>
      <c r="K93" s="846"/>
      <c r="L93" s="846"/>
      <c r="M93" s="846"/>
      <c r="N93" s="846"/>
      <c r="O93" s="845" t="s">
        <v>21</v>
      </c>
      <c r="P93" s="845"/>
      <c r="Q93" s="753" t="s">
        <v>538</v>
      </c>
      <c r="R93" s="753"/>
      <c r="S93" s="753"/>
      <c r="T93" s="753"/>
      <c r="U93" s="845" t="s">
        <v>23</v>
      </c>
      <c r="V93" s="845"/>
      <c r="W93" s="845"/>
      <c r="X93" s="847" t="s">
        <v>574</v>
      </c>
      <c r="Y93" s="848"/>
      <c r="Z93" s="848"/>
      <c r="AA93" s="848"/>
      <c r="AB93" s="848"/>
      <c r="AC93" s="848"/>
      <c r="AD93" s="848"/>
      <c r="AE93" s="848"/>
      <c r="AF93" s="848"/>
      <c r="AG93" s="848"/>
      <c r="AH93" s="848"/>
    </row>
    <row r="94" spans="1:34" ht="26.1" customHeight="1">
      <c r="A94" s="122"/>
      <c r="B94" s="836"/>
      <c r="C94" s="837"/>
      <c r="D94" s="838"/>
      <c r="E94" s="845" t="s">
        <v>17</v>
      </c>
      <c r="F94" s="845"/>
      <c r="G94" s="845"/>
      <c r="H94" s="846" t="s">
        <v>539</v>
      </c>
      <c r="I94" s="846"/>
      <c r="J94" s="846"/>
      <c r="K94" s="846"/>
      <c r="L94" s="846"/>
      <c r="M94" s="846"/>
      <c r="N94" s="846"/>
      <c r="O94" s="845" t="s">
        <v>19</v>
      </c>
      <c r="P94" s="845"/>
      <c r="Q94" s="710" t="s">
        <v>573</v>
      </c>
      <c r="R94" s="707"/>
      <c r="S94" s="707"/>
      <c r="T94" s="707"/>
      <c r="U94" s="707"/>
      <c r="V94" s="707"/>
      <c r="W94" s="707"/>
      <c r="X94" s="707"/>
      <c r="Y94" s="707"/>
      <c r="Z94" s="708"/>
      <c r="AA94" s="809" t="s">
        <v>20</v>
      </c>
      <c r="AB94" s="810"/>
      <c r="AC94" s="811"/>
      <c r="AD94" s="715" t="s">
        <v>572</v>
      </c>
      <c r="AE94" s="716"/>
      <c r="AF94" s="716"/>
      <c r="AG94" s="716"/>
      <c r="AH94" s="717"/>
    </row>
    <row r="95" spans="1:34" s="24" customFormat="1" ht="26.1" customHeight="1">
      <c r="A95" s="167"/>
      <c r="B95" s="824" t="s">
        <v>465</v>
      </c>
      <c r="C95" s="825"/>
      <c r="D95" s="826"/>
      <c r="E95" s="154" t="s">
        <v>22</v>
      </c>
      <c r="F95" s="668"/>
      <c r="G95" s="668"/>
      <c r="H95" s="153" t="s">
        <v>311</v>
      </c>
      <c r="I95" s="668"/>
      <c r="J95" s="668"/>
      <c r="K95" s="668"/>
      <c r="L95" s="153"/>
      <c r="M95" s="152"/>
      <c r="N95" s="152"/>
      <c r="O95" s="152"/>
      <c r="P95" s="152"/>
      <c r="Q95" s="152"/>
      <c r="R95" s="152"/>
      <c r="S95" s="152"/>
      <c r="T95" s="152"/>
      <c r="U95" s="152"/>
      <c r="V95" s="152"/>
      <c r="W95" s="152"/>
      <c r="X95" s="152"/>
      <c r="Y95" s="152"/>
      <c r="Z95" s="152"/>
      <c r="AA95" s="152"/>
      <c r="AB95" s="152"/>
      <c r="AC95" s="152"/>
      <c r="AD95" s="152"/>
      <c r="AE95" s="152"/>
      <c r="AF95" s="152"/>
      <c r="AG95" s="152"/>
      <c r="AH95" s="151"/>
    </row>
    <row r="96" spans="1:34" s="17" customFormat="1" ht="26.1" customHeight="1">
      <c r="A96" s="106"/>
      <c r="B96" s="827"/>
      <c r="C96" s="828"/>
      <c r="D96" s="829"/>
      <c r="E96" s="799" t="s">
        <v>571</v>
      </c>
      <c r="F96" s="800"/>
      <c r="G96" s="800"/>
      <c r="H96" s="800"/>
      <c r="I96" s="800"/>
      <c r="J96" s="800"/>
      <c r="K96" s="800"/>
      <c r="L96" s="800"/>
      <c r="M96" s="800"/>
      <c r="N96" s="800"/>
      <c r="O96" s="800"/>
      <c r="P96" s="800"/>
      <c r="Q96" s="800"/>
      <c r="R96" s="800"/>
      <c r="S96" s="800"/>
      <c r="T96" s="800"/>
      <c r="U96" s="800"/>
      <c r="V96" s="800"/>
      <c r="W96" s="800"/>
      <c r="X96" s="800"/>
      <c r="Y96" s="800"/>
      <c r="Z96" s="800"/>
      <c r="AA96" s="800"/>
      <c r="AB96" s="800"/>
      <c r="AC96" s="800"/>
      <c r="AD96" s="800"/>
      <c r="AE96" s="800"/>
      <c r="AF96" s="800"/>
      <c r="AG96" s="800"/>
      <c r="AH96" s="801"/>
    </row>
    <row r="97" spans="1:34" ht="26.1" customHeight="1">
      <c r="A97" s="122"/>
      <c r="B97" s="830"/>
      <c r="C97" s="831"/>
      <c r="D97" s="832"/>
      <c r="E97" s="802"/>
      <c r="F97" s="803"/>
      <c r="G97" s="803"/>
      <c r="H97" s="803"/>
      <c r="I97" s="803"/>
      <c r="J97" s="803"/>
      <c r="K97" s="803"/>
      <c r="L97" s="803"/>
      <c r="M97" s="803"/>
      <c r="N97" s="803"/>
      <c r="O97" s="803"/>
      <c r="P97" s="803"/>
      <c r="Q97" s="803"/>
      <c r="R97" s="803"/>
      <c r="S97" s="803"/>
      <c r="T97" s="803"/>
      <c r="U97" s="803"/>
      <c r="V97" s="803"/>
      <c r="W97" s="803"/>
      <c r="X97" s="803"/>
      <c r="Y97" s="803"/>
      <c r="Z97" s="803"/>
      <c r="AA97" s="803"/>
      <c r="AB97" s="803"/>
      <c r="AC97" s="803"/>
      <c r="AD97" s="803"/>
      <c r="AE97" s="803"/>
      <c r="AF97" s="803"/>
      <c r="AG97" s="803"/>
      <c r="AH97" s="804"/>
    </row>
    <row r="98" spans="1:34" ht="26.1" customHeight="1">
      <c r="A98" s="122"/>
      <c r="B98" s="833" t="s">
        <v>24</v>
      </c>
      <c r="C98" s="834"/>
      <c r="D98" s="835"/>
      <c r="E98" s="809" t="s">
        <v>25</v>
      </c>
      <c r="F98" s="810"/>
      <c r="G98" s="810"/>
      <c r="H98" s="810" t="s">
        <v>260</v>
      </c>
      <c r="I98" s="810"/>
      <c r="J98" s="839" t="s">
        <v>570</v>
      </c>
      <c r="K98" s="839"/>
      <c r="L98" s="839"/>
      <c r="M98" s="166" t="s">
        <v>2</v>
      </c>
      <c r="N98" s="809" t="s">
        <v>27</v>
      </c>
      <c r="O98" s="810"/>
      <c r="P98" s="811"/>
      <c r="Q98" s="840">
        <v>10000</v>
      </c>
      <c r="R98" s="841"/>
      <c r="S98" s="841"/>
      <c r="T98" s="841"/>
      <c r="U98" s="810" t="s">
        <v>277</v>
      </c>
      <c r="V98" s="810"/>
      <c r="W98" s="150" t="s">
        <v>264</v>
      </c>
      <c r="X98" s="150"/>
      <c r="Y98" s="150"/>
      <c r="Z98" s="150"/>
      <c r="AA98" s="150"/>
      <c r="AB98" s="150"/>
      <c r="AC98" s="150"/>
      <c r="AD98" s="841">
        <v>0</v>
      </c>
      <c r="AE98" s="841"/>
      <c r="AF98" s="841"/>
      <c r="AG98" s="842" t="s">
        <v>347</v>
      </c>
      <c r="AH98" s="843"/>
    </row>
    <row r="99" spans="1:34" ht="26.1" customHeight="1">
      <c r="A99" s="122"/>
      <c r="B99" s="836"/>
      <c r="C99" s="837"/>
      <c r="D99" s="838"/>
      <c r="E99" s="836" t="s">
        <v>26</v>
      </c>
      <c r="F99" s="837"/>
      <c r="G99" s="837"/>
      <c r="H99" s="810" t="s">
        <v>260</v>
      </c>
      <c r="I99" s="810"/>
      <c r="J99" s="839" t="s">
        <v>570</v>
      </c>
      <c r="K99" s="839"/>
      <c r="L99" s="839"/>
      <c r="M99" s="166" t="s">
        <v>2</v>
      </c>
      <c r="N99" s="809" t="s">
        <v>28</v>
      </c>
      <c r="O99" s="810"/>
      <c r="P99" s="810"/>
      <c r="Q99" s="844" t="s">
        <v>569</v>
      </c>
      <c r="R99" s="844"/>
      <c r="S99" s="165" t="s">
        <v>263</v>
      </c>
      <c r="T99" s="164" t="s">
        <v>31</v>
      </c>
      <c r="U99" s="149"/>
      <c r="V99" s="149"/>
      <c r="W99" s="805" t="s">
        <v>569</v>
      </c>
      <c r="X99" s="805"/>
      <c r="Y99" s="805"/>
      <c r="Z99" s="150" t="s">
        <v>263</v>
      </c>
      <c r="AA99" s="163" t="s">
        <v>266</v>
      </c>
      <c r="AB99" s="162"/>
      <c r="AC99" s="162"/>
      <c r="AD99" s="161"/>
      <c r="AE99" s="805" t="s">
        <v>569</v>
      </c>
      <c r="AF99" s="805"/>
      <c r="AG99" s="842" t="s">
        <v>265</v>
      </c>
      <c r="AH99" s="843"/>
    </row>
    <row r="100" spans="1:34" ht="18" customHeight="1">
      <c r="A100" s="54"/>
      <c r="B100" s="927" t="s">
        <v>371</v>
      </c>
      <c r="C100" s="928"/>
      <c r="D100" s="929"/>
      <c r="E100" s="207"/>
      <c r="F100" s="205"/>
      <c r="G100" s="205"/>
      <c r="H100" s="61"/>
      <c r="I100" s="61"/>
      <c r="J100" s="61"/>
      <c r="K100" s="62"/>
      <c r="L100" s="62"/>
      <c r="M100" s="63"/>
      <c r="N100" s="205"/>
      <c r="O100" s="205"/>
      <c r="P100" s="205"/>
      <c r="Q100" s="62"/>
      <c r="R100" s="62"/>
      <c r="S100" s="58"/>
      <c r="T100" s="64"/>
      <c r="U100" s="59"/>
      <c r="V100" s="59"/>
      <c r="W100" s="57"/>
      <c r="X100" s="57"/>
      <c r="Y100" s="57"/>
      <c r="Z100" s="65" t="s">
        <v>370</v>
      </c>
      <c r="AA100" s="60"/>
      <c r="AB100" s="59"/>
      <c r="AC100" s="59"/>
      <c r="AD100" s="59"/>
      <c r="AE100" s="66"/>
      <c r="AF100" s="930" t="s">
        <v>592</v>
      </c>
      <c r="AG100" s="931"/>
      <c r="AH100" s="67" t="s">
        <v>263</v>
      </c>
    </row>
    <row r="101" spans="1:34" ht="18" customHeight="1">
      <c r="A101" s="54"/>
      <c r="B101" s="932" t="s">
        <v>359</v>
      </c>
      <c r="C101" s="933"/>
      <c r="D101" s="934"/>
      <c r="E101" s="938" t="s">
        <v>369</v>
      </c>
      <c r="F101" s="939"/>
      <c r="G101" s="940"/>
      <c r="H101" s="947" t="s">
        <v>360</v>
      </c>
      <c r="I101" s="948"/>
      <c r="J101" s="949"/>
      <c r="K101" s="950" t="s">
        <v>362</v>
      </c>
      <c r="L101" s="951"/>
      <c r="M101" s="951"/>
      <c r="N101" s="951"/>
      <c r="O101" s="951"/>
      <c r="P101" s="951"/>
      <c r="Q101" s="951"/>
      <c r="R101" s="951"/>
      <c r="S101" s="951"/>
      <c r="T101" s="951"/>
      <c r="U101" s="951"/>
      <c r="V101" s="951"/>
      <c r="W101" s="951"/>
      <c r="X101" s="951"/>
      <c r="Y101" s="951"/>
      <c r="Z101" s="951"/>
      <c r="AA101" s="951"/>
      <c r="AB101" s="951"/>
      <c r="AC101" s="951"/>
      <c r="AD101" s="951"/>
      <c r="AE101" s="952"/>
      <c r="AF101" s="930" t="s">
        <v>592</v>
      </c>
      <c r="AG101" s="931"/>
      <c r="AH101" s="67" t="s">
        <v>263</v>
      </c>
    </row>
    <row r="102" spans="1:34" ht="18" customHeight="1">
      <c r="A102" s="54"/>
      <c r="B102" s="932"/>
      <c r="C102" s="933"/>
      <c r="D102" s="934"/>
      <c r="E102" s="941"/>
      <c r="F102" s="942"/>
      <c r="G102" s="943"/>
      <c r="H102" s="932"/>
      <c r="I102" s="933"/>
      <c r="J102" s="934"/>
      <c r="K102" s="950" t="s">
        <v>363</v>
      </c>
      <c r="L102" s="951"/>
      <c r="M102" s="951"/>
      <c r="N102" s="951"/>
      <c r="O102" s="951"/>
      <c r="P102" s="951"/>
      <c r="Q102" s="951"/>
      <c r="R102" s="951"/>
      <c r="S102" s="951"/>
      <c r="T102" s="951"/>
      <c r="U102" s="951"/>
      <c r="V102" s="951"/>
      <c r="W102" s="951"/>
      <c r="X102" s="951"/>
      <c r="Y102" s="951"/>
      <c r="Z102" s="951"/>
      <c r="AA102" s="951"/>
      <c r="AB102" s="951"/>
      <c r="AC102" s="951"/>
      <c r="AD102" s="951"/>
      <c r="AE102" s="952"/>
      <c r="AF102" s="930" t="s">
        <v>592</v>
      </c>
      <c r="AG102" s="931"/>
      <c r="AH102" s="67" t="s">
        <v>263</v>
      </c>
    </row>
    <row r="103" spans="1:34" ht="18" customHeight="1">
      <c r="A103" s="54"/>
      <c r="B103" s="932"/>
      <c r="C103" s="933"/>
      <c r="D103" s="934"/>
      <c r="E103" s="941"/>
      <c r="F103" s="942"/>
      <c r="G103" s="943"/>
      <c r="H103" s="932"/>
      <c r="I103" s="933"/>
      <c r="J103" s="934"/>
      <c r="K103" s="950" t="s">
        <v>364</v>
      </c>
      <c r="L103" s="951"/>
      <c r="M103" s="951"/>
      <c r="N103" s="951"/>
      <c r="O103" s="951"/>
      <c r="P103" s="951"/>
      <c r="Q103" s="951"/>
      <c r="R103" s="951"/>
      <c r="S103" s="951"/>
      <c r="T103" s="951"/>
      <c r="U103" s="951"/>
      <c r="V103" s="951"/>
      <c r="W103" s="951"/>
      <c r="X103" s="951"/>
      <c r="Y103" s="951"/>
      <c r="Z103" s="951"/>
      <c r="AA103" s="951"/>
      <c r="AB103" s="951"/>
      <c r="AC103" s="951"/>
      <c r="AD103" s="951"/>
      <c r="AE103" s="952"/>
      <c r="AF103" s="566"/>
      <c r="AG103" s="567"/>
      <c r="AH103" s="67" t="s">
        <v>263</v>
      </c>
    </row>
    <row r="104" spans="1:34" ht="18" customHeight="1">
      <c r="A104" s="54"/>
      <c r="B104" s="932"/>
      <c r="C104" s="933"/>
      <c r="D104" s="934"/>
      <c r="E104" s="944"/>
      <c r="F104" s="945"/>
      <c r="G104" s="946"/>
      <c r="H104" s="932"/>
      <c r="I104" s="933"/>
      <c r="J104" s="934"/>
      <c r="K104" s="953" t="s">
        <v>365</v>
      </c>
      <c r="L104" s="954"/>
      <c r="M104" s="954"/>
      <c r="N104" s="954"/>
      <c r="O104" s="954"/>
      <c r="P104" s="954"/>
      <c r="Q104" s="954"/>
      <c r="R104" s="954"/>
      <c r="S104" s="954"/>
      <c r="T104" s="954"/>
      <c r="U104" s="954"/>
      <c r="V104" s="954"/>
      <c r="W104" s="954"/>
      <c r="X104" s="954"/>
      <c r="Y104" s="954"/>
      <c r="Z104" s="954"/>
      <c r="AA104" s="954"/>
      <c r="AB104" s="954"/>
      <c r="AC104" s="954"/>
      <c r="AD104" s="954"/>
      <c r="AE104" s="955"/>
      <c r="AF104" s="566"/>
      <c r="AG104" s="567"/>
      <c r="AH104" s="67" t="s">
        <v>263</v>
      </c>
    </row>
    <row r="105" spans="1:34" ht="18" customHeight="1">
      <c r="A105" s="54"/>
      <c r="B105" s="932"/>
      <c r="C105" s="933"/>
      <c r="D105" s="934"/>
      <c r="E105" s="208"/>
      <c r="F105" s="209"/>
      <c r="G105" s="210"/>
      <c r="H105" s="932"/>
      <c r="I105" s="933"/>
      <c r="J105" s="934"/>
      <c r="K105" s="953" t="s">
        <v>366</v>
      </c>
      <c r="L105" s="954"/>
      <c r="M105" s="954"/>
      <c r="N105" s="954"/>
      <c r="O105" s="954"/>
      <c r="P105" s="954"/>
      <c r="Q105" s="954"/>
      <c r="R105" s="954"/>
      <c r="S105" s="954"/>
      <c r="T105" s="954"/>
      <c r="U105" s="954"/>
      <c r="V105" s="954"/>
      <c r="W105" s="954"/>
      <c r="X105" s="954"/>
      <c r="Y105" s="954"/>
      <c r="Z105" s="954"/>
      <c r="AA105" s="954"/>
      <c r="AB105" s="954"/>
      <c r="AC105" s="954"/>
      <c r="AD105" s="954"/>
      <c r="AE105" s="955"/>
      <c r="AF105" s="197"/>
      <c r="AG105" s="197"/>
      <c r="AH105" s="67" t="s">
        <v>263</v>
      </c>
    </row>
    <row r="106" spans="1:34" ht="18" customHeight="1">
      <c r="A106" s="54"/>
      <c r="B106" s="932"/>
      <c r="C106" s="933"/>
      <c r="D106" s="934"/>
      <c r="E106" s="956">
        <f>AF107</f>
        <v>0</v>
      </c>
      <c r="F106" s="957"/>
      <c r="G106" s="212" t="s">
        <v>263</v>
      </c>
      <c r="H106" s="932"/>
      <c r="I106" s="933"/>
      <c r="J106" s="934"/>
      <c r="K106" s="950" t="s">
        <v>367</v>
      </c>
      <c r="L106" s="951"/>
      <c r="M106" s="951"/>
      <c r="N106" s="951"/>
      <c r="O106" s="951"/>
      <c r="P106" s="951"/>
      <c r="Q106" s="951"/>
      <c r="R106" s="951"/>
      <c r="S106" s="951"/>
      <c r="T106" s="951"/>
      <c r="U106" s="951"/>
      <c r="V106" s="951"/>
      <c r="W106" s="951"/>
      <c r="X106" s="951"/>
      <c r="Y106" s="951"/>
      <c r="Z106" s="951"/>
      <c r="AA106" s="951"/>
      <c r="AB106" s="951"/>
      <c r="AC106" s="951"/>
      <c r="AD106" s="951"/>
      <c r="AE106" s="952"/>
      <c r="AF106" s="566"/>
      <c r="AG106" s="567"/>
      <c r="AH106" s="67" t="s">
        <v>263</v>
      </c>
    </row>
    <row r="107" spans="1:34" ht="18" customHeight="1">
      <c r="A107" s="54"/>
      <c r="B107" s="935"/>
      <c r="C107" s="936"/>
      <c r="D107" s="937"/>
      <c r="E107" s="203"/>
      <c r="F107" s="204"/>
      <c r="G107" s="211"/>
      <c r="H107" s="935"/>
      <c r="I107" s="936"/>
      <c r="J107" s="937"/>
      <c r="K107" s="69"/>
      <c r="L107" s="70"/>
      <c r="M107" s="70"/>
      <c r="N107" s="70"/>
      <c r="O107" s="70"/>
      <c r="P107" s="70"/>
      <c r="Q107" s="70"/>
      <c r="R107" s="70"/>
      <c r="S107" s="70"/>
      <c r="T107" s="70"/>
      <c r="U107" s="70"/>
      <c r="V107" s="70"/>
      <c r="W107" s="70"/>
      <c r="X107" s="70"/>
      <c r="Y107" s="70"/>
      <c r="Z107" s="70" t="s">
        <v>368</v>
      </c>
      <c r="AA107" s="71"/>
      <c r="AB107" s="70"/>
      <c r="AC107" s="70"/>
      <c r="AD107" s="70"/>
      <c r="AE107" s="72"/>
      <c r="AF107" s="568">
        <f>SUM(AF101:AG106)</f>
        <v>0</v>
      </c>
      <c r="AG107" s="569"/>
      <c r="AH107" s="67" t="s">
        <v>263</v>
      </c>
    </row>
    <row r="108" spans="1:34" ht="26.1" customHeight="1">
      <c r="A108" s="122"/>
      <c r="B108" s="812" t="s">
        <v>29</v>
      </c>
      <c r="C108" s="813"/>
      <c r="D108" s="814"/>
      <c r="E108" s="777" t="s">
        <v>568</v>
      </c>
      <c r="F108" s="778"/>
      <c r="G108" s="778"/>
      <c r="H108" s="778"/>
      <c r="I108" s="778"/>
      <c r="J108" s="778"/>
      <c r="K108" s="778"/>
      <c r="L108" s="778"/>
      <c r="M108" s="778"/>
      <c r="N108" s="779"/>
      <c r="O108" s="170" t="s">
        <v>383</v>
      </c>
      <c r="P108" s="126"/>
      <c r="Q108" s="122"/>
      <c r="R108" s="122"/>
      <c r="S108" s="122"/>
      <c r="T108" s="122"/>
      <c r="U108" s="122"/>
      <c r="V108" s="122"/>
      <c r="W108" s="122" t="s">
        <v>372</v>
      </c>
      <c r="X108" s="122"/>
      <c r="Y108" s="122" t="s">
        <v>593</v>
      </c>
      <c r="Z108" s="122"/>
      <c r="AA108" s="122"/>
      <c r="AB108" s="122" t="s">
        <v>373</v>
      </c>
      <c r="AC108" s="122"/>
      <c r="AD108" s="122"/>
      <c r="AE108" s="122" t="s">
        <v>593</v>
      </c>
      <c r="AF108" s="122"/>
      <c r="AG108" s="122"/>
      <c r="AH108" s="122"/>
    </row>
    <row r="109" spans="1:34" ht="42.6" customHeight="1">
      <c r="A109" s="122"/>
      <c r="B109" s="809" t="s">
        <v>30</v>
      </c>
      <c r="C109" s="810"/>
      <c r="D109" s="811"/>
      <c r="E109" s="815" t="s">
        <v>567</v>
      </c>
      <c r="F109" s="816"/>
      <c r="G109" s="816"/>
      <c r="H109" s="816"/>
      <c r="I109" s="816"/>
      <c r="J109" s="816"/>
      <c r="K109" s="816"/>
      <c r="L109" s="816"/>
      <c r="M109" s="816"/>
      <c r="N109" s="816"/>
      <c r="O109" s="816"/>
      <c r="P109" s="816"/>
      <c r="Q109" s="816"/>
      <c r="R109" s="816"/>
      <c r="S109" s="816"/>
      <c r="T109" s="816"/>
      <c r="U109" s="816"/>
      <c r="V109" s="816"/>
      <c r="W109" s="816"/>
      <c r="X109" s="816"/>
      <c r="Y109" s="816"/>
      <c r="Z109" s="816"/>
      <c r="AA109" s="816"/>
      <c r="AB109" s="816"/>
      <c r="AC109" s="816"/>
      <c r="AD109" s="816"/>
      <c r="AE109" s="816"/>
      <c r="AF109" s="816"/>
      <c r="AG109" s="816"/>
      <c r="AH109" s="817"/>
    </row>
    <row r="110" spans="1:34" ht="38.450000000000003" customHeight="1">
      <c r="A110" s="122"/>
      <c r="B110" s="818" t="s">
        <v>326</v>
      </c>
      <c r="C110" s="819"/>
      <c r="D110" s="820"/>
      <c r="E110" s="821" t="s">
        <v>566</v>
      </c>
      <c r="F110" s="821"/>
      <c r="G110" s="821"/>
      <c r="H110" s="821"/>
      <c r="I110" s="821"/>
      <c r="J110" s="821"/>
      <c r="K110" s="821"/>
      <c r="L110" s="821"/>
      <c r="M110" s="821"/>
      <c r="N110" s="821"/>
      <c r="O110" s="821"/>
      <c r="P110" s="821"/>
      <c r="Q110" s="821"/>
      <c r="R110" s="821"/>
      <c r="S110" s="821"/>
      <c r="T110" s="821"/>
      <c r="U110" s="821"/>
      <c r="V110" s="821"/>
      <c r="W110" s="821"/>
      <c r="X110" s="821"/>
      <c r="Y110" s="821"/>
      <c r="Z110" s="821"/>
      <c r="AA110" s="821"/>
      <c r="AB110" s="821"/>
      <c r="AC110" s="821"/>
      <c r="AD110" s="821"/>
      <c r="AE110" s="821"/>
      <c r="AF110" s="821"/>
      <c r="AG110" s="821"/>
      <c r="AH110" s="821"/>
    </row>
    <row r="111" spans="1:34" ht="26.1" customHeight="1">
      <c r="A111" s="122"/>
      <c r="B111" s="122"/>
      <c r="C111" s="122"/>
      <c r="D111" s="122"/>
      <c r="E111" s="122"/>
      <c r="F111" s="122"/>
      <c r="G111" s="122"/>
      <c r="H111" s="122"/>
      <c r="I111" s="122"/>
      <c r="J111" s="122"/>
      <c r="K111" s="122"/>
      <c r="L111" s="122"/>
      <c r="M111" s="122"/>
      <c r="N111" s="122"/>
      <c r="O111" s="122"/>
      <c r="P111" s="122"/>
      <c r="Q111" s="160"/>
      <c r="R111" s="156"/>
      <c r="S111" s="156"/>
      <c r="T111" s="156"/>
      <c r="U111" s="156"/>
      <c r="V111" s="156"/>
      <c r="W111" s="156"/>
      <c r="X111" s="156"/>
      <c r="Y111" s="156"/>
      <c r="Z111" s="156"/>
      <c r="AA111" s="159"/>
      <c r="AB111" s="157"/>
      <c r="AC111" s="157"/>
      <c r="AD111" s="157"/>
      <c r="AE111" s="158"/>
      <c r="AF111" s="157"/>
      <c r="AG111" s="148"/>
      <c r="AH111" s="157"/>
    </row>
    <row r="112" spans="1:34" ht="26.1" customHeight="1">
      <c r="A112" s="122"/>
      <c r="B112" s="760" t="s">
        <v>32</v>
      </c>
      <c r="C112" s="761"/>
      <c r="D112" s="761"/>
      <c r="E112" s="761"/>
      <c r="F112" s="761"/>
      <c r="G112" s="761"/>
      <c r="H112" s="761"/>
      <c r="I112" s="761"/>
      <c r="J112" s="761"/>
      <c r="K112" s="761"/>
      <c r="L112" s="761"/>
      <c r="M112" s="761"/>
      <c r="N112" s="761"/>
      <c r="O112" s="761"/>
      <c r="P112" s="761"/>
      <c r="Q112" s="761"/>
      <c r="R112" s="761"/>
      <c r="S112" s="761"/>
      <c r="T112" s="761"/>
      <c r="U112" s="762"/>
      <c r="V112" s="760" t="s">
        <v>33</v>
      </c>
      <c r="W112" s="761"/>
      <c r="X112" s="761"/>
      <c r="Y112" s="761"/>
      <c r="Z112" s="761"/>
      <c r="AA112" s="761"/>
      <c r="AB112" s="761"/>
      <c r="AC112" s="762"/>
      <c r="AD112" s="126"/>
      <c r="AE112" s="122"/>
      <c r="AF112" s="122"/>
      <c r="AG112" s="122"/>
      <c r="AH112" s="122"/>
    </row>
    <row r="113" spans="1:34" ht="26.1" customHeight="1">
      <c r="A113" s="122"/>
      <c r="B113" s="140" t="s">
        <v>325</v>
      </c>
      <c r="C113" s="806" t="s">
        <v>565</v>
      </c>
      <c r="D113" s="807"/>
      <c r="E113" s="807"/>
      <c r="F113" s="807"/>
      <c r="G113" s="807"/>
      <c r="H113" s="807"/>
      <c r="I113" s="807"/>
      <c r="J113" s="807"/>
      <c r="K113" s="807"/>
      <c r="L113" s="807"/>
      <c r="M113" s="807"/>
      <c r="N113" s="807"/>
      <c r="O113" s="807"/>
      <c r="P113" s="807"/>
      <c r="Q113" s="807"/>
      <c r="R113" s="807"/>
      <c r="S113" s="807"/>
      <c r="T113" s="807"/>
      <c r="U113" s="808"/>
      <c r="V113" s="822">
        <v>100000</v>
      </c>
      <c r="W113" s="823"/>
      <c r="X113" s="823"/>
      <c r="Y113" s="823"/>
      <c r="Z113" s="823"/>
      <c r="AA113" s="823"/>
      <c r="AB113" s="761" t="s">
        <v>267</v>
      </c>
      <c r="AC113" s="762"/>
      <c r="AD113" s="126"/>
      <c r="AE113" s="122"/>
      <c r="AF113" s="122"/>
      <c r="AG113" s="122"/>
      <c r="AH113" s="122"/>
    </row>
    <row r="114" spans="1:34" ht="26.1" customHeight="1">
      <c r="A114" s="122"/>
      <c r="B114" s="140" t="s">
        <v>323</v>
      </c>
      <c r="C114" s="806" t="s">
        <v>564</v>
      </c>
      <c r="D114" s="807"/>
      <c r="E114" s="807"/>
      <c r="F114" s="807"/>
      <c r="G114" s="807"/>
      <c r="H114" s="807"/>
      <c r="I114" s="807"/>
      <c r="J114" s="807"/>
      <c r="K114" s="807"/>
      <c r="L114" s="807"/>
      <c r="M114" s="807"/>
      <c r="N114" s="807"/>
      <c r="O114" s="807"/>
      <c r="P114" s="807"/>
      <c r="Q114" s="807"/>
      <c r="R114" s="807"/>
      <c r="S114" s="807"/>
      <c r="T114" s="807"/>
      <c r="U114" s="808"/>
      <c r="V114" s="822">
        <v>80000</v>
      </c>
      <c r="W114" s="823"/>
      <c r="X114" s="823"/>
      <c r="Y114" s="823"/>
      <c r="Z114" s="823"/>
      <c r="AA114" s="823"/>
      <c r="AB114" s="761" t="s">
        <v>267</v>
      </c>
      <c r="AC114" s="762"/>
      <c r="AD114" s="126"/>
      <c r="AE114" s="122"/>
      <c r="AF114" s="122"/>
      <c r="AG114" s="122"/>
      <c r="AH114" s="122"/>
    </row>
    <row r="115" spans="1:34" ht="26.1" customHeight="1">
      <c r="A115" s="122"/>
      <c r="B115" s="140" t="s">
        <v>320</v>
      </c>
      <c r="C115" s="806" t="s">
        <v>563</v>
      </c>
      <c r="D115" s="807"/>
      <c r="E115" s="807"/>
      <c r="F115" s="807"/>
      <c r="G115" s="807"/>
      <c r="H115" s="807"/>
      <c r="I115" s="807"/>
      <c r="J115" s="807"/>
      <c r="K115" s="807"/>
      <c r="L115" s="807"/>
      <c r="M115" s="807"/>
      <c r="N115" s="807"/>
      <c r="O115" s="807"/>
      <c r="P115" s="807"/>
      <c r="Q115" s="807"/>
      <c r="R115" s="807"/>
      <c r="S115" s="807"/>
      <c r="T115" s="807"/>
      <c r="U115" s="808"/>
      <c r="V115" s="822">
        <v>70000</v>
      </c>
      <c r="W115" s="823"/>
      <c r="X115" s="823"/>
      <c r="Y115" s="823"/>
      <c r="Z115" s="823"/>
      <c r="AA115" s="823"/>
      <c r="AB115" s="761" t="s">
        <v>267</v>
      </c>
      <c r="AC115" s="762"/>
      <c r="AD115" s="126"/>
      <c r="AE115" s="122"/>
      <c r="AF115" s="122"/>
      <c r="AG115" s="122"/>
      <c r="AH115" s="122"/>
    </row>
    <row r="116" spans="1:34" ht="26.1" customHeight="1">
      <c r="A116" s="122"/>
      <c r="B116" s="809" t="s">
        <v>34</v>
      </c>
      <c r="C116" s="810"/>
      <c r="D116" s="810"/>
      <c r="E116" s="810"/>
      <c r="F116" s="810"/>
      <c r="G116" s="810"/>
      <c r="H116" s="810"/>
      <c r="I116" s="810"/>
      <c r="J116" s="810"/>
      <c r="K116" s="810"/>
      <c r="L116" s="810"/>
      <c r="M116" s="810"/>
      <c r="N116" s="810"/>
      <c r="O116" s="810"/>
      <c r="P116" s="810"/>
      <c r="Q116" s="810"/>
      <c r="R116" s="810"/>
      <c r="S116" s="810"/>
      <c r="T116" s="810"/>
      <c r="U116" s="811"/>
      <c r="V116" s="822">
        <v>50000</v>
      </c>
      <c r="W116" s="823"/>
      <c r="X116" s="823"/>
      <c r="Y116" s="823"/>
      <c r="Z116" s="823"/>
      <c r="AA116" s="823"/>
      <c r="AB116" s="761" t="s">
        <v>267</v>
      </c>
      <c r="AC116" s="762"/>
      <c r="AD116" s="126"/>
      <c r="AE116" s="122"/>
      <c r="AF116" s="122"/>
      <c r="AG116" s="122"/>
      <c r="AH116" s="122"/>
    </row>
    <row r="117" spans="1:34" ht="26.1" customHeight="1">
      <c r="A117" s="122"/>
      <c r="B117" s="787" t="s">
        <v>35</v>
      </c>
      <c r="C117" s="788"/>
      <c r="D117" s="788"/>
      <c r="E117" s="788"/>
      <c r="F117" s="788"/>
      <c r="G117" s="788"/>
      <c r="H117" s="788"/>
      <c r="I117" s="788"/>
      <c r="J117" s="788"/>
      <c r="K117" s="788"/>
      <c r="L117" s="788"/>
      <c r="M117" s="788"/>
      <c r="N117" s="788"/>
      <c r="O117" s="788"/>
      <c r="P117" s="788"/>
      <c r="Q117" s="788"/>
      <c r="R117" s="788"/>
      <c r="S117" s="788"/>
      <c r="T117" s="788"/>
      <c r="U117" s="789"/>
      <c r="V117" s="790">
        <f>IF(COUNT(V113:AA116)=0,"",SUM(V113:AA116))</f>
        <v>300000</v>
      </c>
      <c r="W117" s="791"/>
      <c r="X117" s="791"/>
      <c r="Y117" s="791"/>
      <c r="Z117" s="791"/>
      <c r="AA117" s="791"/>
      <c r="AB117" s="761" t="s">
        <v>267</v>
      </c>
      <c r="AC117" s="762"/>
      <c r="AD117" s="124"/>
      <c r="AE117" s="125"/>
      <c r="AF117" s="124"/>
      <c r="AG117" s="146"/>
      <c r="AH117" s="124"/>
    </row>
    <row r="118" spans="1:34" ht="26.1" customHeight="1">
      <c r="A118" s="145"/>
      <c r="B118" s="145"/>
      <c r="C118" s="145"/>
      <c r="D118" s="145"/>
      <c r="E118" s="145"/>
      <c r="F118" s="145"/>
      <c r="G118" s="145"/>
      <c r="H118" s="145"/>
      <c r="I118" s="145"/>
      <c r="J118" s="145"/>
      <c r="K118" s="145"/>
      <c r="L118" s="145"/>
      <c r="M118" s="145"/>
      <c r="N118" s="145"/>
      <c r="O118" s="145"/>
      <c r="P118" s="145"/>
      <c r="Q118" s="145"/>
      <c r="R118" s="145"/>
      <c r="S118" s="145"/>
      <c r="T118" s="145"/>
      <c r="U118" s="145"/>
      <c r="V118" s="145"/>
      <c r="W118" s="145"/>
      <c r="X118" s="145"/>
      <c r="Y118" s="145"/>
      <c r="Z118" s="145"/>
      <c r="AA118" s="126"/>
      <c r="AB118" s="124"/>
      <c r="AC118" s="124"/>
      <c r="AD118" s="124"/>
      <c r="AE118" s="125"/>
      <c r="AF118" s="124"/>
      <c r="AG118" s="146"/>
      <c r="AH118" s="124"/>
    </row>
    <row r="119" spans="1:34" ht="26.1" customHeight="1">
      <c r="A119" s="156" t="s">
        <v>269</v>
      </c>
      <c r="B119" s="155"/>
      <c r="C119" s="155"/>
      <c r="D119" s="155"/>
      <c r="E119" s="155"/>
      <c r="F119" s="155"/>
      <c r="G119" s="155"/>
      <c r="H119" s="145"/>
      <c r="I119" s="145"/>
      <c r="J119" s="145"/>
      <c r="K119" s="145"/>
      <c r="L119" s="145"/>
      <c r="M119" s="145"/>
      <c r="N119" s="145"/>
      <c r="O119" s="145"/>
      <c r="P119" s="145"/>
      <c r="Q119" s="145"/>
      <c r="R119" s="145"/>
      <c r="S119" s="145"/>
      <c r="T119" s="145"/>
      <c r="U119" s="145"/>
      <c r="V119" s="145"/>
      <c r="W119" s="145"/>
      <c r="X119" s="145"/>
      <c r="Y119" s="145"/>
      <c r="Z119" s="145"/>
      <c r="AA119" s="126"/>
      <c r="AB119" s="124"/>
      <c r="AC119" s="124"/>
      <c r="AD119" s="124"/>
      <c r="AE119" s="125"/>
      <c r="AF119" s="124"/>
      <c r="AG119" s="146"/>
      <c r="AH119" s="124"/>
    </row>
    <row r="120" spans="1:34" ht="26.1" customHeight="1">
      <c r="A120" s="145"/>
      <c r="B120" s="145" t="s">
        <v>37</v>
      </c>
      <c r="C120" s="145"/>
      <c r="D120" s="145"/>
      <c r="E120" s="145"/>
      <c r="F120" s="145"/>
      <c r="G120" s="145"/>
      <c r="H120" s="145"/>
      <c r="I120" s="145"/>
      <c r="J120" s="145"/>
      <c r="K120" s="145"/>
      <c r="L120" s="145"/>
      <c r="M120" s="145"/>
      <c r="N120" s="145"/>
      <c r="O120" s="145"/>
      <c r="P120" s="145"/>
      <c r="Q120" s="145"/>
      <c r="R120" s="145"/>
      <c r="S120" s="145"/>
      <c r="T120" s="145"/>
      <c r="U120" s="145"/>
      <c r="V120" s="145"/>
      <c r="W120" s="145"/>
      <c r="X120" s="145"/>
      <c r="Y120" s="145"/>
      <c r="Z120" s="145"/>
      <c r="AA120" s="126"/>
      <c r="AB120" s="124"/>
      <c r="AC120" s="124"/>
      <c r="AD120" s="124"/>
      <c r="AE120" s="125"/>
      <c r="AF120" s="124"/>
      <c r="AG120" s="146"/>
      <c r="AH120" s="124"/>
    </row>
    <row r="121" spans="1:34" ht="26.1" customHeight="1">
      <c r="A121" s="122"/>
      <c r="B121" s="711" t="s">
        <v>15</v>
      </c>
      <c r="C121" s="711"/>
      <c r="D121" s="806" t="s">
        <v>562</v>
      </c>
      <c r="E121" s="807"/>
      <c r="F121" s="807"/>
      <c r="G121" s="807"/>
      <c r="H121" s="807"/>
      <c r="I121" s="807"/>
      <c r="J121" s="807"/>
      <c r="K121" s="807"/>
      <c r="L121" s="807"/>
      <c r="M121" s="807"/>
      <c r="N121" s="807"/>
      <c r="O121" s="807"/>
      <c r="P121" s="807"/>
      <c r="Q121" s="807"/>
      <c r="R121" s="807"/>
      <c r="S121" s="807"/>
      <c r="T121" s="808"/>
      <c r="U121" s="809" t="s">
        <v>20</v>
      </c>
      <c r="V121" s="810"/>
      <c r="W121" s="811"/>
      <c r="X121" s="715" t="s">
        <v>561</v>
      </c>
      <c r="Y121" s="716"/>
      <c r="Z121" s="716"/>
      <c r="AA121" s="716"/>
      <c r="AB121" s="716"/>
      <c r="AC121" s="716"/>
      <c r="AD121" s="716"/>
      <c r="AE121" s="717"/>
      <c r="AF121" s="124"/>
      <c r="AG121" s="146"/>
      <c r="AH121" s="124"/>
    </row>
    <row r="122" spans="1:34" ht="26.1" customHeight="1">
      <c r="A122" s="122"/>
      <c r="B122" s="792" t="s">
        <v>38</v>
      </c>
      <c r="C122" s="793"/>
      <c r="D122" s="154" t="s">
        <v>22</v>
      </c>
      <c r="E122" s="798" t="s">
        <v>560</v>
      </c>
      <c r="F122" s="798"/>
      <c r="G122" s="153" t="s">
        <v>311</v>
      </c>
      <c r="H122" s="798" t="s">
        <v>559</v>
      </c>
      <c r="I122" s="798"/>
      <c r="J122" s="798"/>
      <c r="K122" s="153"/>
      <c r="L122" s="152"/>
      <c r="M122" s="152"/>
      <c r="N122" s="152"/>
      <c r="O122" s="152"/>
      <c r="P122" s="152"/>
      <c r="Q122" s="152"/>
      <c r="R122" s="152"/>
      <c r="S122" s="152"/>
      <c r="T122" s="152"/>
      <c r="U122" s="152"/>
      <c r="V122" s="152"/>
      <c r="W122" s="152"/>
      <c r="X122" s="152"/>
      <c r="Y122" s="152"/>
      <c r="Z122" s="152"/>
      <c r="AA122" s="152"/>
      <c r="AB122" s="152"/>
      <c r="AC122" s="152"/>
      <c r="AD122" s="152"/>
      <c r="AE122" s="151"/>
      <c r="AF122" s="124"/>
      <c r="AG122" s="146"/>
      <c r="AH122" s="124"/>
    </row>
    <row r="123" spans="1:34" ht="26.1" customHeight="1">
      <c r="A123" s="122"/>
      <c r="B123" s="794"/>
      <c r="C123" s="795"/>
      <c r="D123" s="799" t="s">
        <v>558</v>
      </c>
      <c r="E123" s="800"/>
      <c r="F123" s="800"/>
      <c r="G123" s="800"/>
      <c r="H123" s="800"/>
      <c r="I123" s="800"/>
      <c r="J123" s="800"/>
      <c r="K123" s="800"/>
      <c r="L123" s="800"/>
      <c r="M123" s="800"/>
      <c r="N123" s="800"/>
      <c r="O123" s="800"/>
      <c r="P123" s="800"/>
      <c r="Q123" s="800"/>
      <c r="R123" s="800"/>
      <c r="S123" s="800"/>
      <c r="T123" s="800"/>
      <c r="U123" s="800"/>
      <c r="V123" s="800"/>
      <c r="W123" s="800"/>
      <c r="X123" s="800"/>
      <c r="Y123" s="800"/>
      <c r="Z123" s="800"/>
      <c r="AA123" s="800"/>
      <c r="AB123" s="800"/>
      <c r="AC123" s="800"/>
      <c r="AD123" s="800"/>
      <c r="AE123" s="801"/>
      <c r="AF123" s="124"/>
      <c r="AG123" s="146"/>
      <c r="AH123" s="124"/>
    </row>
    <row r="124" spans="1:34" s="17" customFormat="1" ht="26.1" customHeight="1">
      <c r="A124" s="106"/>
      <c r="B124" s="796"/>
      <c r="C124" s="797"/>
      <c r="D124" s="802"/>
      <c r="E124" s="803"/>
      <c r="F124" s="803"/>
      <c r="G124" s="803"/>
      <c r="H124" s="803"/>
      <c r="I124" s="803"/>
      <c r="J124" s="803"/>
      <c r="K124" s="803"/>
      <c r="L124" s="803"/>
      <c r="M124" s="803"/>
      <c r="N124" s="803"/>
      <c r="O124" s="803"/>
      <c r="P124" s="803"/>
      <c r="Q124" s="803"/>
      <c r="R124" s="803"/>
      <c r="S124" s="803"/>
      <c r="T124" s="803"/>
      <c r="U124" s="803"/>
      <c r="V124" s="803"/>
      <c r="W124" s="803"/>
      <c r="X124" s="803"/>
      <c r="Y124" s="803"/>
      <c r="Z124" s="803"/>
      <c r="AA124" s="803"/>
      <c r="AB124" s="803"/>
      <c r="AC124" s="803"/>
      <c r="AD124" s="803"/>
      <c r="AE124" s="804"/>
      <c r="AF124" s="124"/>
      <c r="AG124" s="146"/>
      <c r="AH124" s="124"/>
    </row>
    <row r="125" spans="1:34" ht="26.1" customHeight="1">
      <c r="A125" s="139"/>
      <c r="B125" s="711" t="s">
        <v>39</v>
      </c>
      <c r="C125" s="711"/>
      <c r="D125" s="711"/>
      <c r="E125" s="711"/>
      <c r="F125" s="711"/>
      <c r="G125" s="711"/>
      <c r="H125" s="777" t="s">
        <v>557</v>
      </c>
      <c r="I125" s="778"/>
      <c r="J125" s="778"/>
      <c r="K125" s="778"/>
      <c r="L125" s="778"/>
      <c r="M125" s="778"/>
      <c r="N125" s="142" t="s">
        <v>40</v>
      </c>
      <c r="O125" s="707" t="s">
        <v>557</v>
      </c>
      <c r="P125" s="707"/>
      <c r="Q125" s="707"/>
      <c r="R125" s="707"/>
      <c r="S125" s="142" t="s">
        <v>41</v>
      </c>
      <c r="T125" s="716" t="s">
        <v>557</v>
      </c>
      <c r="U125" s="716"/>
      <c r="V125" s="716"/>
      <c r="W125" s="716"/>
      <c r="X125" s="716"/>
      <c r="Y125" s="142" t="s">
        <v>42</v>
      </c>
      <c r="Z125" s="142" t="s">
        <v>43</v>
      </c>
      <c r="AA125" s="149"/>
      <c r="AB125" s="142"/>
      <c r="AC125" s="805">
        <v>15</v>
      </c>
      <c r="AD125" s="805"/>
      <c r="AE125" s="141" t="s">
        <v>44</v>
      </c>
      <c r="AF125" s="124"/>
      <c r="AG125" s="146"/>
      <c r="AH125" s="124"/>
    </row>
    <row r="126" spans="1:34" ht="26.1" customHeight="1">
      <c r="A126" s="122"/>
      <c r="B126" s="711"/>
      <c r="C126" s="711"/>
      <c r="D126" s="711"/>
      <c r="E126" s="711"/>
      <c r="F126" s="711"/>
      <c r="G126" s="711"/>
      <c r="H126" s="777" t="s">
        <v>557</v>
      </c>
      <c r="I126" s="778"/>
      <c r="J126" s="778"/>
      <c r="K126" s="778"/>
      <c r="L126" s="778"/>
      <c r="M126" s="761" t="s">
        <v>45</v>
      </c>
      <c r="N126" s="761"/>
      <c r="O126" s="778" t="s">
        <v>557</v>
      </c>
      <c r="P126" s="778"/>
      <c r="Q126" s="778"/>
      <c r="R126" s="778"/>
      <c r="S126" s="142" t="s">
        <v>268</v>
      </c>
      <c r="T126" s="778" t="s">
        <v>557</v>
      </c>
      <c r="U126" s="778"/>
      <c r="V126" s="778"/>
      <c r="W126" s="778"/>
      <c r="X126" s="150" t="s">
        <v>46</v>
      </c>
      <c r="Y126" s="142"/>
      <c r="Z126" s="142" t="s">
        <v>47</v>
      </c>
      <c r="AA126" s="149"/>
      <c r="AB126" s="142"/>
      <c r="AC126" s="805">
        <v>3</v>
      </c>
      <c r="AD126" s="805"/>
      <c r="AE126" s="141" t="s">
        <v>44</v>
      </c>
      <c r="AF126" s="124"/>
      <c r="AG126" s="146"/>
      <c r="AH126" s="124"/>
    </row>
    <row r="127" spans="1:34" s="26" customFormat="1" ht="26.1" customHeight="1">
      <c r="A127" s="139"/>
      <c r="B127" s="139"/>
      <c r="C127" s="139"/>
      <c r="D127" s="139"/>
      <c r="E127" s="139"/>
      <c r="F127" s="139"/>
      <c r="G127" s="139"/>
      <c r="H127" s="139"/>
      <c r="I127" s="139"/>
      <c r="J127" s="139"/>
      <c r="K127" s="139"/>
      <c r="L127" s="139"/>
      <c r="M127" s="139"/>
      <c r="N127" s="139"/>
      <c r="O127" s="139"/>
      <c r="P127" s="139"/>
      <c r="Q127" s="139"/>
      <c r="R127" s="139"/>
      <c r="S127" s="139"/>
      <c r="T127" s="139"/>
      <c r="U127" s="139"/>
      <c r="V127" s="139"/>
      <c r="W127" s="139"/>
      <c r="X127" s="139"/>
      <c r="Y127" s="139"/>
      <c r="Z127" s="139"/>
      <c r="AA127" s="139"/>
      <c r="AB127" s="139"/>
      <c r="AC127" s="124"/>
      <c r="AD127" s="124"/>
      <c r="AE127" s="147"/>
      <c r="AF127" s="147"/>
      <c r="AG127" s="148"/>
      <c r="AH127" s="147"/>
    </row>
    <row r="128" spans="1:34" ht="26.1" customHeight="1">
      <c r="A128" s="145" t="s">
        <v>270</v>
      </c>
      <c r="B128" s="145"/>
      <c r="C128" s="145"/>
      <c r="D128" s="145"/>
      <c r="E128" s="145"/>
      <c r="F128" s="145"/>
      <c r="G128" s="145"/>
      <c r="H128" s="145"/>
      <c r="I128" s="145"/>
      <c r="J128" s="145"/>
      <c r="K128" s="145"/>
      <c r="L128" s="145"/>
      <c r="M128" s="145"/>
      <c r="N128" s="145"/>
      <c r="O128" s="145"/>
      <c r="P128" s="145"/>
      <c r="Q128" s="145"/>
      <c r="R128" s="145"/>
      <c r="S128" s="145"/>
      <c r="T128" s="145"/>
      <c r="U128" s="145"/>
      <c r="V128" s="145"/>
      <c r="W128" s="145"/>
      <c r="X128" s="145"/>
      <c r="Y128" s="145"/>
      <c r="Z128" s="145"/>
      <c r="AA128" s="126"/>
      <c r="AB128" s="124"/>
      <c r="AC128" s="124"/>
      <c r="AD128" s="124"/>
      <c r="AE128" s="125"/>
      <c r="AF128" s="124"/>
      <c r="AG128" s="146"/>
      <c r="AH128" s="124"/>
    </row>
    <row r="129" spans="1:34" s="27" customFormat="1" ht="26.1" customHeight="1">
      <c r="A129" s="786" t="s">
        <v>291</v>
      </c>
      <c r="B129" s="786"/>
      <c r="C129" s="786"/>
      <c r="D129" s="786"/>
      <c r="E129" s="786"/>
      <c r="F129" s="786"/>
      <c r="G129" s="786"/>
      <c r="H129" s="786"/>
      <c r="I129" s="786"/>
      <c r="J129" s="786"/>
      <c r="K129" s="786"/>
      <c r="L129" s="786"/>
      <c r="M129" s="786"/>
      <c r="N129" s="786"/>
      <c r="O129" s="786"/>
      <c r="P129" s="786"/>
      <c r="Q129" s="786"/>
      <c r="R129" s="786"/>
      <c r="S129" s="786"/>
      <c r="T129" s="786"/>
      <c r="U129" s="786"/>
      <c r="V129" s="786"/>
      <c r="W129" s="786"/>
      <c r="X129" s="786"/>
      <c r="Y129" s="786"/>
      <c r="Z129" s="786"/>
      <c r="AA129" s="786"/>
      <c r="AB129" s="786"/>
      <c r="AC129" s="786"/>
      <c r="AD129" s="786"/>
      <c r="AE129" s="786"/>
      <c r="AF129" s="786"/>
      <c r="AG129" s="786"/>
      <c r="AH129" s="786"/>
    </row>
    <row r="130" spans="1:34" s="27" customFormat="1" ht="26.1" customHeight="1">
      <c r="A130" s="786"/>
      <c r="B130" s="786"/>
      <c r="C130" s="786"/>
      <c r="D130" s="786"/>
      <c r="E130" s="786"/>
      <c r="F130" s="786"/>
      <c r="G130" s="786"/>
      <c r="H130" s="786"/>
      <c r="I130" s="786"/>
      <c r="J130" s="786"/>
      <c r="K130" s="786"/>
      <c r="L130" s="786"/>
      <c r="M130" s="786"/>
      <c r="N130" s="786"/>
      <c r="O130" s="786"/>
      <c r="P130" s="786"/>
      <c r="Q130" s="786"/>
      <c r="R130" s="786"/>
      <c r="S130" s="786"/>
      <c r="T130" s="786"/>
      <c r="U130" s="786"/>
      <c r="V130" s="786"/>
      <c r="W130" s="786"/>
      <c r="X130" s="786"/>
      <c r="Y130" s="786"/>
      <c r="Z130" s="786"/>
      <c r="AA130" s="786"/>
      <c r="AB130" s="786"/>
      <c r="AC130" s="786"/>
      <c r="AD130" s="786"/>
      <c r="AE130" s="786"/>
      <c r="AF130" s="786"/>
      <c r="AG130" s="786"/>
      <c r="AH130" s="786"/>
    </row>
    <row r="131" spans="1:34" s="27" customFormat="1" ht="26.1" customHeight="1">
      <c r="A131" s="786"/>
      <c r="B131" s="786"/>
      <c r="C131" s="786"/>
      <c r="D131" s="786"/>
      <c r="E131" s="786"/>
      <c r="F131" s="786"/>
      <c r="G131" s="786"/>
      <c r="H131" s="786"/>
      <c r="I131" s="786"/>
      <c r="J131" s="786"/>
      <c r="K131" s="786"/>
      <c r="L131" s="786"/>
      <c r="M131" s="786"/>
      <c r="N131" s="786"/>
      <c r="O131" s="786"/>
      <c r="P131" s="786"/>
      <c r="Q131" s="786"/>
      <c r="R131" s="786"/>
      <c r="S131" s="786"/>
      <c r="T131" s="786"/>
      <c r="U131" s="786"/>
      <c r="V131" s="786"/>
      <c r="W131" s="786"/>
      <c r="X131" s="786"/>
      <c r="Y131" s="786"/>
      <c r="Z131" s="786"/>
      <c r="AA131" s="786"/>
      <c r="AB131" s="786"/>
      <c r="AC131" s="786"/>
      <c r="AD131" s="786"/>
      <c r="AE131" s="786"/>
      <c r="AF131" s="786"/>
      <c r="AG131" s="786"/>
      <c r="AH131" s="786"/>
    </row>
    <row r="132" spans="1:34" s="27" customFormat="1" ht="26.1" customHeight="1">
      <c r="A132" s="145"/>
      <c r="B132" s="144"/>
      <c r="C132" s="760" t="s">
        <v>48</v>
      </c>
      <c r="D132" s="761"/>
      <c r="E132" s="761"/>
      <c r="F132" s="762"/>
      <c r="G132" s="711" t="s">
        <v>17</v>
      </c>
      <c r="H132" s="711"/>
      <c r="I132" s="711"/>
      <c r="J132" s="711"/>
      <c r="K132" s="711"/>
      <c r="L132" s="711"/>
      <c r="M132" s="760" t="s">
        <v>50</v>
      </c>
      <c r="N132" s="761"/>
      <c r="O132" s="761"/>
      <c r="P132" s="761"/>
      <c r="Q132" s="761"/>
      <c r="R132" s="762"/>
      <c r="S132" s="143" t="s">
        <v>51</v>
      </c>
      <c r="T132" s="142"/>
      <c r="U132" s="142"/>
      <c r="V132" s="142"/>
      <c r="W132" s="142"/>
      <c r="X132" s="142"/>
      <c r="Y132" s="142"/>
      <c r="Z132" s="142"/>
      <c r="AA132" s="141"/>
      <c r="AB132" s="760" t="s">
        <v>271</v>
      </c>
      <c r="AC132" s="761"/>
      <c r="AD132" s="761"/>
      <c r="AE132" s="762"/>
      <c r="AF132" s="760" t="s">
        <v>272</v>
      </c>
      <c r="AG132" s="761"/>
      <c r="AH132" s="762"/>
    </row>
    <row r="133" spans="1:34" ht="26.1" customHeight="1">
      <c r="A133" s="122"/>
      <c r="B133" s="137" t="s">
        <v>325</v>
      </c>
      <c r="C133" s="777" t="s">
        <v>553</v>
      </c>
      <c r="D133" s="778"/>
      <c r="E133" s="778"/>
      <c r="F133" s="779"/>
      <c r="G133" s="780" t="s">
        <v>556</v>
      </c>
      <c r="H133" s="781"/>
      <c r="I133" s="781"/>
      <c r="J133" s="781"/>
      <c r="K133" s="781"/>
      <c r="L133" s="782"/>
      <c r="M133" s="777" t="s">
        <v>555</v>
      </c>
      <c r="N133" s="778"/>
      <c r="O133" s="778"/>
      <c r="P133" s="778"/>
      <c r="Q133" s="778"/>
      <c r="R133" s="779"/>
      <c r="S133" s="777"/>
      <c r="T133" s="778"/>
      <c r="U133" s="778"/>
      <c r="V133" s="778"/>
      <c r="W133" s="778"/>
      <c r="X133" s="778"/>
      <c r="Y133" s="778"/>
      <c r="Z133" s="778"/>
      <c r="AA133" s="779"/>
      <c r="AB133" s="783">
        <v>2200</v>
      </c>
      <c r="AC133" s="784"/>
      <c r="AD133" s="784"/>
      <c r="AE133" s="785"/>
      <c r="AF133" s="764">
        <v>0.55000000000000004</v>
      </c>
      <c r="AG133" s="765"/>
      <c r="AH133" s="766"/>
    </row>
    <row r="134" spans="1:34" ht="26.1" customHeight="1">
      <c r="A134" s="122"/>
      <c r="B134" s="137" t="s">
        <v>323</v>
      </c>
      <c r="C134" s="777" t="s">
        <v>553</v>
      </c>
      <c r="D134" s="778"/>
      <c r="E134" s="778"/>
      <c r="F134" s="779"/>
      <c r="G134" s="780" t="s">
        <v>539</v>
      </c>
      <c r="H134" s="781"/>
      <c r="I134" s="781"/>
      <c r="J134" s="781"/>
      <c r="K134" s="781"/>
      <c r="L134" s="782"/>
      <c r="M134" s="777" t="s">
        <v>554</v>
      </c>
      <c r="N134" s="778"/>
      <c r="O134" s="778"/>
      <c r="P134" s="778"/>
      <c r="Q134" s="778"/>
      <c r="R134" s="779"/>
      <c r="S134" s="777"/>
      <c r="T134" s="778"/>
      <c r="U134" s="778"/>
      <c r="V134" s="778"/>
      <c r="W134" s="778"/>
      <c r="X134" s="778"/>
      <c r="Y134" s="778"/>
      <c r="Z134" s="778"/>
      <c r="AA134" s="779"/>
      <c r="AB134" s="783">
        <v>300</v>
      </c>
      <c r="AC134" s="784"/>
      <c r="AD134" s="784"/>
      <c r="AE134" s="785"/>
      <c r="AF134" s="764">
        <v>7.4999999999999997E-2</v>
      </c>
      <c r="AG134" s="765"/>
      <c r="AH134" s="766"/>
    </row>
    <row r="135" spans="1:34" ht="26.1" customHeight="1">
      <c r="A135" s="122"/>
      <c r="B135" s="137" t="s">
        <v>320</v>
      </c>
      <c r="C135" s="777" t="s">
        <v>553</v>
      </c>
      <c r="D135" s="778"/>
      <c r="E135" s="778"/>
      <c r="F135" s="779"/>
      <c r="G135" s="780" t="s">
        <v>552</v>
      </c>
      <c r="H135" s="781"/>
      <c r="I135" s="781"/>
      <c r="J135" s="781"/>
      <c r="K135" s="781"/>
      <c r="L135" s="782"/>
      <c r="M135" s="777" t="s">
        <v>551</v>
      </c>
      <c r="N135" s="778"/>
      <c r="O135" s="778"/>
      <c r="P135" s="778"/>
      <c r="Q135" s="778"/>
      <c r="R135" s="779"/>
      <c r="S135" s="777"/>
      <c r="T135" s="778"/>
      <c r="U135" s="778"/>
      <c r="V135" s="778"/>
      <c r="W135" s="778"/>
      <c r="X135" s="778"/>
      <c r="Y135" s="778"/>
      <c r="Z135" s="778"/>
      <c r="AA135" s="779"/>
      <c r="AB135" s="783">
        <v>200</v>
      </c>
      <c r="AC135" s="784"/>
      <c r="AD135" s="784"/>
      <c r="AE135" s="785"/>
      <c r="AF135" s="764">
        <v>0.05</v>
      </c>
      <c r="AG135" s="765"/>
      <c r="AH135" s="766"/>
    </row>
    <row r="136" spans="1:34" ht="26.1" customHeight="1">
      <c r="A136" s="122"/>
      <c r="B136" s="137" t="s">
        <v>321</v>
      </c>
      <c r="C136" s="777" t="s">
        <v>550</v>
      </c>
      <c r="D136" s="778"/>
      <c r="E136" s="778"/>
      <c r="F136" s="779"/>
      <c r="G136" s="780" t="s">
        <v>549</v>
      </c>
      <c r="H136" s="781"/>
      <c r="I136" s="781"/>
      <c r="J136" s="781"/>
      <c r="K136" s="781"/>
      <c r="L136" s="782"/>
      <c r="M136" s="777"/>
      <c r="N136" s="778"/>
      <c r="O136" s="778"/>
      <c r="P136" s="778"/>
      <c r="Q136" s="778"/>
      <c r="R136" s="779"/>
      <c r="S136" s="777" t="s">
        <v>548</v>
      </c>
      <c r="T136" s="778"/>
      <c r="U136" s="778"/>
      <c r="V136" s="778"/>
      <c r="W136" s="778"/>
      <c r="X136" s="778"/>
      <c r="Y136" s="778"/>
      <c r="Z136" s="778"/>
      <c r="AA136" s="779"/>
      <c r="AB136" s="783">
        <v>100</v>
      </c>
      <c r="AC136" s="784"/>
      <c r="AD136" s="784"/>
      <c r="AE136" s="785"/>
      <c r="AF136" s="764">
        <v>2.5000000000000001E-2</v>
      </c>
      <c r="AG136" s="765"/>
      <c r="AH136" s="766"/>
    </row>
    <row r="137" spans="1:34" ht="26.1" customHeight="1">
      <c r="A137" s="122"/>
      <c r="B137" s="137" t="s">
        <v>322</v>
      </c>
      <c r="C137" s="433"/>
      <c r="D137" s="434"/>
      <c r="E137" s="434"/>
      <c r="F137" s="435"/>
      <c r="G137" s="451"/>
      <c r="H137" s="452"/>
      <c r="I137" s="452"/>
      <c r="J137" s="452"/>
      <c r="K137" s="452"/>
      <c r="L137" s="453"/>
      <c r="M137" s="433"/>
      <c r="N137" s="434"/>
      <c r="O137" s="434"/>
      <c r="P137" s="434"/>
      <c r="Q137" s="434"/>
      <c r="R137" s="435"/>
      <c r="S137" s="433"/>
      <c r="T137" s="434"/>
      <c r="U137" s="434"/>
      <c r="V137" s="434"/>
      <c r="W137" s="434"/>
      <c r="X137" s="434"/>
      <c r="Y137" s="434"/>
      <c r="Z137" s="434"/>
      <c r="AA137" s="435"/>
      <c r="AB137" s="442"/>
      <c r="AC137" s="443"/>
      <c r="AD137" s="443"/>
      <c r="AE137" s="444"/>
      <c r="AF137" s="416"/>
      <c r="AG137" s="417"/>
      <c r="AH137" s="418"/>
    </row>
    <row r="138" spans="1:34" ht="26.1" customHeight="1">
      <c r="A138" s="122"/>
      <c r="B138" s="137" t="s">
        <v>317</v>
      </c>
      <c r="C138" s="433"/>
      <c r="D138" s="434"/>
      <c r="E138" s="434"/>
      <c r="F138" s="435"/>
      <c r="G138" s="451"/>
      <c r="H138" s="452"/>
      <c r="I138" s="452"/>
      <c r="J138" s="452"/>
      <c r="K138" s="452"/>
      <c r="L138" s="453"/>
      <c r="M138" s="433"/>
      <c r="N138" s="434"/>
      <c r="O138" s="434"/>
      <c r="P138" s="434"/>
      <c r="Q138" s="434"/>
      <c r="R138" s="435"/>
      <c r="S138" s="433"/>
      <c r="T138" s="434"/>
      <c r="U138" s="434"/>
      <c r="V138" s="434"/>
      <c r="W138" s="434"/>
      <c r="X138" s="434"/>
      <c r="Y138" s="434"/>
      <c r="Z138" s="434"/>
      <c r="AA138" s="435"/>
      <c r="AB138" s="442"/>
      <c r="AC138" s="443"/>
      <c r="AD138" s="443"/>
      <c r="AE138" s="444"/>
      <c r="AF138" s="416"/>
      <c r="AG138" s="417"/>
      <c r="AH138" s="418"/>
    </row>
    <row r="139" spans="1:34" ht="26.1" customHeight="1">
      <c r="A139" s="122"/>
      <c r="B139" s="137" t="s">
        <v>318</v>
      </c>
      <c r="C139" s="433" t="s">
        <v>246</v>
      </c>
      <c r="D139" s="434"/>
      <c r="E139" s="434"/>
      <c r="F139" s="435"/>
      <c r="G139" s="451"/>
      <c r="H139" s="452"/>
      <c r="I139" s="452"/>
      <c r="J139" s="452"/>
      <c r="K139" s="452"/>
      <c r="L139" s="453"/>
      <c r="M139" s="433"/>
      <c r="N139" s="434"/>
      <c r="O139" s="434"/>
      <c r="P139" s="434"/>
      <c r="Q139" s="434"/>
      <c r="R139" s="435"/>
      <c r="S139" s="433"/>
      <c r="T139" s="434"/>
      <c r="U139" s="434"/>
      <c r="V139" s="434"/>
      <c r="W139" s="434"/>
      <c r="X139" s="434"/>
      <c r="Y139" s="434"/>
      <c r="Z139" s="434"/>
      <c r="AA139" s="435"/>
      <c r="AB139" s="442"/>
      <c r="AC139" s="443"/>
      <c r="AD139" s="443"/>
      <c r="AE139" s="444"/>
      <c r="AF139" s="416"/>
      <c r="AG139" s="417"/>
      <c r="AH139" s="418"/>
    </row>
    <row r="140" spans="1:34" ht="26.1" customHeight="1">
      <c r="A140" s="122"/>
      <c r="B140" s="137" t="s">
        <v>319</v>
      </c>
      <c r="C140" s="433" t="s">
        <v>246</v>
      </c>
      <c r="D140" s="434"/>
      <c r="E140" s="434"/>
      <c r="F140" s="435"/>
      <c r="G140" s="451"/>
      <c r="H140" s="452"/>
      <c r="I140" s="452"/>
      <c r="J140" s="452"/>
      <c r="K140" s="452"/>
      <c r="L140" s="453"/>
      <c r="M140" s="433"/>
      <c r="N140" s="434"/>
      <c r="O140" s="434"/>
      <c r="P140" s="434"/>
      <c r="Q140" s="434"/>
      <c r="R140" s="435"/>
      <c r="S140" s="433"/>
      <c r="T140" s="434"/>
      <c r="U140" s="434"/>
      <c r="V140" s="434"/>
      <c r="W140" s="434"/>
      <c r="X140" s="434"/>
      <c r="Y140" s="434"/>
      <c r="Z140" s="434"/>
      <c r="AA140" s="435"/>
      <c r="AB140" s="442"/>
      <c r="AC140" s="443"/>
      <c r="AD140" s="443"/>
      <c r="AE140" s="444"/>
      <c r="AF140" s="416"/>
      <c r="AG140" s="417"/>
      <c r="AH140" s="418"/>
    </row>
    <row r="141" spans="1:34" ht="26.1" customHeight="1">
      <c r="A141" s="122"/>
      <c r="B141" s="137" t="s">
        <v>316</v>
      </c>
      <c r="C141" s="433" t="s">
        <v>246</v>
      </c>
      <c r="D141" s="434"/>
      <c r="E141" s="434"/>
      <c r="F141" s="435"/>
      <c r="G141" s="451"/>
      <c r="H141" s="452"/>
      <c r="I141" s="452"/>
      <c r="J141" s="452"/>
      <c r="K141" s="452"/>
      <c r="L141" s="453"/>
      <c r="M141" s="433"/>
      <c r="N141" s="434"/>
      <c r="O141" s="434"/>
      <c r="P141" s="434"/>
      <c r="Q141" s="434"/>
      <c r="R141" s="435"/>
      <c r="S141" s="433"/>
      <c r="T141" s="434"/>
      <c r="U141" s="434"/>
      <c r="V141" s="434"/>
      <c r="W141" s="434"/>
      <c r="X141" s="434"/>
      <c r="Y141" s="434"/>
      <c r="Z141" s="434"/>
      <c r="AA141" s="435"/>
      <c r="AB141" s="442"/>
      <c r="AC141" s="443"/>
      <c r="AD141" s="443"/>
      <c r="AE141" s="444"/>
      <c r="AF141" s="416"/>
      <c r="AG141" s="417"/>
      <c r="AH141" s="418"/>
    </row>
    <row r="142" spans="1:34" ht="26.1" customHeight="1">
      <c r="A142" s="122"/>
      <c r="B142" s="140">
        <v>10</v>
      </c>
      <c r="C142" s="433"/>
      <c r="D142" s="434"/>
      <c r="E142" s="434"/>
      <c r="F142" s="435"/>
      <c r="G142" s="451"/>
      <c r="H142" s="452"/>
      <c r="I142" s="452"/>
      <c r="J142" s="452"/>
      <c r="K142" s="452"/>
      <c r="L142" s="453"/>
      <c r="M142" s="433"/>
      <c r="N142" s="434"/>
      <c r="O142" s="434"/>
      <c r="P142" s="434"/>
      <c r="Q142" s="434"/>
      <c r="R142" s="435"/>
      <c r="S142" s="433"/>
      <c r="T142" s="434"/>
      <c r="U142" s="434"/>
      <c r="V142" s="434"/>
      <c r="W142" s="434"/>
      <c r="X142" s="434"/>
      <c r="Y142" s="434"/>
      <c r="Z142" s="434"/>
      <c r="AA142" s="435"/>
      <c r="AB142" s="442"/>
      <c r="AC142" s="443"/>
      <c r="AD142" s="443"/>
      <c r="AE142" s="444"/>
      <c r="AF142" s="416"/>
      <c r="AG142" s="417"/>
      <c r="AH142" s="418"/>
    </row>
    <row r="143" spans="1:34" ht="26.1" customHeight="1">
      <c r="A143" s="122"/>
      <c r="B143" s="327" t="s">
        <v>52</v>
      </c>
      <c r="C143" s="328"/>
      <c r="D143" s="328"/>
      <c r="E143" s="328"/>
      <c r="F143" s="328"/>
      <c r="G143" s="328"/>
      <c r="H143" s="328"/>
      <c r="I143" s="328"/>
      <c r="J143" s="328"/>
      <c r="K143" s="328"/>
      <c r="L143" s="328"/>
      <c r="M143" s="328"/>
      <c r="N143" s="328"/>
      <c r="O143" s="328"/>
      <c r="P143" s="328"/>
      <c r="Q143" s="328"/>
      <c r="R143" s="328"/>
      <c r="S143" s="328"/>
      <c r="T143" s="328"/>
      <c r="U143" s="328"/>
      <c r="V143" s="328"/>
      <c r="W143" s="328"/>
      <c r="X143" s="328"/>
      <c r="Y143" s="328"/>
      <c r="Z143" s="328"/>
      <c r="AA143" s="329"/>
      <c r="AB143" s="763">
        <v>1200</v>
      </c>
      <c r="AC143" s="763"/>
      <c r="AD143" s="763"/>
      <c r="AE143" s="763"/>
      <c r="AF143" s="764">
        <v>0.3</v>
      </c>
      <c r="AG143" s="765"/>
      <c r="AH143" s="766"/>
    </row>
    <row r="144" spans="1:34" ht="26.1" customHeight="1">
      <c r="A144" s="122"/>
      <c r="B144" s="327" t="s">
        <v>53</v>
      </c>
      <c r="C144" s="328"/>
      <c r="D144" s="328"/>
      <c r="E144" s="328"/>
      <c r="F144" s="328"/>
      <c r="G144" s="328"/>
      <c r="H144" s="328"/>
      <c r="I144" s="328"/>
      <c r="J144" s="328"/>
      <c r="K144" s="328"/>
      <c r="L144" s="328"/>
      <c r="M144" s="328"/>
      <c r="N144" s="328"/>
      <c r="O144" s="328"/>
      <c r="P144" s="328"/>
      <c r="Q144" s="328"/>
      <c r="R144" s="328"/>
      <c r="S144" s="328"/>
      <c r="T144" s="328"/>
      <c r="U144" s="328"/>
      <c r="V144" s="328"/>
      <c r="W144" s="328"/>
      <c r="X144" s="328"/>
      <c r="Y144" s="328"/>
      <c r="Z144" s="328"/>
      <c r="AA144" s="329"/>
      <c r="AB144" s="767">
        <f>IF(COUNT(AB133:AE143)=0,"",SUM(AB133:AE143))</f>
        <v>4000</v>
      </c>
      <c r="AC144" s="767"/>
      <c r="AD144" s="767"/>
      <c r="AE144" s="767"/>
      <c r="AF144" s="768">
        <f>IF(COUNT(AF133:AH143)=0,"",SUM(AF133:AH143))</f>
        <v>1</v>
      </c>
      <c r="AG144" s="769"/>
      <c r="AH144" s="770"/>
    </row>
    <row r="145" spans="1:34" ht="26.1" customHeight="1">
      <c r="A145" s="122"/>
      <c r="B145" s="327" t="s">
        <v>54</v>
      </c>
      <c r="C145" s="328"/>
      <c r="D145" s="328"/>
      <c r="E145" s="328"/>
      <c r="F145" s="328"/>
      <c r="G145" s="328"/>
      <c r="H145" s="328"/>
      <c r="I145" s="328"/>
      <c r="J145" s="328"/>
      <c r="K145" s="328"/>
      <c r="L145" s="328"/>
      <c r="M145" s="328"/>
      <c r="N145" s="328"/>
      <c r="O145" s="328"/>
      <c r="P145" s="328"/>
      <c r="Q145" s="328"/>
      <c r="R145" s="328"/>
      <c r="S145" s="328"/>
      <c r="T145" s="328"/>
      <c r="U145" s="328"/>
      <c r="V145" s="328"/>
      <c r="W145" s="328"/>
      <c r="X145" s="328"/>
      <c r="Y145" s="328"/>
      <c r="Z145" s="328"/>
      <c r="AA145" s="328"/>
      <c r="AB145" s="328"/>
      <c r="AC145" s="328"/>
      <c r="AD145" s="328"/>
      <c r="AE145" s="328"/>
      <c r="AF145" s="328"/>
      <c r="AG145" s="328"/>
      <c r="AH145" s="328"/>
    </row>
    <row r="146" spans="1:34" ht="26.1" customHeight="1">
      <c r="A146" s="122"/>
      <c r="B146" s="771" t="s">
        <v>547</v>
      </c>
      <c r="C146" s="772"/>
      <c r="D146" s="772"/>
      <c r="E146" s="772"/>
      <c r="F146" s="772"/>
      <c r="G146" s="772"/>
      <c r="H146" s="772"/>
      <c r="I146" s="772"/>
      <c r="J146" s="772"/>
      <c r="K146" s="772"/>
      <c r="L146" s="772"/>
      <c r="M146" s="772"/>
      <c r="N146" s="772"/>
      <c r="O146" s="772"/>
      <c r="P146" s="772"/>
      <c r="Q146" s="772"/>
      <c r="R146" s="772"/>
      <c r="S146" s="772"/>
      <c r="T146" s="772"/>
      <c r="U146" s="772"/>
      <c r="V146" s="772"/>
      <c r="W146" s="772"/>
      <c r="X146" s="772"/>
      <c r="Y146" s="772"/>
      <c r="Z146" s="772"/>
      <c r="AA146" s="772"/>
      <c r="AB146" s="772"/>
      <c r="AC146" s="772"/>
      <c r="AD146" s="772"/>
      <c r="AE146" s="772"/>
      <c r="AF146" s="772"/>
      <c r="AG146" s="772"/>
      <c r="AH146" s="773"/>
    </row>
    <row r="147" spans="1:34" ht="26.1" customHeight="1">
      <c r="A147" s="139"/>
      <c r="B147" s="774"/>
      <c r="C147" s="775"/>
      <c r="D147" s="775"/>
      <c r="E147" s="775"/>
      <c r="F147" s="775"/>
      <c r="G147" s="775"/>
      <c r="H147" s="775"/>
      <c r="I147" s="775"/>
      <c r="J147" s="775"/>
      <c r="K147" s="775"/>
      <c r="L147" s="775"/>
      <c r="M147" s="775"/>
      <c r="N147" s="775"/>
      <c r="O147" s="775"/>
      <c r="P147" s="775"/>
      <c r="Q147" s="775"/>
      <c r="R147" s="775"/>
      <c r="S147" s="775"/>
      <c r="T147" s="775"/>
      <c r="U147" s="775"/>
      <c r="V147" s="775"/>
      <c r="W147" s="775"/>
      <c r="X147" s="775"/>
      <c r="Y147" s="775"/>
      <c r="Z147" s="775"/>
      <c r="AA147" s="775"/>
      <c r="AB147" s="775"/>
      <c r="AC147" s="775"/>
      <c r="AD147" s="775"/>
      <c r="AE147" s="775"/>
      <c r="AF147" s="775"/>
      <c r="AG147" s="775"/>
      <c r="AH147" s="776"/>
    </row>
    <row r="148" spans="1:34" ht="26.1" customHeight="1">
      <c r="A148" s="128"/>
      <c r="B148" s="448" t="s">
        <v>55</v>
      </c>
      <c r="C148" s="448"/>
      <c r="D148" s="448"/>
      <c r="E148" s="448"/>
      <c r="F148" s="448"/>
      <c r="G148" s="448"/>
      <c r="H148" s="448"/>
      <c r="I148" s="448"/>
      <c r="J148" s="448"/>
      <c r="K148" s="448"/>
      <c r="L148" s="448"/>
      <c r="M148" s="448"/>
      <c r="N148" s="448"/>
      <c r="O148" s="448"/>
      <c r="P148" s="448"/>
      <c r="Q148" s="448"/>
      <c r="R148" s="448"/>
      <c r="S148" s="448"/>
      <c r="T148" s="448"/>
      <c r="U148" s="448"/>
      <c r="V148" s="448"/>
      <c r="W148" s="448"/>
      <c r="X148" s="448"/>
      <c r="Y148" s="448"/>
      <c r="Z148" s="448"/>
      <c r="AA148" s="448"/>
      <c r="AB148" s="448"/>
      <c r="AC148" s="448"/>
      <c r="AD148" s="448"/>
      <c r="AE148" s="448"/>
      <c r="AF148" s="448"/>
      <c r="AG148" s="448"/>
      <c r="AH148" s="448"/>
    </row>
    <row r="149" spans="1:34" s="26" customFormat="1" ht="26.1" customHeight="1">
      <c r="A149" s="122"/>
      <c r="B149" s="449"/>
      <c r="C149" s="449"/>
      <c r="D149" s="449"/>
      <c r="E149" s="449"/>
      <c r="F149" s="449"/>
      <c r="G149" s="449"/>
      <c r="H149" s="449"/>
      <c r="I149" s="449"/>
      <c r="J149" s="449"/>
      <c r="K149" s="449"/>
      <c r="L149" s="449"/>
      <c r="M149" s="449"/>
      <c r="N149" s="449"/>
      <c r="O149" s="449"/>
      <c r="P149" s="449"/>
      <c r="Q149" s="449"/>
      <c r="R149" s="449"/>
      <c r="S149" s="449"/>
      <c r="T149" s="449"/>
      <c r="U149" s="449"/>
      <c r="V149" s="449"/>
      <c r="W149" s="449"/>
      <c r="X149" s="449"/>
      <c r="Y149" s="449"/>
      <c r="Z149" s="449"/>
      <c r="AA149" s="449"/>
      <c r="AB149" s="449"/>
      <c r="AC149" s="449"/>
      <c r="AD149" s="449"/>
      <c r="AE149" s="449"/>
      <c r="AF149" s="449"/>
      <c r="AG149" s="449"/>
      <c r="AH149" s="449"/>
    </row>
    <row r="150" spans="1:34" ht="26.1" customHeight="1">
      <c r="A150" s="122"/>
      <c r="B150" s="122"/>
      <c r="C150" s="711" t="s">
        <v>273</v>
      </c>
      <c r="D150" s="711"/>
      <c r="E150" s="711"/>
      <c r="F150" s="711"/>
      <c r="G150" s="711"/>
      <c r="H150" s="711"/>
      <c r="I150" s="711"/>
      <c r="J150" s="711"/>
      <c r="K150" s="760" t="s">
        <v>274</v>
      </c>
      <c r="L150" s="761"/>
      <c r="M150" s="761"/>
      <c r="N150" s="761"/>
      <c r="O150" s="761"/>
      <c r="P150" s="762"/>
      <c r="Q150" s="760" t="s">
        <v>31</v>
      </c>
      <c r="R150" s="761"/>
      <c r="S150" s="761"/>
      <c r="T150" s="762"/>
      <c r="U150" s="760" t="s">
        <v>275</v>
      </c>
      <c r="V150" s="761"/>
      <c r="W150" s="761"/>
      <c r="X150" s="761"/>
      <c r="Y150" s="762"/>
      <c r="Z150" s="760" t="s">
        <v>271</v>
      </c>
      <c r="AA150" s="761"/>
      <c r="AB150" s="761"/>
      <c r="AC150" s="762"/>
      <c r="AD150" s="138" t="s">
        <v>272</v>
      </c>
      <c r="AE150" s="138"/>
      <c r="AF150" s="138"/>
      <c r="AG150" s="124"/>
      <c r="AH150" s="124"/>
    </row>
    <row r="151" spans="1:34" ht="26.1" customHeight="1">
      <c r="A151" s="122"/>
      <c r="B151" s="137" t="s">
        <v>325</v>
      </c>
      <c r="C151" s="297"/>
      <c r="D151" s="297"/>
      <c r="E151" s="297"/>
      <c r="F151" s="297"/>
      <c r="G151" s="297"/>
      <c r="H151" s="297"/>
      <c r="I151" s="297"/>
      <c r="J151" s="297"/>
      <c r="K151" s="459"/>
      <c r="L151" s="460"/>
      <c r="M151" s="460"/>
      <c r="N151" s="460"/>
      <c r="O151" s="467" t="s">
        <v>277</v>
      </c>
      <c r="P151" s="316"/>
      <c r="Q151" s="458"/>
      <c r="R151" s="358"/>
      <c r="S151" s="358"/>
      <c r="T151" s="135" t="s">
        <v>263</v>
      </c>
      <c r="U151" s="333"/>
      <c r="V151" s="325"/>
      <c r="W151" s="325"/>
      <c r="X151" s="325"/>
      <c r="Y151" s="326"/>
      <c r="Z151" s="445"/>
      <c r="AA151" s="446"/>
      <c r="AB151" s="446"/>
      <c r="AC151" s="447"/>
      <c r="AD151" s="439"/>
      <c r="AE151" s="440"/>
      <c r="AF151" s="441"/>
      <c r="AG151" s="124"/>
      <c r="AH151" s="124"/>
    </row>
    <row r="152" spans="1:34" ht="26.1" customHeight="1">
      <c r="A152" s="122"/>
      <c r="B152" s="137" t="s">
        <v>323</v>
      </c>
      <c r="C152" s="297"/>
      <c r="D152" s="297"/>
      <c r="E152" s="297"/>
      <c r="F152" s="297"/>
      <c r="G152" s="297"/>
      <c r="H152" s="297"/>
      <c r="I152" s="297"/>
      <c r="J152" s="297"/>
      <c r="K152" s="459"/>
      <c r="L152" s="460"/>
      <c r="M152" s="460"/>
      <c r="N152" s="460"/>
      <c r="O152" s="467" t="s">
        <v>277</v>
      </c>
      <c r="P152" s="316"/>
      <c r="Q152" s="458"/>
      <c r="R152" s="358"/>
      <c r="S152" s="358"/>
      <c r="T152" s="135" t="s">
        <v>263</v>
      </c>
      <c r="U152" s="333"/>
      <c r="V152" s="325"/>
      <c r="W152" s="325"/>
      <c r="X152" s="325"/>
      <c r="Y152" s="326"/>
      <c r="Z152" s="445"/>
      <c r="AA152" s="446"/>
      <c r="AB152" s="446"/>
      <c r="AC152" s="447"/>
      <c r="AD152" s="439"/>
      <c r="AE152" s="440"/>
      <c r="AF152" s="441"/>
      <c r="AG152" s="124"/>
      <c r="AH152" s="124"/>
    </row>
    <row r="153" spans="1:34" ht="26.1" customHeight="1">
      <c r="A153" s="122"/>
      <c r="B153" s="137" t="s">
        <v>320</v>
      </c>
      <c r="C153" s="297"/>
      <c r="D153" s="297"/>
      <c r="E153" s="297"/>
      <c r="F153" s="297"/>
      <c r="G153" s="297"/>
      <c r="H153" s="297"/>
      <c r="I153" s="297"/>
      <c r="J153" s="297"/>
      <c r="K153" s="459"/>
      <c r="L153" s="460"/>
      <c r="M153" s="460"/>
      <c r="N153" s="460"/>
      <c r="O153" s="467" t="s">
        <v>277</v>
      </c>
      <c r="P153" s="316"/>
      <c r="Q153" s="458"/>
      <c r="R153" s="358"/>
      <c r="S153" s="358"/>
      <c r="T153" s="135" t="s">
        <v>263</v>
      </c>
      <c r="U153" s="333"/>
      <c r="V153" s="325"/>
      <c r="W153" s="325"/>
      <c r="X153" s="325"/>
      <c r="Y153" s="326"/>
      <c r="Z153" s="445"/>
      <c r="AA153" s="446"/>
      <c r="AB153" s="446"/>
      <c r="AC153" s="447"/>
      <c r="AD153" s="439"/>
      <c r="AE153" s="440"/>
      <c r="AF153" s="441"/>
      <c r="AG153" s="124"/>
      <c r="AH153" s="124"/>
    </row>
    <row r="154" spans="1:34" ht="26.1" customHeight="1">
      <c r="A154" s="122"/>
      <c r="B154" s="122"/>
      <c r="C154" s="122"/>
      <c r="D154" s="122"/>
      <c r="E154" s="122"/>
      <c r="F154" s="122"/>
      <c r="G154" s="122"/>
      <c r="H154" s="122"/>
      <c r="I154" s="122"/>
      <c r="J154" s="122"/>
      <c r="K154" s="122"/>
      <c r="L154" s="122"/>
      <c r="M154" s="122"/>
      <c r="N154" s="122"/>
      <c r="O154" s="122"/>
      <c r="P154" s="122"/>
      <c r="Q154" s="122"/>
      <c r="R154" s="122"/>
      <c r="S154" s="122"/>
      <c r="T154" s="122"/>
      <c r="U154" s="122"/>
      <c r="V154" s="122"/>
      <c r="W154" s="122"/>
      <c r="X154" s="122"/>
      <c r="Y154" s="122"/>
      <c r="Z154" s="122"/>
      <c r="AA154" s="126"/>
      <c r="AB154" s="124"/>
      <c r="AC154" s="124"/>
      <c r="AD154" s="124"/>
      <c r="AE154" s="125"/>
      <c r="AF154" s="124"/>
      <c r="AG154" s="124"/>
      <c r="AH154" s="124"/>
    </row>
    <row r="155" spans="1:34" ht="26.1" customHeight="1">
      <c r="A155" s="114" t="s">
        <v>280</v>
      </c>
      <c r="B155" s="128"/>
      <c r="C155" s="128"/>
      <c r="D155" s="122"/>
      <c r="E155" s="122"/>
      <c r="F155" s="122"/>
      <c r="G155" s="122"/>
      <c r="H155" s="122"/>
      <c r="I155" s="122"/>
      <c r="J155" s="122"/>
      <c r="K155" s="122"/>
      <c r="L155" s="122"/>
      <c r="M155" s="122"/>
      <c r="N155" s="122"/>
      <c r="O155" s="122"/>
      <c r="P155" s="122"/>
      <c r="Q155" s="122"/>
      <c r="R155" s="122"/>
      <c r="S155" s="122"/>
      <c r="T155" s="122"/>
      <c r="U155" s="122"/>
      <c r="V155" s="122"/>
      <c r="W155" s="122"/>
      <c r="X155" s="122"/>
      <c r="Y155" s="122"/>
      <c r="Z155" s="122"/>
      <c r="AA155" s="126"/>
      <c r="AB155" s="124"/>
      <c r="AC155" s="124"/>
      <c r="AD155" s="124"/>
      <c r="AE155" s="125"/>
      <c r="AF155" s="124"/>
      <c r="AG155" s="124"/>
      <c r="AH155" s="124"/>
    </row>
    <row r="156" spans="1:34" ht="26.1" customHeight="1">
      <c r="A156" s="122"/>
      <c r="B156" s="449" t="s">
        <v>343</v>
      </c>
      <c r="C156" s="449"/>
      <c r="D156" s="449"/>
      <c r="E156" s="449"/>
      <c r="F156" s="449"/>
      <c r="G156" s="449"/>
      <c r="H156" s="449"/>
      <c r="I156" s="449"/>
      <c r="J156" s="449"/>
      <c r="K156" s="449"/>
      <c r="L156" s="449"/>
      <c r="M156" s="449"/>
      <c r="N156" s="449"/>
      <c r="O156" s="449"/>
      <c r="P156" s="449"/>
      <c r="Q156" s="449"/>
      <c r="R156" s="449"/>
      <c r="S156" s="449"/>
      <c r="T156" s="449"/>
      <c r="U156" s="449"/>
      <c r="V156" s="449"/>
      <c r="W156" s="449"/>
      <c r="X156" s="449"/>
      <c r="Y156" s="449"/>
      <c r="Z156" s="449"/>
      <c r="AA156" s="449"/>
      <c r="AB156" s="449"/>
      <c r="AC156" s="449"/>
      <c r="AD156" s="449"/>
      <c r="AE156" s="449"/>
      <c r="AF156" s="449"/>
      <c r="AG156" s="449"/>
      <c r="AH156" s="124"/>
    </row>
    <row r="157" spans="1:34" ht="26.1" customHeight="1">
      <c r="A157" s="122"/>
      <c r="B157" s="468"/>
      <c r="C157" s="468"/>
      <c r="D157" s="468"/>
      <c r="E157" s="468"/>
      <c r="F157" s="468"/>
      <c r="G157" s="468"/>
      <c r="H157" s="468"/>
      <c r="I157" s="468"/>
      <c r="J157" s="468"/>
      <c r="K157" s="468"/>
      <c r="L157" s="468"/>
      <c r="M157" s="468"/>
      <c r="N157" s="468"/>
      <c r="O157" s="468"/>
      <c r="P157" s="468"/>
      <c r="Q157" s="468"/>
      <c r="R157" s="468"/>
      <c r="S157" s="468"/>
      <c r="T157" s="468"/>
      <c r="U157" s="468"/>
      <c r="V157" s="468"/>
      <c r="W157" s="468"/>
      <c r="X157" s="468"/>
      <c r="Y157" s="468"/>
      <c r="Z157" s="468"/>
      <c r="AA157" s="468"/>
      <c r="AB157" s="468"/>
      <c r="AC157" s="468"/>
      <c r="AD157" s="468"/>
      <c r="AE157" s="468"/>
      <c r="AF157" s="468"/>
      <c r="AG157" s="468"/>
      <c r="AH157" s="128"/>
    </row>
    <row r="158" spans="1:34" ht="26.1" customHeight="1">
      <c r="A158" s="122"/>
      <c r="B158" s="350" t="s">
        <v>56</v>
      </c>
      <c r="C158" s="350"/>
      <c r="D158" s="350" t="s">
        <v>57</v>
      </c>
      <c r="E158" s="350"/>
      <c r="F158" s="350"/>
      <c r="G158" s="350"/>
      <c r="H158" s="350"/>
      <c r="I158" s="344" t="s">
        <v>58</v>
      </c>
      <c r="J158" s="428"/>
      <c r="K158" s="428"/>
      <c r="L158" s="428"/>
      <c r="M158" s="428"/>
      <c r="N158" s="428"/>
      <c r="O158" s="429"/>
      <c r="P158" s="350" t="s">
        <v>59</v>
      </c>
      <c r="Q158" s="350"/>
      <c r="R158" s="350"/>
      <c r="S158" s="350"/>
      <c r="T158" s="350"/>
      <c r="U158" s="350"/>
      <c r="V158" s="350" t="s">
        <v>278</v>
      </c>
      <c r="W158" s="350"/>
      <c r="X158" s="350"/>
      <c r="Y158" s="350"/>
      <c r="Z158" s="350"/>
      <c r="AA158" s="350"/>
      <c r="AB158" s="461" t="s">
        <v>281</v>
      </c>
      <c r="AC158" s="462"/>
      <c r="AD158" s="463"/>
      <c r="AE158" s="756" t="s">
        <v>282</v>
      </c>
      <c r="AF158" s="756"/>
      <c r="AG158" s="757"/>
      <c r="AH158" s="114"/>
    </row>
    <row r="159" spans="1:34" ht="26.1" customHeight="1">
      <c r="A159" s="128"/>
      <c r="B159" s="350"/>
      <c r="C159" s="350"/>
      <c r="D159" s="350"/>
      <c r="E159" s="350"/>
      <c r="F159" s="350"/>
      <c r="G159" s="350"/>
      <c r="H159" s="350"/>
      <c r="I159" s="346"/>
      <c r="J159" s="430"/>
      <c r="K159" s="430"/>
      <c r="L159" s="430"/>
      <c r="M159" s="430"/>
      <c r="N159" s="430"/>
      <c r="O159" s="431"/>
      <c r="P159" s="350"/>
      <c r="Q159" s="350"/>
      <c r="R159" s="350"/>
      <c r="S159" s="350"/>
      <c r="T159" s="350"/>
      <c r="U159" s="350"/>
      <c r="V159" s="350"/>
      <c r="W159" s="350"/>
      <c r="X159" s="350"/>
      <c r="Y159" s="350"/>
      <c r="Z159" s="350"/>
      <c r="AA159" s="350"/>
      <c r="AB159" s="464"/>
      <c r="AC159" s="465"/>
      <c r="AD159" s="466"/>
      <c r="AE159" s="758"/>
      <c r="AF159" s="758"/>
      <c r="AG159" s="759"/>
      <c r="AH159" s="124"/>
    </row>
    <row r="160" spans="1:34" ht="26.1" customHeight="1">
      <c r="A160" s="122"/>
      <c r="B160" s="753">
        <v>3</v>
      </c>
      <c r="C160" s="753"/>
      <c r="D160" s="753" t="s">
        <v>546</v>
      </c>
      <c r="E160" s="753"/>
      <c r="F160" s="753"/>
      <c r="G160" s="753"/>
      <c r="H160" s="753"/>
      <c r="I160" s="710" t="s">
        <v>545</v>
      </c>
      <c r="J160" s="707"/>
      <c r="K160" s="707"/>
      <c r="L160" s="707"/>
      <c r="M160" s="707"/>
      <c r="N160" s="707"/>
      <c r="O160" s="708"/>
      <c r="P160" s="753" t="s">
        <v>544</v>
      </c>
      <c r="Q160" s="753"/>
      <c r="R160" s="753"/>
      <c r="S160" s="753"/>
      <c r="T160" s="753"/>
      <c r="U160" s="753"/>
      <c r="V160" s="754">
        <v>8000</v>
      </c>
      <c r="W160" s="753"/>
      <c r="X160" s="753"/>
      <c r="Y160" s="710"/>
      <c r="Z160" s="316" t="s">
        <v>279</v>
      </c>
      <c r="AA160" s="317"/>
      <c r="AB160" s="755" t="s">
        <v>540</v>
      </c>
      <c r="AC160" s="755"/>
      <c r="AD160" s="755"/>
      <c r="AE160" s="755" t="s">
        <v>540</v>
      </c>
      <c r="AF160" s="755"/>
      <c r="AG160" s="755"/>
      <c r="AH160" s="124"/>
    </row>
    <row r="161" spans="1:34" ht="26.1" customHeight="1">
      <c r="A161" s="122"/>
      <c r="B161" s="753">
        <v>2</v>
      </c>
      <c r="C161" s="753"/>
      <c r="D161" s="753" t="s">
        <v>543</v>
      </c>
      <c r="E161" s="753"/>
      <c r="F161" s="753"/>
      <c r="G161" s="753"/>
      <c r="H161" s="753"/>
      <c r="I161" s="710" t="s">
        <v>542</v>
      </c>
      <c r="J161" s="707"/>
      <c r="K161" s="707"/>
      <c r="L161" s="707"/>
      <c r="M161" s="707"/>
      <c r="N161" s="707"/>
      <c r="O161" s="708"/>
      <c r="P161" s="753" t="s">
        <v>541</v>
      </c>
      <c r="Q161" s="753"/>
      <c r="R161" s="753"/>
      <c r="S161" s="753"/>
      <c r="T161" s="753"/>
      <c r="U161" s="753"/>
      <c r="V161" s="753">
        <v>500</v>
      </c>
      <c r="W161" s="753"/>
      <c r="X161" s="753"/>
      <c r="Y161" s="710"/>
      <c r="Z161" s="316" t="s">
        <v>279</v>
      </c>
      <c r="AA161" s="317"/>
      <c r="AB161" s="755" t="s">
        <v>540</v>
      </c>
      <c r="AC161" s="755"/>
      <c r="AD161" s="755"/>
      <c r="AE161" s="755" t="s">
        <v>540</v>
      </c>
      <c r="AF161" s="755"/>
      <c r="AG161" s="755"/>
      <c r="AH161" s="124"/>
    </row>
    <row r="162" spans="1:34" ht="26.1" customHeight="1">
      <c r="A162" s="128"/>
      <c r="B162" s="297"/>
      <c r="C162" s="297"/>
      <c r="D162" s="297"/>
      <c r="E162" s="297"/>
      <c r="F162" s="297"/>
      <c r="G162" s="297"/>
      <c r="H162" s="297"/>
      <c r="I162" s="333"/>
      <c r="J162" s="325"/>
      <c r="K162" s="325"/>
      <c r="L162" s="325"/>
      <c r="M162" s="325"/>
      <c r="N162" s="325"/>
      <c r="O162" s="326"/>
      <c r="P162" s="297"/>
      <c r="Q162" s="297"/>
      <c r="R162" s="297"/>
      <c r="S162" s="297"/>
      <c r="T162" s="297"/>
      <c r="U162" s="297"/>
      <c r="V162" s="297"/>
      <c r="W162" s="297"/>
      <c r="X162" s="297"/>
      <c r="Y162" s="333"/>
      <c r="Z162" s="316" t="s">
        <v>279</v>
      </c>
      <c r="AA162" s="317"/>
      <c r="AB162" s="313" t="s">
        <v>246</v>
      </c>
      <c r="AC162" s="313"/>
      <c r="AD162" s="313"/>
      <c r="AE162" s="313" t="s">
        <v>246</v>
      </c>
      <c r="AF162" s="313"/>
      <c r="AG162" s="313"/>
      <c r="AH162" s="124"/>
    </row>
    <row r="163" spans="1:34" ht="26.1" customHeight="1">
      <c r="A163" s="128"/>
      <c r="B163" s="297"/>
      <c r="C163" s="297"/>
      <c r="D163" s="297"/>
      <c r="E163" s="297"/>
      <c r="F163" s="297"/>
      <c r="G163" s="297"/>
      <c r="H163" s="297"/>
      <c r="I163" s="333"/>
      <c r="J163" s="325"/>
      <c r="K163" s="325"/>
      <c r="L163" s="325"/>
      <c r="M163" s="325"/>
      <c r="N163" s="325"/>
      <c r="O163" s="326"/>
      <c r="P163" s="297"/>
      <c r="Q163" s="297"/>
      <c r="R163" s="297"/>
      <c r="S163" s="297"/>
      <c r="T163" s="297"/>
      <c r="U163" s="297"/>
      <c r="V163" s="297"/>
      <c r="W163" s="297"/>
      <c r="X163" s="297"/>
      <c r="Y163" s="333"/>
      <c r="Z163" s="316" t="s">
        <v>279</v>
      </c>
      <c r="AA163" s="317"/>
      <c r="AB163" s="313" t="s">
        <v>246</v>
      </c>
      <c r="AC163" s="313"/>
      <c r="AD163" s="313"/>
      <c r="AE163" s="313" t="s">
        <v>246</v>
      </c>
      <c r="AF163" s="313"/>
      <c r="AG163" s="313"/>
      <c r="AH163" s="124"/>
    </row>
    <row r="164" spans="1:34" ht="26.1" customHeight="1">
      <c r="A164" s="128"/>
      <c r="B164" s="297"/>
      <c r="C164" s="297"/>
      <c r="D164" s="297"/>
      <c r="E164" s="297"/>
      <c r="F164" s="297"/>
      <c r="G164" s="297"/>
      <c r="H164" s="297"/>
      <c r="I164" s="333"/>
      <c r="J164" s="325"/>
      <c r="K164" s="325"/>
      <c r="L164" s="325"/>
      <c r="M164" s="325"/>
      <c r="N164" s="325"/>
      <c r="O164" s="326"/>
      <c r="P164" s="297"/>
      <c r="Q164" s="297"/>
      <c r="R164" s="297"/>
      <c r="S164" s="297"/>
      <c r="T164" s="297"/>
      <c r="U164" s="297"/>
      <c r="V164" s="297"/>
      <c r="W164" s="297"/>
      <c r="X164" s="297"/>
      <c r="Y164" s="333"/>
      <c r="Z164" s="316" t="s">
        <v>279</v>
      </c>
      <c r="AA164" s="317"/>
      <c r="AB164" s="313" t="s">
        <v>246</v>
      </c>
      <c r="AC164" s="313"/>
      <c r="AD164" s="313"/>
      <c r="AE164" s="313" t="s">
        <v>246</v>
      </c>
      <c r="AF164" s="313"/>
      <c r="AG164" s="313"/>
      <c r="AH164" s="124"/>
    </row>
    <row r="165" spans="1:34" ht="26.1" customHeight="1">
      <c r="A165" s="128"/>
      <c r="B165" s="128"/>
      <c r="C165" s="128"/>
      <c r="D165" s="128"/>
      <c r="E165" s="128"/>
      <c r="F165" s="128"/>
      <c r="G165" s="128"/>
      <c r="H165" s="128"/>
      <c r="I165" s="128"/>
      <c r="J165" s="128"/>
      <c r="K165" s="128"/>
      <c r="L165" s="128"/>
      <c r="M165" s="128"/>
      <c r="N165" s="128"/>
      <c r="O165" s="128"/>
      <c r="P165" s="128"/>
      <c r="Q165" s="128"/>
      <c r="R165" s="128"/>
      <c r="S165" s="128"/>
      <c r="T165" s="128"/>
      <c r="U165" s="128"/>
      <c r="V165" s="128"/>
      <c r="W165" s="128"/>
      <c r="X165" s="128"/>
      <c r="Y165" s="128"/>
      <c r="Z165" s="128"/>
      <c r="AA165" s="126"/>
      <c r="AB165" s="124"/>
      <c r="AC165" s="124"/>
      <c r="AD165" s="124"/>
      <c r="AE165" s="125"/>
      <c r="AF165" s="124"/>
      <c r="AG165" s="124"/>
      <c r="AH165" s="124"/>
    </row>
    <row r="166" spans="1:34" ht="26.1" customHeight="1">
      <c r="A166" s="128"/>
      <c r="B166" s="128"/>
      <c r="C166" s="128"/>
      <c r="D166" s="128"/>
      <c r="E166" s="128"/>
      <c r="F166" s="128"/>
      <c r="G166" s="128"/>
      <c r="H166" s="128"/>
      <c r="I166" s="128"/>
      <c r="J166" s="128"/>
      <c r="K166" s="128"/>
      <c r="L166" s="128"/>
      <c r="M166" s="128"/>
      <c r="N166" s="128"/>
      <c r="O166" s="128"/>
      <c r="P166" s="128"/>
      <c r="Q166" s="128"/>
      <c r="R166" s="128"/>
      <c r="S166" s="128"/>
      <c r="T166" s="128"/>
      <c r="U166" s="128"/>
      <c r="V166" s="128"/>
      <c r="W166" s="128"/>
      <c r="X166" s="128"/>
      <c r="Y166" s="128"/>
      <c r="Z166" s="128"/>
      <c r="AA166" s="126"/>
      <c r="AB166" s="124"/>
      <c r="AC166" s="124"/>
      <c r="AD166" s="124"/>
      <c r="AE166" s="125"/>
      <c r="AF166" s="124"/>
      <c r="AG166" s="124"/>
      <c r="AH166" s="124"/>
    </row>
    <row r="167" spans="1:34" ht="26.1" customHeight="1">
      <c r="A167" s="128"/>
      <c r="B167" s="128"/>
      <c r="C167" s="128"/>
      <c r="D167" s="128"/>
      <c r="E167" s="128"/>
      <c r="F167" s="128"/>
      <c r="G167" s="128"/>
      <c r="H167" s="128"/>
      <c r="I167" s="128"/>
      <c r="J167" s="128"/>
      <c r="K167" s="128"/>
      <c r="L167" s="128"/>
      <c r="M167" s="128"/>
      <c r="N167" s="128"/>
      <c r="O167" s="128"/>
      <c r="P167" s="128"/>
      <c r="Q167" s="128"/>
      <c r="R167" s="128"/>
      <c r="S167" s="128"/>
      <c r="T167" s="128"/>
      <c r="U167" s="128"/>
      <c r="V167" s="128"/>
      <c r="W167" s="128"/>
      <c r="X167" s="128"/>
      <c r="Y167" s="128"/>
      <c r="Z167" s="128"/>
      <c r="AA167" s="126"/>
      <c r="AB167" s="124"/>
      <c r="AC167" s="124"/>
      <c r="AD167" s="124"/>
      <c r="AE167" s="125"/>
      <c r="AF167" s="124"/>
      <c r="AG167" s="124"/>
      <c r="AH167" s="124"/>
    </row>
    <row r="168" spans="1:34" ht="26.1" customHeight="1">
      <c r="A168" s="114" t="s">
        <v>283</v>
      </c>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6"/>
      <c r="AB168" s="124"/>
      <c r="AC168" s="124"/>
      <c r="AD168" s="124"/>
      <c r="AE168" s="125"/>
      <c r="AF168" s="124"/>
      <c r="AG168" s="124"/>
      <c r="AH168" s="124"/>
    </row>
    <row r="169" spans="1:34" ht="26.1" customHeight="1">
      <c r="A169" s="114" t="s">
        <v>60</v>
      </c>
      <c r="B169" s="128"/>
      <c r="C169" s="128"/>
      <c r="D169" s="128"/>
      <c r="E169" s="128"/>
      <c r="F169" s="128"/>
      <c r="G169" s="128"/>
      <c r="H169" s="128"/>
      <c r="I169" s="128"/>
      <c r="J169" s="128"/>
      <c r="K169" s="128"/>
      <c r="L169" s="128"/>
      <c r="M169" s="128"/>
      <c r="N169" s="128"/>
      <c r="O169" s="128"/>
      <c r="P169" s="128"/>
      <c r="Q169" s="128"/>
      <c r="R169" s="128"/>
      <c r="S169" s="128"/>
      <c r="T169" s="128"/>
      <c r="U169" s="128"/>
      <c r="V169" s="128"/>
      <c r="W169" s="128"/>
      <c r="X169" s="128"/>
      <c r="Y169" s="128"/>
      <c r="Z169" s="128"/>
      <c r="AA169" s="126"/>
      <c r="AB169" s="124"/>
      <c r="AC169" s="124"/>
      <c r="AD169" s="124"/>
      <c r="AE169" s="125"/>
      <c r="AF169" s="124"/>
      <c r="AG169" s="124"/>
      <c r="AH169" s="124"/>
    </row>
    <row r="170" spans="1:34" s="27" customFormat="1" ht="26.1" customHeight="1">
      <c r="A170" s="28"/>
      <c r="B170" s="74" t="s">
        <v>377</v>
      </c>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56"/>
      <c r="AB170" s="56"/>
      <c r="AC170" s="56"/>
      <c r="AD170" s="56"/>
      <c r="AE170" s="76"/>
      <c r="AF170" s="56"/>
      <c r="AG170" s="56"/>
      <c r="AH170" s="56"/>
    </row>
    <row r="171" spans="1:34" s="27" customFormat="1" ht="26.1" customHeight="1">
      <c r="A171" s="28"/>
      <c r="B171" s="75"/>
      <c r="C171" s="749" t="s">
        <v>378</v>
      </c>
      <c r="D171" s="749"/>
      <c r="E171" s="749"/>
      <c r="F171" s="749"/>
      <c r="G171" s="749"/>
      <c r="H171" s="749"/>
      <c r="I171" s="749"/>
      <c r="J171" s="750" t="s">
        <v>292</v>
      </c>
      <c r="K171" s="751"/>
      <c r="L171" s="752"/>
      <c r="M171" s="752"/>
      <c r="N171" s="752"/>
      <c r="O171" s="77" t="s">
        <v>402</v>
      </c>
      <c r="P171" s="752"/>
      <c r="Q171" s="752"/>
      <c r="R171" s="73" t="s">
        <v>68</v>
      </c>
      <c r="S171" s="74"/>
      <c r="T171" s="74"/>
      <c r="U171" s="74"/>
      <c r="V171" s="74"/>
      <c r="W171" s="74"/>
      <c r="X171" s="74"/>
      <c r="Y171" s="74"/>
      <c r="Z171" s="74"/>
      <c r="AA171" s="55"/>
      <c r="AB171" s="55"/>
      <c r="AC171" s="55"/>
      <c r="AD171" s="56"/>
      <c r="AE171" s="76"/>
      <c r="AF171" s="56"/>
      <c r="AG171" s="56"/>
      <c r="AH171" s="56"/>
    </row>
    <row r="172" spans="1:34" ht="26.1" customHeight="1">
      <c r="A172" s="122"/>
      <c r="B172" s="114" t="s">
        <v>594</v>
      </c>
      <c r="C172" s="128"/>
      <c r="D172" s="128"/>
      <c r="E172" s="128"/>
      <c r="F172" s="128"/>
      <c r="G172" s="128"/>
      <c r="H172" s="128"/>
      <c r="I172" s="128"/>
      <c r="J172" s="128"/>
      <c r="K172" s="128"/>
      <c r="L172" s="128"/>
      <c r="M172" s="128"/>
      <c r="N172" s="128"/>
      <c r="O172" s="128"/>
      <c r="P172" s="128"/>
      <c r="Q172" s="128"/>
      <c r="R172" s="128"/>
      <c r="S172" s="128"/>
      <c r="T172" s="128"/>
      <c r="U172" s="128"/>
      <c r="V172" s="128"/>
      <c r="W172" s="128"/>
      <c r="X172" s="128"/>
      <c r="Y172" s="128"/>
      <c r="Z172" s="128"/>
      <c r="AA172" s="128"/>
      <c r="AB172" s="126"/>
      <c r="AC172" s="124"/>
      <c r="AD172" s="124"/>
      <c r="AE172" s="125"/>
      <c r="AF172" s="124"/>
      <c r="AG172" s="124"/>
      <c r="AH172" s="124"/>
    </row>
    <row r="173" spans="1:34" ht="26.1" customHeight="1">
      <c r="A173" s="122"/>
      <c r="B173" s="122"/>
      <c r="C173" s="327" t="s">
        <v>61</v>
      </c>
      <c r="D173" s="328"/>
      <c r="E173" s="328"/>
      <c r="F173" s="329"/>
      <c r="G173" s="710" t="s">
        <v>539</v>
      </c>
      <c r="H173" s="707"/>
      <c r="I173" s="707"/>
      <c r="J173" s="707"/>
      <c r="K173" s="707"/>
      <c r="L173" s="707"/>
      <c r="M173" s="708"/>
      <c r="N173" s="327" t="s">
        <v>287</v>
      </c>
      <c r="O173" s="328"/>
      <c r="P173" s="328"/>
      <c r="Q173" s="328"/>
      <c r="R173" s="329"/>
      <c r="S173" s="710" t="s">
        <v>538</v>
      </c>
      <c r="T173" s="707"/>
      <c r="U173" s="707"/>
      <c r="V173" s="707"/>
      <c r="W173" s="708"/>
      <c r="X173" s="327" t="s">
        <v>288</v>
      </c>
      <c r="Y173" s="328"/>
      <c r="Z173" s="328"/>
      <c r="AA173" s="329"/>
      <c r="AB173" s="710" t="s">
        <v>537</v>
      </c>
      <c r="AC173" s="707"/>
      <c r="AD173" s="707"/>
      <c r="AE173" s="707"/>
      <c r="AF173" s="707"/>
      <c r="AG173" s="707"/>
      <c r="AH173" s="708"/>
    </row>
    <row r="174" spans="1:34" ht="26.1" customHeight="1">
      <c r="A174" s="122"/>
      <c r="B174" s="122"/>
      <c r="C174" s="327" t="s">
        <v>62</v>
      </c>
      <c r="D174" s="328"/>
      <c r="E174" s="328"/>
      <c r="F174" s="328"/>
      <c r="G174" s="328"/>
      <c r="H174" s="329"/>
      <c r="I174" s="744" t="s">
        <v>536</v>
      </c>
      <c r="J174" s="745"/>
      <c r="K174" s="745"/>
      <c r="L174" s="746" t="s">
        <v>290</v>
      </c>
      <c r="M174" s="746"/>
      <c r="N174" s="746"/>
      <c r="O174" s="746"/>
      <c r="P174" s="325"/>
      <c r="Q174" s="325"/>
      <c r="R174" s="325"/>
      <c r="S174" s="326"/>
      <c r="T174" s="327" t="s">
        <v>289</v>
      </c>
      <c r="U174" s="328"/>
      <c r="V174" s="328"/>
      <c r="W174" s="328"/>
      <c r="X174" s="328"/>
      <c r="Y174" s="329"/>
      <c r="Z174" s="327" t="s">
        <v>292</v>
      </c>
      <c r="AA174" s="328"/>
      <c r="AB174" s="748" t="s">
        <v>535</v>
      </c>
      <c r="AC174" s="748"/>
      <c r="AD174" s="748"/>
      <c r="AE174" s="136" t="s">
        <v>64</v>
      </c>
      <c r="AF174" s="748">
        <v>4</v>
      </c>
      <c r="AG174" s="748"/>
      <c r="AH174" s="135" t="s">
        <v>65</v>
      </c>
    </row>
    <row r="175" spans="1:34" ht="26.1" customHeight="1">
      <c r="A175" s="122"/>
      <c r="B175" s="122"/>
      <c r="C175" s="327" t="s">
        <v>63</v>
      </c>
      <c r="D175" s="328"/>
      <c r="E175" s="328"/>
      <c r="F175" s="328"/>
      <c r="G175" s="328"/>
      <c r="H175" s="329"/>
      <c r="I175" s="710" t="s">
        <v>534</v>
      </c>
      <c r="J175" s="707"/>
      <c r="K175" s="707"/>
      <c r="L175" s="707"/>
      <c r="M175" s="707"/>
      <c r="N175" s="707"/>
      <c r="O175" s="707"/>
      <c r="P175" s="707"/>
      <c r="Q175" s="707"/>
      <c r="R175" s="707"/>
      <c r="S175" s="707"/>
      <c r="T175" s="707"/>
      <c r="U175" s="707"/>
      <c r="V175" s="707"/>
      <c r="W175" s="707"/>
      <c r="X175" s="707"/>
      <c r="Y175" s="707"/>
      <c r="Z175" s="707"/>
      <c r="AA175" s="707"/>
      <c r="AB175" s="707"/>
      <c r="AC175" s="707"/>
      <c r="AD175" s="707"/>
      <c r="AE175" s="707"/>
      <c r="AF175" s="707"/>
      <c r="AG175" s="707"/>
      <c r="AH175" s="708"/>
    </row>
    <row r="176" spans="1:34" ht="26.1" customHeight="1">
      <c r="A176" s="122"/>
      <c r="B176" s="114" t="s">
        <v>595</v>
      </c>
      <c r="C176" s="128"/>
      <c r="D176" s="128"/>
      <c r="E176" s="128"/>
      <c r="F176" s="128"/>
      <c r="G176" s="128"/>
      <c r="H176" s="128"/>
      <c r="I176" s="128"/>
      <c r="J176" s="128"/>
      <c r="K176" s="128"/>
      <c r="L176" s="128"/>
      <c r="M176" s="128"/>
      <c r="N176" s="128"/>
      <c r="O176" s="128"/>
      <c r="P176" s="128"/>
      <c r="Q176" s="128"/>
      <c r="R176" s="128"/>
      <c r="S176" s="128"/>
      <c r="T176" s="128"/>
      <c r="U176" s="128"/>
      <c r="V176" s="128"/>
      <c r="W176" s="128"/>
      <c r="X176" s="128"/>
      <c r="Y176" s="128"/>
      <c r="Z176" s="128"/>
      <c r="AA176" s="128"/>
      <c r="AB176" s="126"/>
      <c r="AC176" s="124"/>
      <c r="AD176" s="124"/>
      <c r="AE176" s="125"/>
      <c r="AF176" s="124"/>
      <c r="AG176" s="124"/>
      <c r="AH176" s="124"/>
    </row>
    <row r="177" spans="1:34" ht="26.1" customHeight="1">
      <c r="A177" s="122"/>
      <c r="B177" s="122"/>
      <c r="C177" s="340" t="s">
        <v>66</v>
      </c>
      <c r="D177" s="341"/>
      <c r="E177" s="341"/>
      <c r="F177" s="341"/>
      <c r="G177" s="341"/>
      <c r="H177" s="341"/>
      <c r="I177" s="342"/>
      <c r="J177" s="327" t="s">
        <v>292</v>
      </c>
      <c r="K177" s="328"/>
      <c r="L177" s="726"/>
      <c r="M177" s="726"/>
      <c r="N177" s="726"/>
      <c r="O177" s="136" t="s">
        <v>2</v>
      </c>
      <c r="P177" s="726"/>
      <c r="Q177" s="726"/>
      <c r="R177" s="135" t="s">
        <v>68</v>
      </c>
      <c r="S177" s="122"/>
      <c r="T177" s="128"/>
      <c r="U177" s="128"/>
      <c r="V177" s="128"/>
      <c r="W177" s="128"/>
      <c r="X177" s="128"/>
      <c r="Y177" s="128"/>
      <c r="Z177" s="128"/>
      <c r="AA177" s="128"/>
      <c r="AB177" s="126"/>
      <c r="AC177" s="124"/>
      <c r="AD177" s="124"/>
      <c r="AE177" s="125"/>
      <c r="AF177" s="124"/>
      <c r="AG177" s="124"/>
      <c r="AH177" s="124"/>
    </row>
    <row r="178" spans="1:34" ht="26.1" customHeight="1">
      <c r="A178" s="122"/>
      <c r="B178" s="114" t="s">
        <v>596</v>
      </c>
      <c r="C178" s="128"/>
      <c r="D178" s="128"/>
      <c r="E178" s="128"/>
      <c r="F178" s="128"/>
      <c r="G178" s="128"/>
      <c r="H178" s="128"/>
      <c r="I178" s="128"/>
      <c r="J178" s="128"/>
      <c r="K178" s="128"/>
      <c r="L178" s="128"/>
      <c r="M178" s="128"/>
      <c r="N178" s="128"/>
      <c r="O178" s="128"/>
      <c r="P178" s="128"/>
      <c r="Q178" s="128"/>
      <c r="R178" s="128"/>
      <c r="S178" s="128"/>
      <c r="T178" s="122"/>
      <c r="U178" s="128"/>
      <c r="V178" s="128"/>
      <c r="W178" s="128"/>
      <c r="X178" s="128"/>
      <c r="Y178" s="128"/>
      <c r="Z178" s="128"/>
      <c r="AA178" s="128"/>
      <c r="AB178" s="126"/>
      <c r="AC178" s="124"/>
      <c r="AD178" s="124"/>
      <c r="AE178" s="125"/>
      <c r="AF178" s="124"/>
      <c r="AG178" s="124"/>
      <c r="AH178" s="124"/>
    </row>
    <row r="179" spans="1:34" ht="26.1" customHeight="1">
      <c r="A179" s="122"/>
      <c r="B179" s="122"/>
      <c r="C179" s="747" t="s">
        <v>464</v>
      </c>
      <c r="D179" s="329" t="s">
        <v>463</v>
      </c>
      <c r="E179" s="350"/>
      <c r="F179" s="729"/>
      <c r="G179" s="730"/>
      <c r="H179" s="730"/>
      <c r="I179" s="730"/>
      <c r="J179" s="730"/>
      <c r="K179" s="730"/>
      <c r="L179" s="730"/>
      <c r="M179" s="730"/>
      <c r="N179" s="730"/>
      <c r="O179" s="731"/>
      <c r="P179" s="350" t="s">
        <v>69</v>
      </c>
      <c r="Q179" s="350"/>
      <c r="R179" s="350"/>
      <c r="S179" s="347"/>
      <c r="T179" s="348"/>
      <c r="U179" s="348"/>
      <c r="V179" s="348"/>
      <c r="W179" s="348"/>
      <c r="X179" s="348"/>
      <c r="Y179" s="348"/>
      <c r="Z179" s="348"/>
      <c r="AA179" s="348"/>
      <c r="AB179" s="348"/>
      <c r="AC179" s="348"/>
      <c r="AD179" s="348"/>
      <c r="AE179" s="348"/>
      <c r="AF179" s="349"/>
      <c r="AG179" s="134"/>
      <c r="AH179" s="134"/>
    </row>
    <row r="180" spans="1:34" ht="26.1" customHeight="1">
      <c r="A180" s="122"/>
      <c r="B180" s="122"/>
      <c r="C180" s="747"/>
      <c r="D180" s="327" t="s">
        <v>462</v>
      </c>
      <c r="E180" s="329"/>
      <c r="F180" s="347"/>
      <c r="G180" s="348"/>
      <c r="H180" s="348"/>
      <c r="I180" s="348"/>
      <c r="J180" s="348"/>
      <c r="K180" s="348"/>
      <c r="L180" s="349"/>
      <c r="M180" s="327" t="s">
        <v>461</v>
      </c>
      <c r="N180" s="328"/>
      <c r="O180" s="329"/>
      <c r="P180" s="725"/>
      <c r="Q180" s="726"/>
      <c r="R180" s="726"/>
      <c r="S180" s="133" t="s">
        <v>2</v>
      </c>
      <c r="T180" s="327" t="s">
        <v>460</v>
      </c>
      <c r="U180" s="328"/>
      <c r="V180" s="328"/>
      <c r="W180" s="328"/>
      <c r="X180" s="329"/>
      <c r="Y180" s="727"/>
      <c r="Z180" s="728"/>
      <c r="AA180" s="728"/>
      <c r="AB180" s="728"/>
      <c r="AC180" s="728"/>
      <c r="AD180" s="728"/>
      <c r="AE180" s="728"/>
      <c r="AF180" s="132" t="s">
        <v>6</v>
      </c>
      <c r="AG180" s="124"/>
      <c r="AH180" s="124"/>
    </row>
    <row r="181" spans="1:34" ht="26.1" customHeight="1">
      <c r="A181" s="122"/>
      <c r="B181" s="122"/>
      <c r="C181" s="747"/>
      <c r="D181" s="350" t="s">
        <v>459</v>
      </c>
      <c r="E181" s="350"/>
      <c r="F181" s="350"/>
      <c r="G181" s="729"/>
      <c r="H181" s="730"/>
      <c r="I181" s="730"/>
      <c r="J181" s="730"/>
      <c r="K181" s="730"/>
      <c r="L181" s="730"/>
      <c r="M181" s="730"/>
      <c r="N181" s="730"/>
      <c r="O181" s="730"/>
      <c r="P181" s="730"/>
      <c r="Q181" s="730"/>
      <c r="R181" s="730"/>
      <c r="S181" s="730"/>
      <c r="T181" s="730"/>
      <c r="U181" s="730"/>
      <c r="V181" s="730"/>
      <c r="W181" s="730"/>
      <c r="X181" s="730"/>
      <c r="Y181" s="730"/>
      <c r="Z181" s="730"/>
      <c r="AA181" s="730"/>
      <c r="AB181" s="730"/>
      <c r="AC181" s="730"/>
      <c r="AD181" s="730"/>
      <c r="AE181" s="730"/>
      <c r="AF181" s="731"/>
      <c r="AG181" s="124"/>
      <c r="AH181" s="124"/>
    </row>
    <row r="182" spans="1:34" ht="26.1" customHeight="1">
      <c r="A182" s="122"/>
      <c r="B182" s="122"/>
      <c r="C182" s="747"/>
      <c r="D182" s="329" t="s">
        <v>70</v>
      </c>
      <c r="E182" s="350"/>
      <c r="F182" s="350"/>
      <c r="G182" s="732"/>
      <c r="H182" s="732"/>
      <c r="I182" s="732"/>
      <c r="J182" s="689" t="s">
        <v>292</v>
      </c>
      <c r="K182" s="733"/>
      <c r="L182" s="734"/>
      <c r="M182" s="734"/>
      <c r="N182" s="734"/>
      <c r="O182" s="131" t="s">
        <v>2</v>
      </c>
      <c r="P182" s="734"/>
      <c r="Q182" s="734"/>
      <c r="R182" s="130" t="s">
        <v>65</v>
      </c>
      <c r="S182" s="128"/>
      <c r="T182" s="128"/>
      <c r="U182" s="128"/>
      <c r="V182" s="128"/>
      <c r="W182" s="128"/>
      <c r="X182" s="128"/>
      <c r="Y182" s="128"/>
      <c r="Z182" s="128"/>
      <c r="AA182" s="126"/>
      <c r="AB182" s="124"/>
      <c r="AC182" s="124"/>
      <c r="AD182" s="124"/>
      <c r="AE182" s="125"/>
      <c r="AF182" s="124"/>
      <c r="AG182" s="129"/>
      <c r="AH182" s="124"/>
    </row>
    <row r="183" spans="1:34" ht="26.1" customHeight="1">
      <c r="A183" s="123"/>
      <c r="B183" s="123"/>
      <c r="C183" s="123"/>
      <c r="D183" s="123"/>
      <c r="E183" s="123"/>
      <c r="F183" s="123"/>
      <c r="G183" s="123"/>
      <c r="H183" s="123"/>
      <c r="I183" s="123"/>
      <c r="J183" s="123"/>
      <c r="K183" s="123"/>
      <c r="L183" s="123"/>
      <c r="M183" s="123"/>
      <c r="N183" s="123"/>
      <c r="O183" s="123"/>
      <c r="P183" s="123"/>
      <c r="Q183" s="123"/>
      <c r="R183" s="123"/>
      <c r="S183" s="123"/>
      <c r="T183" s="123"/>
      <c r="U183" s="123"/>
      <c r="V183" s="123"/>
      <c r="W183" s="123"/>
      <c r="X183" s="123"/>
      <c r="Y183" s="123"/>
      <c r="Z183" s="123"/>
      <c r="AA183" s="122"/>
      <c r="AB183" s="122"/>
      <c r="AC183" s="122"/>
      <c r="AD183" s="122"/>
      <c r="AE183" s="122"/>
      <c r="AF183" s="122"/>
      <c r="AG183" s="122"/>
      <c r="AH183" s="122"/>
    </row>
    <row r="184" spans="1:34" ht="26.1" customHeight="1">
      <c r="A184" s="122" t="s">
        <v>71</v>
      </c>
      <c r="B184" s="122"/>
      <c r="C184" s="122"/>
      <c r="D184" s="122"/>
      <c r="E184" s="122"/>
      <c r="F184" s="122"/>
      <c r="G184" s="122"/>
      <c r="H184" s="122"/>
      <c r="I184" s="122"/>
      <c r="J184" s="122"/>
      <c r="K184" s="122"/>
      <c r="L184" s="122"/>
      <c r="M184" s="122"/>
      <c r="N184" s="122"/>
      <c r="O184" s="122"/>
      <c r="P184" s="122"/>
      <c r="Q184" s="122"/>
      <c r="R184" s="127"/>
      <c r="S184" s="127"/>
      <c r="T184" s="127"/>
      <c r="U184" s="127"/>
      <c r="V184" s="127"/>
      <c r="W184" s="127"/>
      <c r="X184" s="127"/>
      <c r="Y184" s="127"/>
      <c r="Z184" s="127"/>
      <c r="AA184" s="127"/>
      <c r="AB184" s="127"/>
      <c r="AC184" s="127"/>
      <c r="AD184" s="127"/>
      <c r="AE184" s="127"/>
      <c r="AF184" s="127"/>
      <c r="AG184" s="124"/>
      <c r="AH184" s="124"/>
    </row>
    <row r="185" spans="1:34" ht="26.1" customHeight="1">
      <c r="A185" s="122"/>
      <c r="B185" s="735" t="s">
        <v>533</v>
      </c>
      <c r="C185" s="736"/>
      <c r="D185" s="736"/>
      <c r="E185" s="736"/>
      <c r="F185" s="736"/>
      <c r="G185" s="736"/>
      <c r="H185" s="736"/>
      <c r="I185" s="736"/>
      <c r="J185" s="736"/>
      <c r="K185" s="736"/>
      <c r="L185" s="736"/>
      <c r="M185" s="736"/>
      <c r="N185" s="736"/>
      <c r="O185" s="736"/>
      <c r="P185" s="736"/>
      <c r="Q185" s="736"/>
      <c r="R185" s="736"/>
      <c r="S185" s="736"/>
      <c r="T185" s="736"/>
      <c r="U185" s="736"/>
      <c r="V185" s="736"/>
      <c r="W185" s="736"/>
      <c r="X185" s="736"/>
      <c r="Y185" s="736"/>
      <c r="Z185" s="736"/>
      <c r="AA185" s="736"/>
      <c r="AB185" s="736"/>
      <c r="AC185" s="736"/>
      <c r="AD185" s="736"/>
      <c r="AE185" s="736"/>
      <c r="AF185" s="736"/>
      <c r="AG185" s="736"/>
      <c r="AH185" s="737"/>
    </row>
    <row r="186" spans="1:34" ht="26.1" customHeight="1">
      <c r="A186" s="122"/>
      <c r="B186" s="738"/>
      <c r="C186" s="739"/>
      <c r="D186" s="739"/>
      <c r="E186" s="739"/>
      <c r="F186" s="739"/>
      <c r="G186" s="739"/>
      <c r="H186" s="739"/>
      <c r="I186" s="739"/>
      <c r="J186" s="739"/>
      <c r="K186" s="739"/>
      <c r="L186" s="739"/>
      <c r="M186" s="739"/>
      <c r="N186" s="739"/>
      <c r="O186" s="739"/>
      <c r="P186" s="739"/>
      <c r="Q186" s="739"/>
      <c r="R186" s="739"/>
      <c r="S186" s="739"/>
      <c r="T186" s="739"/>
      <c r="U186" s="739"/>
      <c r="V186" s="739"/>
      <c r="W186" s="739"/>
      <c r="X186" s="739"/>
      <c r="Y186" s="739"/>
      <c r="Z186" s="739"/>
      <c r="AA186" s="739"/>
      <c r="AB186" s="739"/>
      <c r="AC186" s="739"/>
      <c r="AD186" s="739"/>
      <c r="AE186" s="739"/>
      <c r="AF186" s="739"/>
      <c r="AG186" s="739"/>
      <c r="AH186" s="740"/>
    </row>
    <row r="187" spans="1:34" ht="26.1" customHeight="1">
      <c r="A187" s="122"/>
      <c r="B187" s="741"/>
      <c r="C187" s="742"/>
      <c r="D187" s="742"/>
      <c r="E187" s="742"/>
      <c r="F187" s="742"/>
      <c r="G187" s="742"/>
      <c r="H187" s="742"/>
      <c r="I187" s="742"/>
      <c r="J187" s="742"/>
      <c r="K187" s="742"/>
      <c r="L187" s="742"/>
      <c r="M187" s="742"/>
      <c r="N187" s="742"/>
      <c r="O187" s="742"/>
      <c r="P187" s="742"/>
      <c r="Q187" s="742"/>
      <c r="R187" s="742"/>
      <c r="S187" s="742"/>
      <c r="T187" s="742"/>
      <c r="U187" s="742"/>
      <c r="V187" s="742"/>
      <c r="W187" s="742"/>
      <c r="X187" s="742"/>
      <c r="Y187" s="742"/>
      <c r="Z187" s="742"/>
      <c r="AA187" s="742"/>
      <c r="AB187" s="742"/>
      <c r="AC187" s="742"/>
      <c r="AD187" s="742"/>
      <c r="AE187" s="742"/>
      <c r="AF187" s="742"/>
      <c r="AG187" s="742"/>
      <c r="AH187" s="743"/>
    </row>
    <row r="188" spans="1:34" ht="26.1" customHeight="1">
      <c r="A188" s="122" t="s">
        <v>295</v>
      </c>
      <c r="B188" s="122"/>
      <c r="C188" s="122"/>
      <c r="D188" s="122"/>
      <c r="E188" s="122"/>
      <c r="F188" s="122"/>
      <c r="G188" s="122"/>
      <c r="H188" s="122"/>
      <c r="I188" s="122"/>
      <c r="J188" s="122"/>
      <c r="K188" s="122"/>
      <c r="L188" s="122"/>
      <c r="M188" s="122"/>
      <c r="N188" s="122"/>
      <c r="O188" s="122"/>
      <c r="P188" s="122"/>
      <c r="Q188" s="122"/>
      <c r="R188" s="127"/>
      <c r="S188" s="127"/>
      <c r="T188" s="127"/>
      <c r="U188" s="127"/>
      <c r="V188" s="127"/>
      <c r="W188" s="127"/>
      <c r="X188" s="127"/>
      <c r="Y188" s="127"/>
      <c r="Z188" s="127"/>
      <c r="AA188" s="127"/>
      <c r="AB188" s="127"/>
      <c r="AC188" s="127"/>
      <c r="AD188" s="127"/>
      <c r="AE188" s="127"/>
      <c r="AF188" s="127"/>
      <c r="AG188" s="124"/>
      <c r="AH188" s="124"/>
    </row>
    <row r="189" spans="1:34" ht="26.1" customHeight="1">
      <c r="A189" s="122"/>
      <c r="B189" s="735"/>
      <c r="C189" s="736"/>
      <c r="D189" s="736"/>
      <c r="E189" s="736"/>
      <c r="F189" s="736"/>
      <c r="G189" s="736"/>
      <c r="H189" s="736"/>
      <c r="I189" s="736"/>
      <c r="J189" s="736"/>
      <c r="K189" s="736"/>
      <c r="L189" s="736"/>
      <c r="M189" s="736"/>
      <c r="N189" s="736"/>
      <c r="O189" s="736"/>
      <c r="P189" s="736"/>
      <c r="Q189" s="736"/>
      <c r="R189" s="736"/>
      <c r="S189" s="736"/>
      <c r="T189" s="736"/>
      <c r="U189" s="736"/>
      <c r="V189" s="736"/>
      <c r="W189" s="736"/>
      <c r="X189" s="736"/>
      <c r="Y189" s="736"/>
      <c r="Z189" s="736"/>
      <c r="AA189" s="736"/>
      <c r="AB189" s="736"/>
      <c r="AC189" s="736"/>
      <c r="AD189" s="736"/>
      <c r="AE189" s="736"/>
      <c r="AF189" s="736"/>
      <c r="AG189" s="736"/>
      <c r="AH189" s="737"/>
    </row>
    <row r="190" spans="1:34" ht="26.1" customHeight="1">
      <c r="A190" s="122"/>
      <c r="B190" s="738"/>
      <c r="C190" s="739"/>
      <c r="D190" s="739"/>
      <c r="E190" s="739"/>
      <c r="F190" s="739"/>
      <c r="G190" s="739"/>
      <c r="H190" s="739"/>
      <c r="I190" s="739"/>
      <c r="J190" s="739"/>
      <c r="K190" s="739"/>
      <c r="L190" s="739"/>
      <c r="M190" s="739"/>
      <c r="N190" s="739"/>
      <c r="O190" s="739"/>
      <c r="P190" s="739"/>
      <c r="Q190" s="739"/>
      <c r="R190" s="739"/>
      <c r="S190" s="739"/>
      <c r="T190" s="739"/>
      <c r="U190" s="739"/>
      <c r="V190" s="739"/>
      <c r="W190" s="739"/>
      <c r="X190" s="739"/>
      <c r="Y190" s="739"/>
      <c r="Z190" s="739"/>
      <c r="AA190" s="739"/>
      <c r="AB190" s="739"/>
      <c r="AC190" s="739"/>
      <c r="AD190" s="739"/>
      <c r="AE190" s="739"/>
      <c r="AF190" s="739"/>
      <c r="AG190" s="739"/>
      <c r="AH190" s="740"/>
    </row>
    <row r="191" spans="1:34" ht="26.1" customHeight="1">
      <c r="A191" s="122"/>
      <c r="B191" s="741"/>
      <c r="C191" s="742"/>
      <c r="D191" s="742"/>
      <c r="E191" s="742"/>
      <c r="F191" s="742"/>
      <c r="G191" s="742"/>
      <c r="H191" s="742"/>
      <c r="I191" s="742"/>
      <c r="J191" s="742"/>
      <c r="K191" s="742"/>
      <c r="L191" s="742"/>
      <c r="M191" s="742"/>
      <c r="N191" s="742"/>
      <c r="O191" s="742"/>
      <c r="P191" s="742"/>
      <c r="Q191" s="742"/>
      <c r="R191" s="742"/>
      <c r="S191" s="742"/>
      <c r="T191" s="742"/>
      <c r="U191" s="742"/>
      <c r="V191" s="742"/>
      <c r="W191" s="742"/>
      <c r="X191" s="742"/>
      <c r="Y191" s="742"/>
      <c r="Z191" s="742"/>
      <c r="AA191" s="742"/>
      <c r="AB191" s="742"/>
      <c r="AC191" s="742"/>
      <c r="AD191" s="742"/>
      <c r="AE191" s="742"/>
      <c r="AF191" s="742"/>
      <c r="AG191" s="742"/>
      <c r="AH191" s="743"/>
    </row>
    <row r="192" spans="1:34" ht="26.1" customHeight="1">
      <c r="A192" s="122" t="s">
        <v>72</v>
      </c>
      <c r="B192" s="123"/>
      <c r="C192" s="123"/>
      <c r="D192" s="123"/>
      <c r="E192" s="123"/>
      <c r="F192" s="123"/>
      <c r="G192" s="123"/>
      <c r="H192" s="123"/>
      <c r="I192" s="123"/>
      <c r="J192" s="123"/>
      <c r="K192" s="123"/>
      <c r="L192" s="123"/>
      <c r="M192" s="123"/>
      <c r="N192" s="123"/>
      <c r="O192" s="123"/>
      <c r="P192" s="123"/>
      <c r="Q192" s="123"/>
      <c r="R192" s="127"/>
      <c r="S192" s="127"/>
      <c r="T192" s="127"/>
      <c r="U192" s="127"/>
      <c r="V192" s="127"/>
      <c r="W192" s="127"/>
      <c r="X192" s="127"/>
      <c r="Y192" s="127"/>
      <c r="Z192" s="127"/>
      <c r="AA192" s="127"/>
      <c r="AB192" s="127"/>
      <c r="AC192" s="127"/>
      <c r="AD192" s="127"/>
      <c r="AE192" s="127"/>
      <c r="AF192" s="127"/>
      <c r="AG192" s="122"/>
      <c r="AH192" s="122"/>
    </row>
    <row r="193" spans="1:34" ht="26.1" customHeight="1">
      <c r="A193" s="122"/>
      <c r="B193" s="735"/>
      <c r="C193" s="736"/>
      <c r="D193" s="736"/>
      <c r="E193" s="736"/>
      <c r="F193" s="736"/>
      <c r="G193" s="736"/>
      <c r="H193" s="736"/>
      <c r="I193" s="736"/>
      <c r="J193" s="736"/>
      <c r="K193" s="736"/>
      <c r="L193" s="736"/>
      <c r="M193" s="736"/>
      <c r="N193" s="736"/>
      <c r="O193" s="736"/>
      <c r="P193" s="736"/>
      <c r="Q193" s="736"/>
      <c r="R193" s="736"/>
      <c r="S193" s="736"/>
      <c r="T193" s="736"/>
      <c r="U193" s="736"/>
      <c r="V193" s="736"/>
      <c r="W193" s="736"/>
      <c r="X193" s="736"/>
      <c r="Y193" s="736"/>
      <c r="Z193" s="736"/>
      <c r="AA193" s="736"/>
      <c r="AB193" s="736"/>
      <c r="AC193" s="736"/>
      <c r="AD193" s="736"/>
      <c r="AE193" s="736"/>
      <c r="AF193" s="736"/>
      <c r="AG193" s="736"/>
      <c r="AH193" s="737"/>
    </row>
    <row r="194" spans="1:34" ht="26.1" customHeight="1">
      <c r="A194" s="122"/>
      <c r="B194" s="738"/>
      <c r="C194" s="739"/>
      <c r="D194" s="739"/>
      <c r="E194" s="739"/>
      <c r="F194" s="739"/>
      <c r="G194" s="739"/>
      <c r="H194" s="739"/>
      <c r="I194" s="739"/>
      <c r="J194" s="739"/>
      <c r="K194" s="739"/>
      <c r="L194" s="739"/>
      <c r="M194" s="739"/>
      <c r="N194" s="739"/>
      <c r="O194" s="739"/>
      <c r="P194" s="739"/>
      <c r="Q194" s="739"/>
      <c r="R194" s="739"/>
      <c r="S194" s="739"/>
      <c r="T194" s="739"/>
      <c r="U194" s="739"/>
      <c r="V194" s="739"/>
      <c r="W194" s="739"/>
      <c r="X194" s="739"/>
      <c r="Y194" s="739"/>
      <c r="Z194" s="739"/>
      <c r="AA194" s="739"/>
      <c r="AB194" s="739"/>
      <c r="AC194" s="739"/>
      <c r="AD194" s="739"/>
      <c r="AE194" s="739"/>
      <c r="AF194" s="739"/>
      <c r="AG194" s="739"/>
      <c r="AH194" s="740"/>
    </row>
    <row r="195" spans="1:34" ht="26.1" customHeight="1">
      <c r="A195" s="122"/>
      <c r="B195" s="741"/>
      <c r="C195" s="742"/>
      <c r="D195" s="742"/>
      <c r="E195" s="742"/>
      <c r="F195" s="742"/>
      <c r="G195" s="742"/>
      <c r="H195" s="742"/>
      <c r="I195" s="742"/>
      <c r="J195" s="742"/>
      <c r="K195" s="742"/>
      <c r="L195" s="742"/>
      <c r="M195" s="742"/>
      <c r="N195" s="742"/>
      <c r="O195" s="742"/>
      <c r="P195" s="742"/>
      <c r="Q195" s="742"/>
      <c r="R195" s="742"/>
      <c r="S195" s="742"/>
      <c r="T195" s="742"/>
      <c r="U195" s="742"/>
      <c r="V195" s="742"/>
      <c r="W195" s="742"/>
      <c r="X195" s="742"/>
      <c r="Y195" s="742"/>
      <c r="Z195" s="742"/>
      <c r="AA195" s="742"/>
      <c r="AB195" s="742"/>
      <c r="AC195" s="742"/>
      <c r="AD195" s="742"/>
      <c r="AE195" s="742"/>
      <c r="AF195" s="742"/>
      <c r="AG195" s="742"/>
      <c r="AH195" s="743"/>
    </row>
    <row r="196" spans="1:34" ht="26.1" customHeight="1">
      <c r="A196" s="122" t="s">
        <v>73</v>
      </c>
      <c r="B196" s="122"/>
      <c r="C196" s="122"/>
      <c r="D196" s="122"/>
      <c r="E196" s="122"/>
      <c r="F196" s="122"/>
      <c r="G196" s="122"/>
      <c r="H196" s="122"/>
      <c r="I196" s="122"/>
      <c r="J196" s="122"/>
      <c r="K196" s="122"/>
      <c r="L196" s="122"/>
      <c r="M196" s="122"/>
      <c r="N196" s="122"/>
      <c r="O196" s="122"/>
      <c r="P196" s="122"/>
      <c r="Q196" s="122"/>
      <c r="R196" s="127"/>
      <c r="S196" s="127"/>
      <c r="T196" s="127"/>
      <c r="U196" s="127"/>
      <c r="V196" s="127"/>
      <c r="W196" s="127"/>
      <c r="X196" s="127"/>
      <c r="Y196" s="127"/>
      <c r="Z196" s="127"/>
      <c r="AA196" s="127"/>
      <c r="AB196" s="127"/>
      <c r="AC196" s="127"/>
      <c r="AD196" s="127"/>
      <c r="AE196" s="127"/>
      <c r="AF196" s="127"/>
      <c r="AG196" s="122"/>
      <c r="AH196" s="122"/>
    </row>
    <row r="197" spans="1:34" ht="26.1" customHeight="1">
      <c r="A197" s="122"/>
      <c r="B197" s="735"/>
      <c r="C197" s="736"/>
      <c r="D197" s="736"/>
      <c r="E197" s="736"/>
      <c r="F197" s="736"/>
      <c r="G197" s="736"/>
      <c r="H197" s="736"/>
      <c r="I197" s="736"/>
      <c r="J197" s="736"/>
      <c r="K197" s="736"/>
      <c r="L197" s="736"/>
      <c r="M197" s="736"/>
      <c r="N197" s="736"/>
      <c r="O197" s="736"/>
      <c r="P197" s="736"/>
      <c r="Q197" s="736"/>
      <c r="R197" s="736"/>
      <c r="S197" s="736"/>
      <c r="T197" s="736"/>
      <c r="U197" s="736"/>
      <c r="V197" s="736"/>
      <c r="W197" s="736"/>
      <c r="X197" s="736"/>
      <c r="Y197" s="736"/>
      <c r="Z197" s="736"/>
      <c r="AA197" s="736"/>
      <c r="AB197" s="736"/>
      <c r="AC197" s="736"/>
      <c r="AD197" s="736"/>
      <c r="AE197" s="736"/>
      <c r="AF197" s="736"/>
      <c r="AG197" s="736"/>
      <c r="AH197" s="737"/>
    </row>
    <row r="198" spans="1:34" ht="26.1" customHeight="1">
      <c r="A198" s="122"/>
      <c r="B198" s="738"/>
      <c r="C198" s="739"/>
      <c r="D198" s="739"/>
      <c r="E198" s="739"/>
      <c r="F198" s="739"/>
      <c r="G198" s="739"/>
      <c r="H198" s="739"/>
      <c r="I198" s="739"/>
      <c r="J198" s="739"/>
      <c r="K198" s="739"/>
      <c r="L198" s="739"/>
      <c r="M198" s="739"/>
      <c r="N198" s="739"/>
      <c r="O198" s="739"/>
      <c r="P198" s="739"/>
      <c r="Q198" s="739"/>
      <c r="R198" s="739"/>
      <c r="S198" s="739"/>
      <c r="T198" s="739"/>
      <c r="U198" s="739"/>
      <c r="V198" s="739"/>
      <c r="W198" s="739"/>
      <c r="X198" s="739"/>
      <c r="Y198" s="739"/>
      <c r="Z198" s="739"/>
      <c r="AA198" s="739"/>
      <c r="AB198" s="739"/>
      <c r="AC198" s="739"/>
      <c r="AD198" s="739"/>
      <c r="AE198" s="739"/>
      <c r="AF198" s="739"/>
      <c r="AG198" s="739"/>
      <c r="AH198" s="740"/>
    </row>
    <row r="199" spans="1:34" ht="26.1" customHeight="1">
      <c r="A199" s="122"/>
      <c r="B199" s="741"/>
      <c r="C199" s="742"/>
      <c r="D199" s="742"/>
      <c r="E199" s="742"/>
      <c r="F199" s="742"/>
      <c r="G199" s="742"/>
      <c r="H199" s="742"/>
      <c r="I199" s="742"/>
      <c r="J199" s="742"/>
      <c r="K199" s="742"/>
      <c r="L199" s="742"/>
      <c r="M199" s="742"/>
      <c r="N199" s="742"/>
      <c r="O199" s="742"/>
      <c r="P199" s="742"/>
      <c r="Q199" s="742"/>
      <c r="R199" s="742"/>
      <c r="S199" s="742"/>
      <c r="T199" s="742"/>
      <c r="U199" s="742"/>
      <c r="V199" s="742"/>
      <c r="W199" s="742"/>
      <c r="X199" s="742"/>
      <c r="Y199" s="742"/>
      <c r="Z199" s="742"/>
      <c r="AA199" s="742"/>
      <c r="AB199" s="742"/>
      <c r="AC199" s="742"/>
      <c r="AD199" s="742"/>
      <c r="AE199" s="742"/>
      <c r="AF199" s="742"/>
      <c r="AG199" s="742"/>
      <c r="AH199" s="743"/>
    </row>
    <row r="200" spans="1:34" ht="26.1" customHeight="1">
      <c r="A200" s="122" t="s">
        <v>74</v>
      </c>
      <c r="B200" s="128"/>
      <c r="C200" s="128"/>
      <c r="D200" s="128"/>
      <c r="E200" s="128"/>
      <c r="F200" s="128"/>
      <c r="G200" s="128"/>
      <c r="H200" s="128"/>
      <c r="I200" s="128"/>
      <c r="J200" s="128"/>
      <c r="K200" s="128"/>
      <c r="L200" s="128"/>
      <c r="M200" s="128"/>
      <c r="N200" s="128"/>
      <c r="O200" s="128"/>
      <c r="P200" s="128"/>
      <c r="Q200" s="128"/>
      <c r="R200" s="127"/>
      <c r="S200" s="127"/>
      <c r="T200" s="127"/>
      <c r="U200" s="127"/>
      <c r="V200" s="127"/>
      <c r="W200" s="127"/>
      <c r="X200" s="127"/>
      <c r="Y200" s="127"/>
      <c r="Z200" s="127"/>
      <c r="AA200" s="127"/>
      <c r="AB200" s="127"/>
      <c r="AC200" s="127"/>
      <c r="AD200" s="127"/>
      <c r="AE200" s="127"/>
      <c r="AF200" s="127"/>
      <c r="AG200" s="122"/>
      <c r="AH200" s="122"/>
    </row>
    <row r="201" spans="1:34" ht="26.1" customHeight="1">
      <c r="A201" s="122"/>
      <c r="B201" s="735"/>
      <c r="C201" s="736"/>
      <c r="D201" s="736"/>
      <c r="E201" s="736"/>
      <c r="F201" s="736"/>
      <c r="G201" s="736"/>
      <c r="H201" s="736"/>
      <c r="I201" s="736"/>
      <c r="J201" s="736"/>
      <c r="K201" s="736"/>
      <c r="L201" s="736"/>
      <c r="M201" s="736"/>
      <c r="N201" s="736"/>
      <c r="O201" s="736"/>
      <c r="P201" s="736"/>
      <c r="Q201" s="736"/>
      <c r="R201" s="736"/>
      <c r="S201" s="736"/>
      <c r="T201" s="736"/>
      <c r="U201" s="736"/>
      <c r="V201" s="736"/>
      <c r="W201" s="736"/>
      <c r="X201" s="736"/>
      <c r="Y201" s="736"/>
      <c r="Z201" s="736"/>
      <c r="AA201" s="736"/>
      <c r="AB201" s="736"/>
      <c r="AC201" s="736"/>
      <c r="AD201" s="736"/>
      <c r="AE201" s="736"/>
      <c r="AF201" s="736"/>
      <c r="AG201" s="736"/>
      <c r="AH201" s="737"/>
    </row>
    <row r="202" spans="1:34" ht="26.1" customHeight="1">
      <c r="A202" s="122"/>
      <c r="B202" s="738"/>
      <c r="C202" s="739"/>
      <c r="D202" s="739"/>
      <c r="E202" s="739"/>
      <c r="F202" s="739"/>
      <c r="G202" s="739"/>
      <c r="H202" s="739"/>
      <c r="I202" s="739"/>
      <c r="J202" s="739"/>
      <c r="K202" s="739"/>
      <c r="L202" s="739"/>
      <c r="M202" s="739"/>
      <c r="N202" s="739"/>
      <c r="O202" s="739"/>
      <c r="P202" s="739"/>
      <c r="Q202" s="739"/>
      <c r="R202" s="739"/>
      <c r="S202" s="739"/>
      <c r="T202" s="739"/>
      <c r="U202" s="739"/>
      <c r="V202" s="739"/>
      <c r="W202" s="739"/>
      <c r="X202" s="739"/>
      <c r="Y202" s="739"/>
      <c r="Z202" s="739"/>
      <c r="AA202" s="739"/>
      <c r="AB202" s="739"/>
      <c r="AC202" s="739"/>
      <c r="AD202" s="739"/>
      <c r="AE202" s="739"/>
      <c r="AF202" s="739"/>
      <c r="AG202" s="739"/>
      <c r="AH202" s="740"/>
    </row>
    <row r="203" spans="1:34" ht="26.1" customHeight="1">
      <c r="A203" s="122"/>
      <c r="B203" s="741"/>
      <c r="C203" s="742"/>
      <c r="D203" s="742"/>
      <c r="E203" s="742"/>
      <c r="F203" s="742"/>
      <c r="G203" s="742"/>
      <c r="H203" s="742"/>
      <c r="I203" s="742"/>
      <c r="J203" s="742"/>
      <c r="K203" s="742"/>
      <c r="L203" s="742"/>
      <c r="M203" s="742"/>
      <c r="N203" s="742"/>
      <c r="O203" s="742"/>
      <c r="P203" s="742"/>
      <c r="Q203" s="742"/>
      <c r="R203" s="742"/>
      <c r="S203" s="742"/>
      <c r="T203" s="742"/>
      <c r="U203" s="742"/>
      <c r="V203" s="742"/>
      <c r="W203" s="742"/>
      <c r="X203" s="742"/>
      <c r="Y203" s="742"/>
      <c r="Z203" s="742"/>
      <c r="AA203" s="742"/>
      <c r="AB203" s="742"/>
      <c r="AC203" s="742"/>
      <c r="AD203" s="742"/>
      <c r="AE203" s="742"/>
      <c r="AF203" s="742"/>
      <c r="AG203" s="742"/>
      <c r="AH203" s="743"/>
    </row>
    <row r="204" spans="1:34" ht="26.1" customHeight="1">
      <c r="A204" s="122" t="s">
        <v>75</v>
      </c>
      <c r="B204" s="128"/>
      <c r="C204" s="128"/>
      <c r="D204" s="128"/>
      <c r="E204" s="128"/>
      <c r="F204" s="128"/>
      <c r="G204" s="128"/>
      <c r="H204" s="128"/>
      <c r="I204" s="128"/>
      <c r="J204" s="128"/>
      <c r="K204" s="128"/>
      <c r="L204" s="128"/>
      <c r="M204" s="128"/>
      <c r="N204" s="128"/>
      <c r="O204" s="128"/>
      <c r="P204" s="128"/>
      <c r="Q204" s="128"/>
      <c r="R204" s="127"/>
      <c r="S204" s="127"/>
      <c r="T204" s="127"/>
      <c r="U204" s="127"/>
      <c r="V204" s="127"/>
      <c r="W204" s="127"/>
      <c r="X204" s="127"/>
      <c r="Y204" s="127"/>
      <c r="Z204" s="127"/>
      <c r="AA204" s="127"/>
      <c r="AB204" s="127"/>
      <c r="AC204" s="127"/>
      <c r="AD204" s="127"/>
      <c r="AE204" s="127"/>
      <c r="AF204" s="127"/>
      <c r="AG204" s="122"/>
      <c r="AH204" s="122"/>
    </row>
    <row r="205" spans="1:34" ht="26.1" customHeight="1">
      <c r="A205" s="122"/>
      <c r="B205" s="735"/>
      <c r="C205" s="736"/>
      <c r="D205" s="736"/>
      <c r="E205" s="736"/>
      <c r="F205" s="736"/>
      <c r="G205" s="736"/>
      <c r="H205" s="736"/>
      <c r="I205" s="736"/>
      <c r="J205" s="736"/>
      <c r="K205" s="736"/>
      <c r="L205" s="736"/>
      <c r="M205" s="736"/>
      <c r="N205" s="736"/>
      <c r="O205" s="736"/>
      <c r="P205" s="736"/>
      <c r="Q205" s="736"/>
      <c r="R205" s="736"/>
      <c r="S205" s="736"/>
      <c r="T205" s="736"/>
      <c r="U205" s="736"/>
      <c r="V205" s="736"/>
      <c r="W205" s="736"/>
      <c r="X205" s="736"/>
      <c r="Y205" s="736"/>
      <c r="Z205" s="736"/>
      <c r="AA205" s="736"/>
      <c r="AB205" s="736"/>
      <c r="AC205" s="736"/>
      <c r="AD205" s="736"/>
      <c r="AE205" s="736"/>
      <c r="AF205" s="736"/>
      <c r="AG205" s="736"/>
      <c r="AH205" s="737"/>
    </row>
    <row r="206" spans="1:34" ht="26.1" customHeight="1">
      <c r="A206" s="122"/>
      <c r="B206" s="738"/>
      <c r="C206" s="739"/>
      <c r="D206" s="739"/>
      <c r="E206" s="739"/>
      <c r="F206" s="739"/>
      <c r="G206" s="739"/>
      <c r="H206" s="739"/>
      <c r="I206" s="739"/>
      <c r="J206" s="739"/>
      <c r="K206" s="739"/>
      <c r="L206" s="739"/>
      <c r="M206" s="739"/>
      <c r="N206" s="739"/>
      <c r="O206" s="739"/>
      <c r="P206" s="739"/>
      <c r="Q206" s="739"/>
      <c r="R206" s="739"/>
      <c r="S206" s="739"/>
      <c r="T206" s="739"/>
      <c r="U206" s="739"/>
      <c r="V206" s="739"/>
      <c r="W206" s="739"/>
      <c r="X206" s="739"/>
      <c r="Y206" s="739"/>
      <c r="Z206" s="739"/>
      <c r="AA206" s="739"/>
      <c r="AB206" s="739"/>
      <c r="AC206" s="739"/>
      <c r="AD206" s="739"/>
      <c r="AE206" s="739"/>
      <c r="AF206" s="739"/>
      <c r="AG206" s="739"/>
      <c r="AH206" s="740"/>
    </row>
    <row r="207" spans="1:34" ht="26.1" customHeight="1">
      <c r="A207" s="122"/>
      <c r="B207" s="741"/>
      <c r="C207" s="742"/>
      <c r="D207" s="742"/>
      <c r="E207" s="742"/>
      <c r="F207" s="742"/>
      <c r="G207" s="742"/>
      <c r="H207" s="742"/>
      <c r="I207" s="742"/>
      <c r="J207" s="742"/>
      <c r="K207" s="742"/>
      <c r="L207" s="742"/>
      <c r="M207" s="742"/>
      <c r="N207" s="742"/>
      <c r="O207" s="742"/>
      <c r="P207" s="742"/>
      <c r="Q207" s="742"/>
      <c r="R207" s="742"/>
      <c r="S207" s="742"/>
      <c r="T207" s="742"/>
      <c r="U207" s="742"/>
      <c r="V207" s="742"/>
      <c r="W207" s="742"/>
      <c r="X207" s="742"/>
      <c r="Y207" s="742"/>
      <c r="Z207" s="742"/>
      <c r="AA207" s="742"/>
      <c r="AB207" s="742"/>
      <c r="AC207" s="742"/>
      <c r="AD207" s="742"/>
      <c r="AE207" s="742"/>
      <c r="AF207" s="742"/>
      <c r="AG207" s="742"/>
      <c r="AH207" s="743"/>
    </row>
    <row r="208" spans="1:34" ht="26.1" customHeight="1">
      <c r="A208" s="122"/>
      <c r="B208" s="122"/>
      <c r="C208" s="122"/>
      <c r="D208" s="122"/>
      <c r="E208" s="122"/>
      <c r="F208" s="122"/>
      <c r="G208" s="122"/>
      <c r="H208" s="122"/>
      <c r="I208" s="122"/>
      <c r="J208" s="122"/>
      <c r="K208" s="122"/>
      <c r="L208" s="122"/>
      <c r="M208" s="122"/>
      <c r="N208" s="122"/>
      <c r="O208" s="122"/>
      <c r="P208" s="122"/>
      <c r="Q208" s="122"/>
      <c r="R208" s="122"/>
      <c r="S208" s="122"/>
      <c r="T208" s="122"/>
      <c r="U208" s="122"/>
      <c r="V208" s="122"/>
      <c r="W208" s="122"/>
      <c r="X208" s="122"/>
      <c r="Y208" s="122"/>
      <c r="Z208" s="122"/>
      <c r="AA208" s="126"/>
      <c r="AB208" s="124"/>
      <c r="AC208" s="124"/>
      <c r="AD208" s="124"/>
      <c r="AE208" s="125"/>
      <c r="AF208" s="124"/>
      <c r="AG208" s="124"/>
      <c r="AH208" s="122"/>
    </row>
    <row r="209" spans="1:34" ht="26.1" customHeight="1">
      <c r="A209" s="123"/>
      <c r="B209" s="123"/>
      <c r="C209" s="123"/>
      <c r="D209" s="123"/>
      <c r="E209" s="123"/>
      <c r="F209" s="123"/>
      <c r="G209" s="123"/>
      <c r="H209" s="123"/>
      <c r="I209" s="123"/>
      <c r="J209" s="123"/>
      <c r="K209" s="123"/>
      <c r="L209" s="123"/>
      <c r="M209" s="123"/>
      <c r="N209" s="123"/>
      <c r="O209" s="123"/>
      <c r="P209" s="123"/>
      <c r="Q209" s="123"/>
      <c r="R209" s="123"/>
      <c r="S209" s="123"/>
      <c r="T209" s="123"/>
      <c r="U209" s="123"/>
      <c r="V209" s="123"/>
      <c r="W209" s="123"/>
      <c r="X209" s="123"/>
      <c r="Y209" s="123"/>
      <c r="Z209" s="123"/>
      <c r="AA209" s="122"/>
      <c r="AB209" s="122"/>
      <c r="AC209" s="122"/>
      <c r="AD209" s="122"/>
      <c r="AE209" s="122"/>
      <c r="AF209" s="122"/>
      <c r="AG209" s="122"/>
      <c r="AH209" s="122"/>
    </row>
    <row r="210" spans="1:34" s="17" customFormat="1" ht="24.95" customHeight="1">
      <c r="A210" s="114" t="s">
        <v>334</v>
      </c>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06"/>
      <c r="AB210" s="106"/>
      <c r="AC210" s="106"/>
      <c r="AD210" s="106"/>
      <c r="AE210" s="106"/>
      <c r="AF210" s="106"/>
      <c r="AG210" s="106"/>
      <c r="AH210" s="106"/>
    </row>
    <row r="211" spans="1:34" s="17" customFormat="1" ht="21.6" customHeight="1">
      <c r="A211" s="684" t="s">
        <v>532</v>
      </c>
      <c r="B211" s="684"/>
      <c r="C211" s="721" t="s">
        <v>328</v>
      </c>
      <c r="D211" s="721"/>
      <c r="E211" s="721"/>
      <c r="F211" s="721"/>
      <c r="G211" s="721"/>
      <c r="H211" s="721"/>
      <c r="I211" s="721"/>
      <c r="J211" s="721"/>
      <c r="K211" s="721"/>
      <c r="L211" s="721"/>
      <c r="M211" s="721"/>
      <c r="N211" s="721"/>
      <c r="O211" s="721"/>
      <c r="P211" s="721"/>
      <c r="Q211" s="721"/>
      <c r="R211" s="721"/>
      <c r="S211" s="721"/>
      <c r="T211" s="721"/>
      <c r="U211" s="721"/>
      <c r="V211" s="721"/>
      <c r="W211" s="721"/>
      <c r="X211" s="721"/>
      <c r="Y211" s="721"/>
      <c r="Z211" s="721"/>
      <c r="AA211" s="721"/>
      <c r="AB211" s="721"/>
      <c r="AC211" s="721"/>
      <c r="AD211" s="721"/>
      <c r="AE211" s="721"/>
      <c r="AF211" s="721"/>
      <c r="AG211" s="721"/>
      <c r="AH211" s="721"/>
    </row>
    <row r="212" spans="1:34" s="17" customFormat="1" ht="12" customHeight="1">
      <c r="A212" s="106"/>
      <c r="B212" s="106"/>
      <c r="C212" s="106"/>
      <c r="D212" s="106"/>
      <c r="E212" s="106"/>
      <c r="F212" s="106"/>
      <c r="G212" s="106"/>
      <c r="H212" s="106"/>
      <c r="I212" s="106"/>
      <c r="J212" s="106"/>
      <c r="K212" s="106"/>
      <c r="L212" s="106"/>
      <c r="M212" s="106"/>
      <c r="N212" s="106"/>
      <c r="O212" s="106"/>
      <c r="P212" s="106"/>
      <c r="Q212" s="106"/>
      <c r="R212" s="106"/>
      <c r="S212" s="106"/>
      <c r="T212" s="106"/>
      <c r="U212" s="106"/>
      <c r="V212" s="106"/>
      <c r="W212" s="106"/>
      <c r="X212" s="106"/>
      <c r="Y212" s="106"/>
      <c r="Z212" s="106"/>
      <c r="AA212" s="106"/>
      <c r="AB212" s="106"/>
      <c r="AC212" s="106"/>
      <c r="AD212" s="106"/>
      <c r="AE212" s="106"/>
      <c r="AF212" s="106"/>
      <c r="AG212" s="106"/>
      <c r="AH212" s="106"/>
    </row>
    <row r="213" spans="1:34" s="17" customFormat="1" ht="26.1" customHeight="1">
      <c r="A213" s="711" t="s">
        <v>325</v>
      </c>
      <c r="B213" s="712" t="s">
        <v>342</v>
      </c>
      <c r="C213" s="327" t="s">
        <v>76</v>
      </c>
      <c r="D213" s="328"/>
      <c r="E213" s="328"/>
      <c r="F213" s="328"/>
      <c r="G213" s="684" t="s">
        <v>531</v>
      </c>
      <c r="H213" s="684"/>
      <c r="I213" s="684"/>
      <c r="J213" s="684"/>
      <c r="K213" s="684"/>
      <c r="L213" s="684"/>
      <c r="M213" s="684"/>
      <c r="N213" s="684"/>
      <c r="O213" s="684"/>
      <c r="P213" s="684"/>
      <c r="Q213" s="684"/>
      <c r="R213" s="684"/>
      <c r="S213" s="684"/>
      <c r="T213" s="350" t="s">
        <v>78</v>
      </c>
      <c r="U213" s="350"/>
      <c r="V213" s="350"/>
      <c r="W213" s="684" t="s">
        <v>530</v>
      </c>
      <c r="X213" s="684"/>
      <c r="Y213" s="684"/>
      <c r="Z213" s="684"/>
      <c r="AA213" s="684"/>
      <c r="AB213" s="684"/>
      <c r="AC213" s="684"/>
      <c r="AD213" s="684"/>
      <c r="AE213" s="684"/>
      <c r="AF213" s="684"/>
      <c r="AG213" s="684"/>
      <c r="AH213" s="684"/>
    </row>
    <row r="214" spans="1:34" s="17" customFormat="1" ht="26.1" customHeight="1">
      <c r="A214" s="711"/>
      <c r="B214" s="713"/>
      <c r="C214" s="327" t="s">
        <v>77</v>
      </c>
      <c r="D214" s="328"/>
      <c r="E214" s="328"/>
      <c r="F214" s="329"/>
      <c r="G214" s="684" t="s">
        <v>529</v>
      </c>
      <c r="H214" s="684"/>
      <c r="I214" s="684"/>
      <c r="J214" s="684"/>
      <c r="K214" s="684"/>
      <c r="L214" s="684"/>
      <c r="M214" s="684"/>
      <c r="N214" s="684"/>
      <c r="O214" s="709" t="s">
        <v>69</v>
      </c>
      <c r="P214" s="709"/>
      <c r="Q214" s="709"/>
      <c r="R214" s="684" t="s">
        <v>528</v>
      </c>
      <c r="S214" s="684"/>
      <c r="T214" s="684"/>
      <c r="U214" s="684"/>
      <c r="V214" s="684"/>
      <c r="W214" s="684"/>
      <c r="X214" s="684"/>
      <c r="Y214" s="684"/>
      <c r="Z214" s="684"/>
      <c r="AA214" s="684"/>
      <c r="AB214" s="684"/>
      <c r="AC214" s="684"/>
      <c r="AD214" s="684"/>
      <c r="AE214" s="684"/>
      <c r="AF214" s="684"/>
      <c r="AG214" s="684"/>
      <c r="AH214" s="684"/>
    </row>
    <row r="215" spans="1:34" s="17" customFormat="1" ht="26.1" customHeight="1">
      <c r="A215" s="711"/>
      <c r="B215" s="713"/>
      <c r="C215" s="327" t="s">
        <v>296</v>
      </c>
      <c r="D215" s="328"/>
      <c r="E215" s="328"/>
      <c r="F215" s="329"/>
      <c r="G215" s="684" t="s">
        <v>527</v>
      </c>
      <c r="H215" s="684"/>
      <c r="I215" s="684"/>
      <c r="J215" s="684"/>
      <c r="K215" s="684"/>
      <c r="L215" s="684"/>
      <c r="M215" s="684"/>
      <c r="N215" s="684"/>
      <c r="O215" s="350" t="s">
        <v>329</v>
      </c>
      <c r="P215" s="350"/>
      <c r="Q215" s="350"/>
      <c r="R215" s="350"/>
      <c r="S215" s="684" t="s">
        <v>526</v>
      </c>
      <c r="T215" s="684"/>
      <c r="U215" s="684"/>
      <c r="V215" s="684"/>
      <c r="W215" s="684"/>
      <c r="X215" s="684"/>
      <c r="Y215" s="684"/>
      <c r="Z215" s="350" t="s">
        <v>248</v>
      </c>
      <c r="AA215" s="350"/>
      <c r="AB215" s="350"/>
      <c r="AC215" s="684" t="s">
        <v>525</v>
      </c>
      <c r="AD215" s="684"/>
      <c r="AE215" s="684"/>
      <c r="AF215" s="684"/>
      <c r="AG215" s="684"/>
      <c r="AH215" s="684"/>
    </row>
    <row r="216" spans="1:34" s="17" customFormat="1" ht="26.1" customHeight="1">
      <c r="A216" s="711"/>
      <c r="B216" s="713"/>
      <c r="C216" s="327" t="s">
        <v>79</v>
      </c>
      <c r="D216" s="328"/>
      <c r="E216" s="328"/>
      <c r="F216" s="329"/>
      <c r="G216" s="684" t="s">
        <v>524</v>
      </c>
      <c r="H216" s="684"/>
      <c r="I216" s="684"/>
      <c r="J216" s="684"/>
      <c r="K216" s="684"/>
      <c r="L216" s="684"/>
      <c r="M216" s="684"/>
      <c r="N216" s="684"/>
      <c r="O216" s="684"/>
      <c r="P216" s="684"/>
      <c r="Q216" s="684"/>
      <c r="R216" s="684"/>
      <c r="S216" s="684"/>
      <c r="T216" s="684"/>
      <c r="U216" s="684"/>
      <c r="V216" s="684"/>
      <c r="W216" s="684"/>
      <c r="X216" s="684"/>
      <c r="Y216" s="684"/>
      <c r="Z216" s="684"/>
      <c r="AA216" s="684"/>
      <c r="AB216" s="684"/>
      <c r="AC216" s="684"/>
      <c r="AD216" s="684"/>
      <c r="AE216" s="684"/>
      <c r="AF216" s="684"/>
      <c r="AG216" s="684"/>
      <c r="AH216" s="684"/>
    </row>
    <row r="217" spans="1:34" s="25" customFormat="1" ht="26.1" customHeight="1">
      <c r="A217" s="711"/>
      <c r="B217" s="713"/>
      <c r="C217" s="695" t="s">
        <v>302</v>
      </c>
      <c r="D217" s="696"/>
      <c r="E217" s="696"/>
      <c r="F217" s="697"/>
      <c r="G217" s="722" t="s">
        <v>523</v>
      </c>
      <c r="H217" s="723"/>
      <c r="I217" s="723"/>
      <c r="J217" s="723"/>
      <c r="K217" s="723"/>
      <c r="L217" s="723"/>
      <c r="M217" s="723"/>
      <c r="N217" s="723"/>
      <c r="O217" s="723"/>
      <c r="P217" s="723"/>
      <c r="Q217" s="723"/>
      <c r="R217" s="723"/>
      <c r="S217" s="723"/>
      <c r="T217" s="723"/>
      <c r="U217" s="723"/>
      <c r="V217" s="723"/>
      <c r="W217" s="723"/>
      <c r="X217" s="723"/>
      <c r="Y217" s="723"/>
      <c r="Z217" s="723"/>
      <c r="AA217" s="723"/>
      <c r="AB217" s="723"/>
      <c r="AC217" s="723"/>
      <c r="AD217" s="723"/>
      <c r="AE217" s="723"/>
      <c r="AF217" s="723"/>
      <c r="AG217" s="723"/>
      <c r="AH217" s="723"/>
    </row>
    <row r="218" spans="1:34" s="17" customFormat="1" ht="26.1" customHeight="1">
      <c r="A218" s="711"/>
      <c r="B218" s="714"/>
      <c r="C218" s="698"/>
      <c r="D218" s="699"/>
      <c r="E218" s="699"/>
      <c r="F218" s="700"/>
      <c r="G218" s="724"/>
      <c r="H218" s="724"/>
      <c r="I218" s="724"/>
      <c r="J218" s="724"/>
      <c r="K218" s="724"/>
      <c r="L218" s="724"/>
      <c r="M218" s="724"/>
      <c r="N218" s="724"/>
      <c r="O218" s="724"/>
      <c r="P218" s="724"/>
      <c r="Q218" s="724"/>
      <c r="R218" s="724"/>
      <c r="S218" s="724"/>
      <c r="T218" s="724"/>
      <c r="U218" s="724"/>
      <c r="V218" s="724"/>
      <c r="W218" s="724"/>
      <c r="X218" s="724"/>
      <c r="Y218" s="724"/>
      <c r="Z218" s="724"/>
      <c r="AA218" s="724"/>
      <c r="AB218" s="724"/>
      <c r="AC218" s="724"/>
      <c r="AD218" s="724"/>
      <c r="AE218" s="724"/>
      <c r="AF218" s="724"/>
      <c r="AG218" s="724"/>
      <c r="AH218" s="724"/>
    </row>
    <row r="219" spans="1:34" s="17" customFormat="1" ht="26.1" customHeight="1">
      <c r="A219" s="711"/>
      <c r="B219" s="687" t="s">
        <v>340</v>
      </c>
      <c r="C219" s="327" t="s">
        <v>332</v>
      </c>
      <c r="D219" s="328"/>
      <c r="E219" s="328"/>
      <c r="F219" s="328"/>
      <c r="G219" s="715" t="s">
        <v>522</v>
      </c>
      <c r="H219" s="716"/>
      <c r="I219" s="716"/>
      <c r="J219" s="716"/>
      <c r="K219" s="716"/>
      <c r="L219" s="716"/>
      <c r="M219" s="716"/>
      <c r="N219" s="716"/>
      <c r="O219" s="716"/>
      <c r="P219" s="716"/>
      <c r="Q219" s="716"/>
      <c r="R219" s="716"/>
      <c r="S219" s="716"/>
      <c r="T219" s="716"/>
      <c r="U219" s="716"/>
      <c r="V219" s="717"/>
      <c r="W219" s="331" t="s">
        <v>330</v>
      </c>
      <c r="X219" s="694"/>
      <c r="Y219" s="718">
        <v>44835</v>
      </c>
      <c r="Z219" s="718"/>
      <c r="AA219" s="718"/>
      <c r="AB219" s="718"/>
      <c r="AC219" s="718"/>
      <c r="AD219" s="119" t="s">
        <v>331</v>
      </c>
      <c r="AE219" s="719">
        <v>44926</v>
      </c>
      <c r="AF219" s="719"/>
      <c r="AG219" s="719"/>
      <c r="AH219" s="720"/>
    </row>
    <row r="220" spans="1:34" s="17" customFormat="1" ht="26.1" customHeight="1">
      <c r="A220" s="711"/>
      <c r="B220" s="688"/>
      <c r="C220" s="327" t="s">
        <v>458</v>
      </c>
      <c r="D220" s="328"/>
      <c r="E220" s="328"/>
      <c r="F220" s="329"/>
      <c r="G220" s="327" t="str">
        <f>IF(B67="","",B67)</f>
        <v>【Ｂタイプ】</v>
      </c>
      <c r="H220" s="328"/>
      <c r="I220" s="328"/>
      <c r="J220" s="328"/>
      <c r="K220" s="681" t="s">
        <v>247</v>
      </c>
      <c r="L220" s="682"/>
      <c r="M220" s="683"/>
      <c r="N220" s="710" t="s">
        <v>521</v>
      </c>
      <c r="O220" s="707"/>
      <c r="P220" s="707"/>
      <c r="Q220" s="707"/>
      <c r="R220" s="707"/>
      <c r="S220" s="707"/>
      <c r="T220" s="707"/>
      <c r="U220" s="707"/>
      <c r="V220" s="707"/>
      <c r="W220" s="707"/>
      <c r="X220" s="707"/>
      <c r="Y220" s="707"/>
      <c r="Z220" s="707"/>
      <c r="AA220" s="707"/>
      <c r="AB220" s="707"/>
      <c r="AC220" s="707"/>
      <c r="AD220" s="707"/>
      <c r="AE220" s="707"/>
      <c r="AF220" s="707"/>
      <c r="AG220" s="707"/>
      <c r="AH220" s="708"/>
    </row>
    <row r="221" spans="1:34" s="17" customFormat="1" ht="26.1" customHeight="1">
      <c r="A221" s="711"/>
      <c r="B221" s="688"/>
      <c r="C221" s="690" t="s">
        <v>297</v>
      </c>
      <c r="D221" s="691"/>
      <c r="E221" s="691"/>
      <c r="F221" s="691"/>
      <c r="G221" s="118" t="s">
        <v>325</v>
      </c>
      <c r="H221" s="706" t="s">
        <v>520</v>
      </c>
      <c r="I221" s="707"/>
      <c r="J221" s="707"/>
      <c r="K221" s="707"/>
      <c r="L221" s="707"/>
      <c r="M221" s="707"/>
      <c r="N221" s="707"/>
      <c r="O221" s="707"/>
      <c r="P221" s="708"/>
      <c r="Q221" s="118" t="s">
        <v>323</v>
      </c>
      <c r="R221" s="325"/>
      <c r="S221" s="325"/>
      <c r="T221" s="325"/>
      <c r="U221" s="325"/>
      <c r="V221" s="325"/>
      <c r="W221" s="325"/>
      <c r="X221" s="325"/>
      <c r="Y221" s="326"/>
      <c r="Z221" s="118" t="s">
        <v>320</v>
      </c>
      <c r="AA221" s="362"/>
      <c r="AB221" s="363"/>
      <c r="AC221" s="363"/>
      <c r="AD221" s="363"/>
      <c r="AE221" s="363"/>
      <c r="AF221" s="363"/>
      <c r="AG221" s="363"/>
      <c r="AH221" s="364"/>
    </row>
    <row r="222" spans="1:34" s="17" customFormat="1" ht="26.1" customHeight="1">
      <c r="A222" s="711"/>
      <c r="B222" s="689"/>
      <c r="C222" s="110" t="s">
        <v>303</v>
      </c>
      <c r="D222" s="109"/>
      <c r="E222" s="109"/>
      <c r="F222" s="109"/>
      <c r="G222" s="109"/>
      <c r="H222" s="109"/>
      <c r="I222" s="108"/>
      <c r="J222" s="701">
        <v>2000000</v>
      </c>
      <c r="K222" s="702"/>
      <c r="L222" s="702"/>
      <c r="M222" s="702"/>
      <c r="N222" s="702"/>
      <c r="O222" s="702"/>
      <c r="P222" s="117" t="s">
        <v>6</v>
      </c>
      <c r="Q222" s="327" t="s">
        <v>304</v>
      </c>
      <c r="R222" s="328"/>
      <c r="S222" s="328"/>
      <c r="T222" s="328"/>
      <c r="U222" s="328"/>
      <c r="V222" s="328"/>
      <c r="W222" s="328"/>
      <c r="X222" s="328"/>
      <c r="Y222" s="328"/>
      <c r="Z222" s="329"/>
      <c r="AA222" s="692">
        <f>IF(J222="","",J222*1.1)</f>
        <v>2200000</v>
      </c>
      <c r="AB222" s="693"/>
      <c r="AC222" s="693"/>
      <c r="AD222" s="693"/>
      <c r="AE222" s="693"/>
      <c r="AF222" s="693"/>
      <c r="AG222" s="693"/>
      <c r="AH222" s="108" t="s">
        <v>6</v>
      </c>
    </row>
    <row r="223" spans="1:34" s="17" customFormat="1" ht="26.1" customHeight="1">
      <c r="A223" s="711"/>
      <c r="B223" s="687" t="s">
        <v>341</v>
      </c>
      <c r="C223" s="327" t="s">
        <v>333</v>
      </c>
      <c r="D223" s="328"/>
      <c r="E223" s="328"/>
      <c r="F223" s="328"/>
      <c r="G223" s="715" t="s">
        <v>519</v>
      </c>
      <c r="H223" s="716"/>
      <c r="I223" s="716"/>
      <c r="J223" s="716"/>
      <c r="K223" s="716"/>
      <c r="L223" s="716"/>
      <c r="M223" s="716"/>
      <c r="N223" s="716"/>
      <c r="O223" s="716"/>
      <c r="P223" s="716"/>
      <c r="Q223" s="716"/>
      <c r="R223" s="716"/>
      <c r="S223" s="716"/>
      <c r="T223" s="716"/>
      <c r="U223" s="716"/>
      <c r="V223" s="717"/>
      <c r="W223" s="331" t="s">
        <v>330</v>
      </c>
      <c r="X223" s="694"/>
      <c r="Y223" s="718">
        <v>44835</v>
      </c>
      <c r="Z223" s="718"/>
      <c r="AA223" s="718"/>
      <c r="AB223" s="718"/>
      <c r="AC223" s="718"/>
      <c r="AD223" s="119" t="s">
        <v>331</v>
      </c>
      <c r="AE223" s="719">
        <v>45077</v>
      </c>
      <c r="AF223" s="719"/>
      <c r="AG223" s="719"/>
      <c r="AH223" s="720"/>
    </row>
    <row r="224" spans="1:34" s="17" customFormat="1" ht="26.1" customHeight="1">
      <c r="A224" s="711"/>
      <c r="B224" s="688"/>
      <c r="C224" s="327" t="s">
        <v>458</v>
      </c>
      <c r="D224" s="328"/>
      <c r="E224" s="328"/>
      <c r="F224" s="329"/>
      <c r="G224" s="327" t="str">
        <f>IF(B67="","",B67)</f>
        <v>【Ｂタイプ】</v>
      </c>
      <c r="H224" s="328"/>
      <c r="I224" s="328"/>
      <c r="J224" s="328"/>
      <c r="K224" s="681" t="s">
        <v>247</v>
      </c>
      <c r="L224" s="682"/>
      <c r="M224" s="683"/>
      <c r="N224" s="710" t="s">
        <v>515</v>
      </c>
      <c r="O224" s="707"/>
      <c r="P224" s="707"/>
      <c r="Q224" s="707"/>
      <c r="R224" s="707"/>
      <c r="S224" s="707"/>
      <c r="T224" s="707"/>
      <c r="U224" s="707"/>
      <c r="V224" s="707"/>
      <c r="W224" s="707"/>
      <c r="X224" s="707"/>
      <c r="Y224" s="707"/>
      <c r="Z224" s="707"/>
      <c r="AA224" s="707"/>
      <c r="AB224" s="707"/>
      <c r="AC224" s="707"/>
      <c r="AD224" s="707"/>
      <c r="AE224" s="707"/>
      <c r="AF224" s="707"/>
      <c r="AG224" s="707"/>
      <c r="AH224" s="708"/>
    </row>
    <row r="225" spans="1:34" s="17" customFormat="1" ht="26.1" customHeight="1">
      <c r="A225" s="711"/>
      <c r="B225" s="688"/>
      <c r="C225" s="690" t="s">
        <v>297</v>
      </c>
      <c r="D225" s="691"/>
      <c r="E225" s="691"/>
      <c r="F225" s="691"/>
      <c r="G225" s="118" t="s">
        <v>325</v>
      </c>
      <c r="H225" s="706" t="s">
        <v>518</v>
      </c>
      <c r="I225" s="707"/>
      <c r="J225" s="707"/>
      <c r="K225" s="707"/>
      <c r="L225" s="707"/>
      <c r="M225" s="707"/>
      <c r="N225" s="707"/>
      <c r="O225" s="707"/>
      <c r="P225" s="708"/>
      <c r="Q225" s="118" t="s">
        <v>323</v>
      </c>
      <c r="R225" s="707" t="s">
        <v>517</v>
      </c>
      <c r="S225" s="707"/>
      <c r="T225" s="707"/>
      <c r="U225" s="707"/>
      <c r="V225" s="707"/>
      <c r="W225" s="707"/>
      <c r="X225" s="707"/>
      <c r="Y225" s="708"/>
      <c r="Z225" s="118" t="s">
        <v>320</v>
      </c>
      <c r="AA225" s="362"/>
      <c r="AB225" s="363"/>
      <c r="AC225" s="363"/>
      <c r="AD225" s="363"/>
      <c r="AE225" s="363"/>
      <c r="AF225" s="363"/>
      <c r="AG225" s="363"/>
      <c r="AH225" s="364"/>
    </row>
    <row r="226" spans="1:34" s="17" customFormat="1" ht="26.1" customHeight="1">
      <c r="A226" s="711"/>
      <c r="B226" s="689"/>
      <c r="C226" s="681" t="s">
        <v>303</v>
      </c>
      <c r="D226" s="682"/>
      <c r="E226" s="682"/>
      <c r="F226" s="682"/>
      <c r="G226" s="682"/>
      <c r="H226" s="682"/>
      <c r="I226" s="683"/>
      <c r="J226" s="701">
        <v>400000</v>
      </c>
      <c r="K226" s="702"/>
      <c r="L226" s="702"/>
      <c r="M226" s="702"/>
      <c r="N226" s="702"/>
      <c r="O226" s="702"/>
      <c r="P226" s="117" t="s">
        <v>6</v>
      </c>
      <c r="Q226" s="327" t="s">
        <v>304</v>
      </c>
      <c r="R226" s="328"/>
      <c r="S226" s="328"/>
      <c r="T226" s="328"/>
      <c r="U226" s="328"/>
      <c r="V226" s="328"/>
      <c r="W226" s="328"/>
      <c r="X226" s="328"/>
      <c r="Y226" s="328"/>
      <c r="Z226" s="329"/>
      <c r="AA226" s="692">
        <f>IF(J226="","",J226*1.1)</f>
        <v>440000.00000000006</v>
      </c>
      <c r="AB226" s="693"/>
      <c r="AC226" s="693"/>
      <c r="AD226" s="693"/>
      <c r="AE226" s="693"/>
      <c r="AF226" s="693"/>
      <c r="AG226" s="693"/>
      <c r="AH226" s="108" t="s">
        <v>6</v>
      </c>
    </row>
    <row r="227" spans="1:34" s="17" customFormat="1" ht="26.1" customHeight="1">
      <c r="A227" s="711"/>
      <c r="B227" s="687" t="s">
        <v>344</v>
      </c>
      <c r="C227" s="327" t="s">
        <v>346</v>
      </c>
      <c r="D227" s="328"/>
      <c r="E227" s="328"/>
      <c r="F227" s="328"/>
      <c r="G227" s="715" t="s">
        <v>516</v>
      </c>
      <c r="H227" s="716"/>
      <c r="I227" s="716"/>
      <c r="J227" s="716"/>
      <c r="K227" s="716"/>
      <c r="L227" s="716"/>
      <c r="M227" s="716"/>
      <c r="N227" s="716"/>
      <c r="O227" s="716"/>
      <c r="P227" s="716"/>
      <c r="Q227" s="716"/>
      <c r="R227" s="716"/>
      <c r="S227" s="716"/>
      <c r="T227" s="716"/>
      <c r="U227" s="716"/>
      <c r="V227" s="717"/>
      <c r="W227" s="331" t="s">
        <v>330</v>
      </c>
      <c r="X227" s="694"/>
      <c r="Y227" s="718">
        <v>44835</v>
      </c>
      <c r="Z227" s="718"/>
      <c r="AA227" s="718"/>
      <c r="AB227" s="718"/>
      <c r="AC227" s="718"/>
      <c r="AD227" s="119" t="s">
        <v>331</v>
      </c>
      <c r="AE227" s="719">
        <v>45016</v>
      </c>
      <c r="AF227" s="719"/>
      <c r="AG227" s="719"/>
      <c r="AH227" s="720"/>
    </row>
    <row r="228" spans="1:34" s="17" customFormat="1" ht="26.1" customHeight="1">
      <c r="A228" s="711"/>
      <c r="B228" s="688"/>
      <c r="C228" s="327" t="s">
        <v>458</v>
      </c>
      <c r="D228" s="328"/>
      <c r="E228" s="328"/>
      <c r="F228" s="329"/>
      <c r="G228" s="327" t="str">
        <f>IF(B67="","",B67)</f>
        <v>【Ｂタイプ】</v>
      </c>
      <c r="H228" s="328"/>
      <c r="I228" s="328"/>
      <c r="J228" s="328"/>
      <c r="K228" s="681" t="s">
        <v>247</v>
      </c>
      <c r="L228" s="682"/>
      <c r="M228" s="683"/>
      <c r="N228" s="703" t="s">
        <v>515</v>
      </c>
      <c r="O228" s="704"/>
      <c r="P228" s="704"/>
      <c r="Q228" s="704"/>
      <c r="R228" s="704"/>
      <c r="S228" s="704"/>
      <c r="T228" s="704"/>
      <c r="U228" s="704"/>
      <c r="V228" s="704"/>
      <c r="W228" s="704"/>
      <c r="X228" s="704"/>
      <c r="Y228" s="704"/>
      <c r="Z228" s="704"/>
      <c r="AA228" s="704"/>
      <c r="AB228" s="704"/>
      <c r="AC228" s="704"/>
      <c r="AD228" s="704"/>
      <c r="AE228" s="704"/>
      <c r="AF228" s="704"/>
      <c r="AG228" s="704"/>
      <c r="AH228" s="705"/>
    </row>
    <row r="229" spans="1:34" s="17" customFormat="1" ht="26.1" customHeight="1">
      <c r="A229" s="711"/>
      <c r="B229" s="688"/>
      <c r="C229" s="690" t="s">
        <v>297</v>
      </c>
      <c r="D229" s="691"/>
      <c r="E229" s="691"/>
      <c r="F229" s="691"/>
      <c r="G229" s="118" t="s">
        <v>325</v>
      </c>
      <c r="H229" s="706" t="s">
        <v>514</v>
      </c>
      <c r="I229" s="707"/>
      <c r="J229" s="707"/>
      <c r="K229" s="707"/>
      <c r="L229" s="707"/>
      <c r="M229" s="707"/>
      <c r="N229" s="707"/>
      <c r="O229" s="707"/>
      <c r="P229" s="708"/>
      <c r="Q229" s="118" t="s">
        <v>323</v>
      </c>
      <c r="R229" s="707" t="s">
        <v>513</v>
      </c>
      <c r="S229" s="707"/>
      <c r="T229" s="707"/>
      <c r="U229" s="707"/>
      <c r="V229" s="707"/>
      <c r="W229" s="707"/>
      <c r="X229" s="707"/>
      <c r="Y229" s="708"/>
      <c r="Z229" s="118" t="s">
        <v>320</v>
      </c>
      <c r="AA229" s="362"/>
      <c r="AB229" s="363"/>
      <c r="AC229" s="363"/>
      <c r="AD229" s="363"/>
      <c r="AE229" s="363"/>
      <c r="AF229" s="363"/>
      <c r="AG229" s="363"/>
      <c r="AH229" s="364"/>
    </row>
    <row r="230" spans="1:34" s="17" customFormat="1" ht="26.1" customHeight="1">
      <c r="A230" s="711"/>
      <c r="B230" s="689"/>
      <c r="C230" s="110" t="s">
        <v>303</v>
      </c>
      <c r="D230" s="109"/>
      <c r="E230" s="109"/>
      <c r="F230" s="109"/>
      <c r="G230" s="109"/>
      <c r="H230" s="109"/>
      <c r="I230" s="108"/>
      <c r="J230" s="701">
        <v>600000</v>
      </c>
      <c r="K230" s="702"/>
      <c r="L230" s="702"/>
      <c r="M230" s="702"/>
      <c r="N230" s="702"/>
      <c r="O230" s="702"/>
      <c r="P230" s="117" t="s">
        <v>6</v>
      </c>
      <c r="Q230" s="327" t="s">
        <v>304</v>
      </c>
      <c r="R230" s="328"/>
      <c r="S230" s="328"/>
      <c r="T230" s="328"/>
      <c r="U230" s="328"/>
      <c r="V230" s="328"/>
      <c r="W230" s="328"/>
      <c r="X230" s="328"/>
      <c r="Y230" s="328"/>
      <c r="Z230" s="329"/>
      <c r="AA230" s="692">
        <f>IF(J230="","",J230*1.1)</f>
        <v>660000</v>
      </c>
      <c r="AB230" s="693"/>
      <c r="AC230" s="693"/>
      <c r="AD230" s="693"/>
      <c r="AE230" s="693"/>
      <c r="AF230" s="693"/>
      <c r="AG230" s="693"/>
      <c r="AH230" s="108" t="s">
        <v>6</v>
      </c>
    </row>
    <row r="231" spans="1:34" s="25" customFormat="1" ht="11.45" customHeight="1">
      <c r="A231" s="106"/>
      <c r="B231" s="121"/>
      <c r="C231" s="120"/>
      <c r="D231" s="120"/>
      <c r="E231" s="120"/>
      <c r="F231" s="120"/>
      <c r="G231" s="120"/>
      <c r="H231" s="120"/>
      <c r="I231" s="120"/>
      <c r="J231" s="120"/>
      <c r="K231" s="120"/>
      <c r="L231" s="120"/>
      <c r="M231" s="120"/>
      <c r="N231" s="120"/>
      <c r="O231" s="120"/>
      <c r="P231" s="120"/>
      <c r="Q231" s="120"/>
      <c r="R231" s="120"/>
      <c r="S231" s="120"/>
      <c r="T231" s="120"/>
      <c r="U231" s="120"/>
      <c r="V231" s="120"/>
      <c r="W231" s="120"/>
      <c r="X231" s="120"/>
      <c r="Y231" s="120"/>
      <c r="Z231" s="120"/>
      <c r="AA231" s="120"/>
      <c r="AB231" s="120"/>
      <c r="AC231" s="120"/>
      <c r="AD231" s="120"/>
      <c r="AE231" s="120"/>
      <c r="AF231" s="120"/>
      <c r="AG231" s="120"/>
      <c r="AH231" s="120"/>
    </row>
    <row r="232" spans="1:34" s="17" customFormat="1" ht="26.1" customHeight="1">
      <c r="A232" s="711" t="s">
        <v>324</v>
      </c>
      <c r="B232" s="712" t="s">
        <v>342</v>
      </c>
      <c r="C232" s="327" t="s">
        <v>76</v>
      </c>
      <c r="D232" s="328"/>
      <c r="E232" s="328"/>
      <c r="F232" s="328"/>
      <c r="G232" s="330"/>
      <c r="H232" s="330"/>
      <c r="I232" s="330"/>
      <c r="J232" s="330"/>
      <c r="K232" s="330"/>
      <c r="L232" s="330"/>
      <c r="M232" s="330"/>
      <c r="N232" s="330"/>
      <c r="O232" s="330"/>
      <c r="P232" s="330"/>
      <c r="Q232" s="330"/>
      <c r="R232" s="330"/>
      <c r="S232" s="330"/>
      <c r="T232" s="350" t="s">
        <v>78</v>
      </c>
      <c r="U232" s="350"/>
      <c r="V232" s="350"/>
      <c r="W232" s="330"/>
      <c r="X232" s="330"/>
      <c r="Y232" s="330"/>
      <c r="Z232" s="330"/>
      <c r="AA232" s="330"/>
      <c r="AB232" s="330"/>
      <c r="AC232" s="330"/>
      <c r="AD232" s="330"/>
      <c r="AE232" s="330"/>
      <c r="AF232" s="330"/>
      <c r="AG232" s="330"/>
      <c r="AH232" s="330"/>
    </row>
    <row r="233" spans="1:34" s="17" customFormat="1" ht="26.1" customHeight="1">
      <c r="A233" s="711"/>
      <c r="B233" s="713"/>
      <c r="C233" s="327" t="s">
        <v>77</v>
      </c>
      <c r="D233" s="328"/>
      <c r="E233" s="328"/>
      <c r="F233" s="329"/>
      <c r="G233" s="330"/>
      <c r="H233" s="330"/>
      <c r="I233" s="330"/>
      <c r="J233" s="330"/>
      <c r="K233" s="330"/>
      <c r="L233" s="330"/>
      <c r="M233" s="330"/>
      <c r="N233" s="330"/>
      <c r="O233" s="709" t="s">
        <v>69</v>
      </c>
      <c r="P233" s="709"/>
      <c r="Q233" s="709"/>
      <c r="R233" s="330"/>
      <c r="S233" s="330"/>
      <c r="T233" s="330"/>
      <c r="U233" s="330"/>
      <c r="V233" s="330"/>
      <c r="W233" s="330"/>
      <c r="X233" s="330"/>
      <c r="Y233" s="330"/>
      <c r="Z233" s="330"/>
      <c r="AA233" s="330"/>
      <c r="AB233" s="330"/>
      <c r="AC233" s="330"/>
      <c r="AD233" s="330"/>
      <c r="AE233" s="330"/>
      <c r="AF233" s="330"/>
      <c r="AG233" s="330"/>
      <c r="AH233" s="330"/>
    </row>
    <row r="234" spans="1:34" s="17" customFormat="1" ht="26.1" customHeight="1">
      <c r="A234" s="711"/>
      <c r="B234" s="713"/>
      <c r="C234" s="327" t="s">
        <v>296</v>
      </c>
      <c r="D234" s="328"/>
      <c r="E234" s="328"/>
      <c r="F234" s="329"/>
      <c r="G234" s="330"/>
      <c r="H234" s="330"/>
      <c r="I234" s="330"/>
      <c r="J234" s="330"/>
      <c r="K234" s="330"/>
      <c r="L234" s="330"/>
      <c r="M234" s="330"/>
      <c r="N234" s="330"/>
      <c r="O234" s="350" t="s">
        <v>329</v>
      </c>
      <c r="P234" s="350"/>
      <c r="Q234" s="350"/>
      <c r="R234" s="350"/>
      <c r="S234" s="330"/>
      <c r="T234" s="330"/>
      <c r="U234" s="330"/>
      <c r="V234" s="330"/>
      <c r="W234" s="330"/>
      <c r="X234" s="330"/>
      <c r="Y234" s="330"/>
      <c r="Z234" s="350" t="s">
        <v>248</v>
      </c>
      <c r="AA234" s="350"/>
      <c r="AB234" s="350"/>
      <c r="AC234" s="330"/>
      <c r="AD234" s="330"/>
      <c r="AE234" s="330"/>
      <c r="AF234" s="330"/>
      <c r="AG234" s="330"/>
      <c r="AH234" s="330"/>
    </row>
    <row r="235" spans="1:34" s="17" customFormat="1" ht="26.1" customHeight="1">
      <c r="A235" s="711"/>
      <c r="B235" s="713"/>
      <c r="C235" s="327" t="s">
        <v>79</v>
      </c>
      <c r="D235" s="328"/>
      <c r="E235" s="328"/>
      <c r="F235" s="329"/>
      <c r="G235" s="330"/>
      <c r="H235" s="330"/>
      <c r="I235" s="330"/>
      <c r="J235" s="330"/>
      <c r="K235" s="330"/>
      <c r="L235" s="330"/>
      <c r="M235" s="330"/>
      <c r="N235" s="330"/>
      <c r="O235" s="330"/>
      <c r="P235" s="330"/>
      <c r="Q235" s="330"/>
      <c r="R235" s="330"/>
      <c r="S235" s="330"/>
      <c r="T235" s="330"/>
      <c r="U235" s="330"/>
      <c r="V235" s="330"/>
      <c r="W235" s="330"/>
      <c r="X235" s="330"/>
      <c r="Y235" s="330"/>
      <c r="Z235" s="330"/>
      <c r="AA235" s="330"/>
      <c r="AB235" s="330"/>
      <c r="AC235" s="330"/>
      <c r="AD235" s="330"/>
      <c r="AE235" s="330"/>
      <c r="AF235" s="330"/>
      <c r="AG235" s="330"/>
      <c r="AH235" s="330"/>
    </row>
    <row r="236" spans="1:34" s="25" customFormat="1" ht="26.1" customHeight="1">
      <c r="A236" s="711"/>
      <c r="B236" s="713"/>
      <c r="C236" s="695" t="s">
        <v>302</v>
      </c>
      <c r="D236" s="696"/>
      <c r="E236" s="696"/>
      <c r="F236" s="697"/>
      <c r="G236" s="330"/>
      <c r="H236" s="330"/>
      <c r="I236" s="330"/>
      <c r="J236" s="330"/>
      <c r="K236" s="330"/>
      <c r="L236" s="330"/>
      <c r="M236" s="330"/>
      <c r="N236" s="330"/>
      <c r="O236" s="330"/>
      <c r="P236" s="330"/>
      <c r="Q236" s="330"/>
      <c r="R236" s="330"/>
      <c r="S236" s="330"/>
      <c r="T236" s="330"/>
      <c r="U236" s="330"/>
      <c r="V236" s="330"/>
      <c r="W236" s="330"/>
      <c r="X236" s="330"/>
      <c r="Y236" s="330"/>
      <c r="Z236" s="330"/>
      <c r="AA236" s="330"/>
      <c r="AB236" s="330"/>
      <c r="AC236" s="330"/>
      <c r="AD236" s="330"/>
      <c r="AE236" s="330"/>
      <c r="AF236" s="330"/>
      <c r="AG236" s="330"/>
      <c r="AH236" s="330"/>
    </row>
    <row r="237" spans="1:34" s="17" customFormat="1" ht="26.1" customHeight="1">
      <c r="A237" s="711"/>
      <c r="B237" s="714"/>
      <c r="C237" s="698"/>
      <c r="D237" s="699"/>
      <c r="E237" s="699"/>
      <c r="F237" s="700"/>
      <c r="G237" s="415"/>
      <c r="H237" s="415"/>
      <c r="I237" s="415"/>
      <c r="J237" s="415"/>
      <c r="K237" s="415"/>
      <c r="L237" s="415"/>
      <c r="M237" s="415"/>
      <c r="N237" s="415"/>
      <c r="O237" s="415"/>
      <c r="P237" s="415"/>
      <c r="Q237" s="415"/>
      <c r="R237" s="415"/>
      <c r="S237" s="415"/>
      <c r="T237" s="415"/>
      <c r="U237" s="415"/>
      <c r="V237" s="415"/>
      <c r="W237" s="415"/>
      <c r="X237" s="415"/>
      <c r="Y237" s="415"/>
      <c r="Z237" s="415"/>
      <c r="AA237" s="415"/>
      <c r="AB237" s="415"/>
      <c r="AC237" s="415"/>
      <c r="AD237" s="415"/>
      <c r="AE237" s="415"/>
      <c r="AF237" s="415"/>
      <c r="AG237" s="415"/>
      <c r="AH237" s="415"/>
    </row>
    <row r="238" spans="1:34" s="17" customFormat="1" ht="26.1" customHeight="1">
      <c r="A238" s="711"/>
      <c r="B238" s="687" t="s">
        <v>340</v>
      </c>
      <c r="C238" s="327" t="s">
        <v>332</v>
      </c>
      <c r="D238" s="328"/>
      <c r="E238" s="328"/>
      <c r="F238" s="328"/>
      <c r="G238" s="347"/>
      <c r="H238" s="348"/>
      <c r="I238" s="348"/>
      <c r="J238" s="348"/>
      <c r="K238" s="348"/>
      <c r="L238" s="348"/>
      <c r="M238" s="348"/>
      <c r="N238" s="348"/>
      <c r="O238" s="348"/>
      <c r="P238" s="348"/>
      <c r="Q238" s="348"/>
      <c r="R238" s="348"/>
      <c r="S238" s="348"/>
      <c r="T238" s="348"/>
      <c r="U238" s="348"/>
      <c r="V238" s="349"/>
      <c r="W238" s="331" t="s">
        <v>330</v>
      </c>
      <c r="X238" s="694"/>
      <c r="Y238" s="337"/>
      <c r="Z238" s="337"/>
      <c r="AA238" s="337"/>
      <c r="AB238" s="337"/>
      <c r="AC238" s="337"/>
      <c r="AD238" s="119" t="s">
        <v>331</v>
      </c>
      <c r="AE238" s="337"/>
      <c r="AF238" s="337"/>
      <c r="AG238" s="337"/>
      <c r="AH238" s="354"/>
    </row>
    <row r="239" spans="1:34" s="17" customFormat="1" ht="26.1" customHeight="1">
      <c r="A239" s="711"/>
      <c r="B239" s="688"/>
      <c r="C239" s="327" t="s">
        <v>458</v>
      </c>
      <c r="D239" s="328"/>
      <c r="E239" s="328"/>
      <c r="F239" s="329"/>
      <c r="G239" s="327" t="str">
        <f>IF(B67="","",B67)</f>
        <v>【Ｂタイプ】</v>
      </c>
      <c r="H239" s="328"/>
      <c r="I239" s="328"/>
      <c r="J239" s="328"/>
      <c r="K239" s="681" t="s">
        <v>247</v>
      </c>
      <c r="L239" s="682"/>
      <c r="M239" s="683"/>
      <c r="N239" s="333"/>
      <c r="O239" s="325"/>
      <c r="P239" s="325"/>
      <c r="Q239" s="325"/>
      <c r="R239" s="325"/>
      <c r="S239" s="325"/>
      <c r="T239" s="325"/>
      <c r="U239" s="325"/>
      <c r="V239" s="325"/>
      <c r="W239" s="325"/>
      <c r="X239" s="325"/>
      <c r="Y239" s="325"/>
      <c r="Z239" s="325"/>
      <c r="AA239" s="325"/>
      <c r="AB239" s="325"/>
      <c r="AC239" s="325"/>
      <c r="AD239" s="325"/>
      <c r="AE239" s="325"/>
      <c r="AF239" s="325"/>
      <c r="AG239" s="325"/>
      <c r="AH239" s="326"/>
    </row>
    <row r="240" spans="1:34" s="17" customFormat="1" ht="26.1" customHeight="1">
      <c r="A240" s="711"/>
      <c r="B240" s="688"/>
      <c r="C240" s="690" t="s">
        <v>297</v>
      </c>
      <c r="D240" s="691"/>
      <c r="E240" s="691"/>
      <c r="F240" s="691"/>
      <c r="G240" s="118" t="s">
        <v>325</v>
      </c>
      <c r="H240" s="380"/>
      <c r="I240" s="325"/>
      <c r="J240" s="325"/>
      <c r="K240" s="325"/>
      <c r="L240" s="325"/>
      <c r="M240" s="325"/>
      <c r="N240" s="325"/>
      <c r="O240" s="325"/>
      <c r="P240" s="326"/>
      <c r="Q240" s="118" t="s">
        <v>323</v>
      </c>
      <c r="R240" s="325"/>
      <c r="S240" s="325"/>
      <c r="T240" s="325"/>
      <c r="U240" s="325"/>
      <c r="V240" s="325"/>
      <c r="W240" s="325"/>
      <c r="X240" s="325"/>
      <c r="Y240" s="326"/>
      <c r="Z240" s="118" t="s">
        <v>320</v>
      </c>
      <c r="AA240" s="362"/>
      <c r="AB240" s="363"/>
      <c r="AC240" s="363"/>
      <c r="AD240" s="363"/>
      <c r="AE240" s="363"/>
      <c r="AF240" s="363"/>
      <c r="AG240" s="363"/>
      <c r="AH240" s="364"/>
    </row>
    <row r="241" spans="1:34" s="17" customFormat="1" ht="26.1" customHeight="1">
      <c r="A241" s="711"/>
      <c r="B241" s="689"/>
      <c r="C241" s="110" t="s">
        <v>303</v>
      </c>
      <c r="D241" s="109"/>
      <c r="E241" s="109"/>
      <c r="F241" s="109"/>
      <c r="G241" s="109"/>
      <c r="H241" s="109"/>
      <c r="I241" s="108"/>
      <c r="J241" s="338"/>
      <c r="K241" s="339"/>
      <c r="L241" s="339"/>
      <c r="M241" s="339"/>
      <c r="N241" s="339"/>
      <c r="O241" s="339"/>
      <c r="P241" s="117" t="s">
        <v>6</v>
      </c>
      <c r="Q241" s="327" t="s">
        <v>304</v>
      </c>
      <c r="R241" s="328"/>
      <c r="S241" s="328"/>
      <c r="T241" s="328"/>
      <c r="U241" s="328"/>
      <c r="V241" s="328"/>
      <c r="W241" s="328"/>
      <c r="X241" s="328"/>
      <c r="Y241" s="328"/>
      <c r="Z241" s="329"/>
      <c r="AA241" s="692" t="str">
        <f>IF(J241="","",J241*1.1)</f>
        <v/>
      </c>
      <c r="AB241" s="693"/>
      <c r="AC241" s="693"/>
      <c r="AD241" s="693"/>
      <c r="AE241" s="693"/>
      <c r="AF241" s="693"/>
      <c r="AG241" s="693"/>
      <c r="AH241" s="108" t="s">
        <v>6</v>
      </c>
    </row>
    <row r="242" spans="1:34" s="17" customFormat="1" ht="26.1" customHeight="1">
      <c r="A242" s="711"/>
      <c r="B242" s="687" t="s">
        <v>341</v>
      </c>
      <c r="C242" s="327" t="s">
        <v>333</v>
      </c>
      <c r="D242" s="328"/>
      <c r="E242" s="328"/>
      <c r="F242" s="328"/>
      <c r="G242" s="347"/>
      <c r="H242" s="348"/>
      <c r="I242" s="348"/>
      <c r="J242" s="348"/>
      <c r="K242" s="348"/>
      <c r="L242" s="348"/>
      <c r="M242" s="348"/>
      <c r="N242" s="348"/>
      <c r="O242" s="348"/>
      <c r="P242" s="348"/>
      <c r="Q242" s="348"/>
      <c r="R242" s="348"/>
      <c r="S242" s="348"/>
      <c r="T242" s="348"/>
      <c r="U242" s="348"/>
      <c r="V242" s="349"/>
      <c r="W242" s="331" t="s">
        <v>330</v>
      </c>
      <c r="X242" s="694"/>
      <c r="Y242" s="337"/>
      <c r="Z242" s="337"/>
      <c r="AA242" s="337"/>
      <c r="AB242" s="337"/>
      <c r="AC242" s="337"/>
      <c r="AD242" s="119" t="s">
        <v>331</v>
      </c>
      <c r="AE242" s="337"/>
      <c r="AF242" s="337"/>
      <c r="AG242" s="337"/>
      <c r="AH242" s="354"/>
    </row>
    <row r="243" spans="1:34" s="17" customFormat="1" ht="26.1" customHeight="1">
      <c r="A243" s="711"/>
      <c r="B243" s="688"/>
      <c r="C243" s="327" t="s">
        <v>458</v>
      </c>
      <c r="D243" s="328"/>
      <c r="E243" s="328"/>
      <c r="F243" s="329"/>
      <c r="G243" s="327" t="str">
        <f>IF(B67="","",B67)</f>
        <v>【Ｂタイプ】</v>
      </c>
      <c r="H243" s="328"/>
      <c r="I243" s="328"/>
      <c r="J243" s="328"/>
      <c r="K243" s="681" t="s">
        <v>247</v>
      </c>
      <c r="L243" s="682"/>
      <c r="M243" s="683"/>
      <c r="N243" s="333"/>
      <c r="O243" s="325"/>
      <c r="P243" s="325"/>
      <c r="Q243" s="325"/>
      <c r="R243" s="325"/>
      <c r="S243" s="325"/>
      <c r="T243" s="325"/>
      <c r="U243" s="325"/>
      <c r="V243" s="325"/>
      <c r="W243" s="325"/>
      <c r="X243" s="325"/>
      <c r="Y243" s="325"/>
      <c r="Z243" s="325"/>
      <c r="AA243" s="325"/>
      <c r="AB243" s="325"/>
      <c r="AC243" s="325"/>
      <c r="AD243" s="325"/>
      <c r="AE243" s="325"/>
      <c r="AF243" s="325"/>
      <c r="AG243" s="325"/>
      <c r="AH243" s="326"/>
    </row>
    <row r="244" spans="1:34" s="17" customFormat="1" ht="26.1" customHeight="1">
      <c r="A244" s="711"/>
      <c r="B244" s="688"/>
      <c r="C244" s="690" t="s">
        <v>297</v>
      </c>
      <c r="D244" s="691"/>
      <c r="E244" s="691"/>
      <c r="F244" s="691"/>
      <c r="G244" s="118" t="s">
        <v>325</v>
      </c>
      <c r="H244" s="380"/>
      <c r="I244" s="325"/>
      <c r="J244" s="325"/>
      <c r="K244" s="325"/>
      <c r="L244" s="325"/>
      <c r="M244" s="325"/>
      <c r="N244" s="325"/>
      <c r="O244" s="325"/>
      <c r="P244" s="326"/>
      <c r="Q244" s="118" t="s">
        <v>323</v>
      </c>
      <c r="R244" s="325"/>
      <c r="S244" s="325"/>
      <c r="T244" s="325"/>
      <c r="U244" s="325"/>
      <c r="V244" s="325"/>
      <c r="W244" s="325"/>
      <c r="X244" s="325"/>
      <c r="Y244" s="326"/>
      <c r="Z244" s="118" t="s">
        <v>320</v>
      </c>
      <c r="AA244" s="362"/>
      <c r="AB244" s="363"/>
      <c r="AC244" s="363"/>
      <c r="AD244" s="363"/>
      <c r="AE244" s="363"/>
      <c r="AF244" s="363"/>
      <c r="AG244" s="363"/>
      <c r="AH244" s="364"/>
    </row>
    <row r="245" spans="1:34" s="17" customFormat="1" ht="26.1" customHeight="1">
      <c r="A245" s="711"/>
      <c r="B245" s="689"/>
      <c r="C245" s="681" t="s">
        <v>303</v>
      </c>
      <c r="D245" s="682"/>
      <c r="E245" s="682"/>
      <c r="F245" s="682"/>
      <c r="G245" s="682"/>
      <c r="H245" s="682"/>
      <c r="I245" s="683"/>
      <c r="J245" s="338"/>
      <c r="K245" s="339"/>
      <c r="L245" s="339"/>
      <c r="M245" s="339"/>
      <c r="N245" s="339"/>
      <c r="O245" s="339"/>
      <c r="P245" s="117" t="s">
        <v>6</v>
      </c>
      <c r="Q245" s="327" t="s">
        <v>304</v>
      </c>
      <c r="R245" s="328"/>
      <c r="S245" s="328"/>
      <c r="T245" s="328"/>
      <c r="U245" s="328"/>
      <c r="V245" s="328"/>
      <c r="W245" s="328"/>
      <c r="X245" s="328"/>
      <c r="Y245" s="328"/>
      <c r="Z245" s="329"/>
      <c r="AA245" s="692" t="str">
        <f>IF(J245="","",J245*1.1)</f>
        <v/>
      </c>
      <c r="AB245" s="693"/>
      <c r="AC245" s="693"/>
      <c r="AD245" s="693"/>
      <c r="AE245" s="693"/>
      <c r="AF245" s="693"/>
      <c r="AG245" s="693"/>
      <c r="AH245" s="108" t="s">
        <v>6</v>
      </c>
    </row>
    <row r="246" spans="1:34" s="17" customFormat="1" ht="26.1" customHeight="1">
      <c r="A246" s="711"/>
      <c r="B246" s="687" t="s">
        <v>344</v>
      </c>
      <c r="C246" s="327" t="s">
        <v>345</v>
      </c>
      <c r="D246" s="328"/>
      <c r="E246" s="328"/>
      <c r="F246" s="328"/>
      <c r="G246" s="347"/>
      <c r="H246" s="348"/>
      <c r="I246" s="348"/>
      <c r="J246" s="348"/>
      <c r="K246" s="348"/>
      <c r="L246" s="348"/>
      <c r="M246" s="348"/>
      <c r="N246" s="348"/>
      <c r="O246" s="348"/>
      <c r="P246" s="348"/>
      <c r="Q246" s="348"/>
      <c r="R246" s="348"/>
      <c r="S246" s="348"/>
      <c r="T246" s="348"/>
      <c r="U246" s="348"/>
      <c r="V246" s="349"/>
      <c r="W246" s="331" t="s">
        <v>330</v>
      </c>
      <c r="X246" s="694"/>
      <c r="Y246" s="337"/>
      <c r="Z246" s="337"/>
      <c r="AA246" s="337"/>
      <c r="AB246" s="337"/>
      <c r="AC246" s="337"/>
      <c r="AD246" s="119" t="s">
        <v>331</v>
      </c>
      <c r="AE246" s="337"/>
      <c r="AF246" s="337"/>
      <c r="AG246" s="337"/>
      <c r="AH246" s="354"/>
    </row>
    <row r="247" spans="1:34" s="17" customFormat="1" ht="26.1" customHeight="1">
      <c r="A247" s="711"/>
      <c r="B247" s="688"/>
      <c r="C247" s="327" t="s">
        <v>458</v>
      </c>
      <c r="D247" s="328"/>
      <c r="E247" s="328"/>
      <c r="F247" s="329"/>
      <c r="G247" s="327" t="str">
        <f>IF(B67="","",B67)</f>
        <v>【Ｂタイプ】</v>
      </c>
      <c r="H247" s="328"/>
      <c r="I247" s="328"/>
      <c r="J247" s="328"/>
      <c r="K247" s="681" t="s">
        <v>247</v>
      </c>
      <c r="L247" s="682"/>
      <c r="M247" s="683"/>
      <c r="N247" s="333"/>
      <c r="O247" s="325"/>
      <c r="P247" s="325"/>
      <c r="Q247" s="325"/>
      <c r="R247" s="325"/>
      <c r="S247" s="325"/>
      <c r="T247" s="325"/>
      <c r="U247" s="325"/>
      <c r="V247" s="325"/>
      <c r="W247" s="325"/>
      <c r="X247" s="325"/>
      <c r="Y247" s="325"/>
      <c r="Z247" s="325"/>
      <c r="AA247" s="325"/>
      <c r="AB247" s="325"/>
      <c r="AC247" s="325"/>
      <c r="AD247" s="325"/>
      <c r="AE247" s="325"/>
      <c r="AF247" s="325"/>
      <c r="AG247" s="325"/>
      <c r="AH247" s="326"/>
    </row>
    <row r="248" spans="1:34" s="17" customFormat="1" ht="26.1" customHeight="1">
      <c r="A248" s="711"/>
      <c r="B248" s="688"/>
      <c r="C248" s="690" t="s">
        <v>297</v>
      </c>
      <c r="D248" s="691"/>
      <c r="E248" s="691"/>
      <c r="F248" s="691"/>
      <c r="G248" s="118" t="s">
        <v>325</v>
      </c>
      <c r="H248" s="380"/>
      <c r="I248" s="325"/>
      <c r="J248" s="325"/>
      <c r="K248" s="325"/>
      <c r="L248" s="325"/>
      <c r="M248" s="325"/>
      <c r="N248" s="325"/>
      <c r="O248" s="325"/>
      <c r="P248" s="326"/>
      <c r="Q248" s="118" t="s">
        <v>323</v>
      </c>
      <c r="R248" s="325"/>
      <c r="S248" s="325"/>
      <c r="T248" s="325"/>
      <c r="U248" s="325"/>
      <c r="V248" s="325"/>
      <c r="W248" s="325"/>
      <c r="X248" s="325"/>
      <c r="Y248" s="326"/>
      <c r="Z248" s="118" t="s">
        <v>320</v>
      </c>
      <c r="AA248" s="362"/>
      <c r="AB248" s="363"/>
      <c r="AC248" s="363"/>
      <c r="AD248" s="363"/>
      <c r="AE248" s="363"/>
      <c r="AF248" s="363"/>
      <c r="AG248" s="363"/>
      <c r="AH248" s="364"/>
    </row>
    <row r="249" spans="1:34" s="17" customFormat="1" ht="26.1" customHeight="1">
      <c r="A249" s="711"/>
      <c r="B249" s="689"/>
      <c r="C249" s="110" t="s">
        <v>303</v>
      </c>
      <c r="D249" s="109"/>
      <c r="E249" s="109"/>
      <c r="F249" s="109"/>
      <c r="G249" s="109"/>
      <c r="H249" s="109"/>
      <c r="I249" s="108"/>
      <c r="J249" s="338"/>
      <c r="K249" s="339"/>
      <c r="L249" s="339"/>
      <c r="M249" s="339"/>
      <c r="N249" s="339"/>
      <c r="O249" s="339"/>
      <c r="P249" s="117" t="s">
        <v>6</v>
      </c>
      <c r="Q249" s="327" t="s">
        <v>304</v>
      </c>
      <c r="R249" s="328"/>
      <c r="S249" s="328"/>
      <c r="T249" s="328"/>
      <c r="U249" s="328"/>
      <c r="V249" s="328"/>
      <c r="W249" s="328"/>
      <c r="X249" s="328"/>
      <c r="Y249" s="328"/>
      <c r="Z249" s="329"/>
      <c r="AA249" s="692" t="str">
        <f>IF(J249="","",J249*1.1)</f>
        <v/>
      </c>
      <c r="AB249" s="693"/>
      <c r="AC249" s="693"/>
      <c r="AD249" s="693"/>
      <c r="AE249" s="693"/>
      <c r="AF249" s="693"/>
      <c r="AG249" s="693"/>
      <c r="AH249" s="108" t="s">
        <v>6</v>
      </c>
    </row>
    <row r="250" spans="1:34" s="17" customFormat="1" ht="11.1" customHeight="1">
      <c r="A250" s="114"/>
      <c r="B250" s="114"/>
      <c r="C250" s="114"/>
      <c r="D250" s="114"/>
      <c r="E250" s="114"/>
      <c r="F250" s="114"/>
      <c r="G250" s="114"/>
      <c r="H250" s="114"/>
      <c r="I250" s="114"/>
      <c r="J250" s="114"/>
      <c r="K250" s="114"/>
      <c r="L250" s="114"/>
      <c r="M250" s="114"/>
      <c r="N250" s="114"/>
      <c r="O250" s="114"/>
      <c r="P250" s="106"/>
      <c r="Q250" s="106"/>
      <c r="R250" s="106"/>
      <c r="S250" s="106"/>
      <c r="T250" s="106"/>
      <c r="U250" s="106"/>
      <c r="V250" s="106"/>
      <c r="W250" s="106"/>
      <c r="X250" s="106"/>
      <c r="Y250" s="106"/>
      <c r="Z250" s="106"/>
      <c r="AA250" s="106"/>
      <c r="AB250" s="106"/>
      <c r="AC250" s="106"/>
      <c r="AD250" s="106"/>
      <c r="AE250" s="106"/>
      <c r="AF250" s="106"/>
      <c r="AG250" s="106"/>
      <c r="AH250" s="106"/>
    </row>
    <row r="251" spans="1:34" s="17" customFormat="1" ht="11.1" customHeight="1">
      <c r="A251" s="114"/>
      <c r="B251" s="114"/>
      <c r="C251" s="114"/>
      <c r="D251" s="114"/>
      <c r="E251" s="114"/>
      <c r="F251" s="114"/>
      <c r="G251" s="114"/>
      <c r="H251" s="114"/>
      <c r="I251" s="114"/>
      <c r="J251" s="114"/>
      <c r="K251" s="114"/>
      <c r="L251" s="114"/>
      <c r="M251" s="114"/>
      <c r="N251" s="114"/>
      <c r="O251" s="114"/>
      <c r="P251" s="106"/>
      <c r="Q251" s="106"/>
      <c r="R251" s="106"/>
      <c r="S251" s="106"/>
      <c r="T251" s="106"/>
      <c r="U251" s="106"/>
      <c r="V251" s="106"/>
      <c r="W251" s="106"/>
      <c r="X251" s="106"/>
      <c r="Y251" s="106"/>
      <c r="Z251" s="106"/>
      <c r="AA251" s="106"/>
      <c r="AB251" s="106"/>
      <c r="AC251" s="106"/>
      <c r="AD251" s="106"/>
      <c r="AE251" s="106"/>
      <c r="AF251" s="106"/>
      <c r="AG251" s="106"/>
      <c r="AH251" s="106"/>
    </row>
    <row r="252" spans="1:34" s="17" customFormat="1" ht="20.45" customHeight="1">
      <c r="A252" s="114" t="s">
        <v>305</v>
      </c>
      <c r="B252" s="114"/>
      <c r="C252" s="114"/>
      <c r="D252" s="114"/>
      <c r="E252" s="114"/>
      <c r="F252" s="106"/>
      <c r="G252" s="106"/>
      <c r="H252" s="106"/>
      <c r="I252" s="106"/>
      <c r="J252" s="106"/>
      <c r="K252" s="106"/>
      <c r="L252" s="106"/>
      <c r="M252" s="106"/>
      <c r="N252" s="106"/>
      <c r="O252" s="106"/>
      <c r="P252" s="106"/>
      <c r="Q252" s="106"/>
      <c r="R252" s="106"/>
      <c r="S252" s="106"/>
      <c r="T252" s="106"/>
      <c r="U252" s="106"/>
      <c r="V252" s="106"/>
      <c r="W252" s="106"/>
      <c r="X252" s="106"/>
      <c r="Y252" s="106"/>
      <c r="Z252" s="114"/>
      <c r="AA252" s="106"/>
      <c r="AB252" s="106"/>
      <c r="AC252" s="106"/>
      <c r="AD252" s="106"/>
      <c r="AE252" s="106"/>
      <c r="AF252" s="106"/>
      <c r="AG252" s="106"/>
      <c r="AH252" s="106"/>
    </row>
    <row r="253" spans="1:34" s="17" customFormat="1" ht="20.45" customHeight="1">
      <c r="A253" s="106" t="s">
        <v>457</v>
      </c>
      <c r="B253" s="114"/>
      <c r="C253" s="114"/>
      <c r="D253" s="114"/>
      <c r="E253" s="114"/>
      <c r="F253" s="106"/>
      <c r="G253" s="106"/>
      <c r="H253" s="106"/>
      <c r="I253" s="106"/>
      <c r="J253" s="106"/>
      <c r="K253" s="106"/>
      <c r="L253" s="106"/>
      <c r="M253" s="106"/>
      <c r="N253" s="106"/>
      <c r="O253" s="106"/>
      <c r="P253" s="106"/>
      <c r="Q253" s="106"/>
      <c r="R253" s="106"/>
      <c r="S253" s="106"/>
      <c r="T253" s="106"/>
      <c r="U253" s="106"/>
      <c r="V253" s="106"/>
      <c r="W253" s="106"/>
      <c r="X253" s="106"/>
      <c r="Y253" s="106"/>
      <c r="Z253" s="114"/>
      <c r="AA253" s="106"/>
      <c r="AB253" s="106"/>
      <c r="AC253" s="106"/>
      <c r="AD253" s="106"/>
      <c r="AE253" s="106"/>
      <c r="AF253" s="106"/>
      <c r="AG253" s="106"/>
      <c r="AH253" s="106"/>
    </row>
    <row r="254" spans="1:34" s="17" customFormat="1" ht="22.5" customHeight="1">
      <c r="A254" s="106"/>
      <c r="B254" s="350" t="s">
        <v>456</v>
      </c>
      <c r="C254" s="350"/>
      <c r="D254" s="350"/>
      <c r="E254" s="350"/>
      <c r="F254" s="350"/>
      <c r="G254" s="350" t="s">
        <v>307</v>
      </c>
      <c r="H254" s="350"/>
      <c r="I254" s="350"/>
      <c r="J254" s="350"/>
      <c r="K254" s="350"/>
      <c r="L254" s="350"/>
      <c r="M254" s="350"/>
      <c r="N254" s="412" t="s">
        <v>308</v>
      </c>
      <c r="O254" s="412"/>
      <c r="P254" s="412"/>
      <c r="Q254" s="412"/>
      <c r="R254" s="412"/>
      <c r="S254" s="412"/>
      <c r="T254" s="412"/>
      <c r="U254" s="350" t="s">
        <v>309</v>
      </c>
      <c r="V254" s="350"/>
      <c r="W254" s="350"/>
      <c r="X254" s="350"/>
      <c r="Y254" s="350"/>
      <c r="Z254" s="350"/>
      <c r="AA254" s="350"/>
      <c r="AB254" s="106"/>
      <c r="AC254" s="106"/>
      <c r="AD254" s="106"/>
      <c r="AE254" s="106"/>
      <c r="AF254" s="106"/>
      <c r="AG254" s="106"/>
      <c r="AH254" s="106"/>
    </row>
    <row r="255" spans="1:34" s="17" customFormat="1" ht="26.1" customHeight="1">
      <c r="A255" s="106"/>
      <c r="B255" s="327" t="str">
        <f>IF(B67="","",B67)</f>
        <v>【Ｂタイプ】</v>
      </c>
      <c r="C255" s="328"/>
      <c r="D255" s="328"/>
      <c r="E255" s="328"/>
      <c r="F255" s="329"/>
      <c r="G255" s="407">
        <f>IF(AND(J222="",J226="",J230="",J241="",J245="",J249=""),"",SUM(J222+J226+J230+J241+J245+J249))</f>
        <v>3000000</v>
      </c>
      <c r="H255" s="408"/>
      <c r="I255" s="408"/>
      <c r="J255" s="408"/>
      <c r="K255" s="408"/>
      <c r="L255" s="408"/>
      <c r="M255" s="117" t="s">
        <v>6</v>
      </c>
      <c r="N255" s="407">
        <f>IF(G255="","",G255*1.1)</f>
        <v>3300000.0000000005</v>
      </c>
      <c r="O255" s="408"/>
      <c r="P255" s="408"/>
      <c r="Q255" s="408"/>
      <c r="R255" s="408"/>
      <c r="S255" s="408"/>
      <c r="T255" s="117" t="s">
        <v>6</v>
      </c>
      <c r="U255" s="685">
        <f>IF(G255="","",IF(G255*2/3&lt;=2000000,ROUNDDOWN(G255*2/3,-3),2000000))</f>
        <v>2000000</v>
      </c>
      <c r="V255" s="686"/>
      <c r="W255" s="686"/>
      <c r="X255" s="686"/>
      <c r="Y255" s="686"/>
      <c r="Z255" s="686"/>
      <c r="AA255" s="108" t="s">
        <v>6</v>
      </c>
      <c r="AB255" s="106"/>
      <c r="AC255" s="106"/>
      <c r="AD255" s="106"/>
      <c r="AE255" s="106"/>
      <c r="AF255" s="106"/>
      <c r="AG255" s="106"/>
      <c r="AH255" s="106"/>
    </row>
    <row r="256" spans="1:34" s="17" customFormat="1" ht="26.1" customHeight="1">
      <c r="A256" s="107" t="s">
        <v>337</v>
      </c>
      <c r="B256" s="116"/>
      <c r="C256" s="116"/>
      <c r="D256" s="116"/>
      <c r="E256" s="116"/>
      <c r="F256" s="116"/>
      <c r="G256" s="115"/>
      <c r="H256" s="115"/>
      <c r="I256" s="115"/>
      <c r="J256" s="115"/>
      <c r="K256" s="115"/>
      <c r="L256" s="115"/>
      <c r="M256" s="114"/>
      <c r="N256" s="115"/>
      <c r="O256" s="115"/>
      <c r="P256" s="115"/>
      <c r="Q256" s="115"/>
      <c r="R256" s="115"/>
      <c r="S256" s="115"/>
      <c r="T256" s="114"/>
      <c r="U256" s="113"/>
      <c r="V256" s="113"/>
      <c r="W256" s="113"/>
      <c r="X256" s="113"/>
      <c r="Y256" s="113"/>
      <c r="Z256" s="113"/>
      <c r="AA256" s="107"/>
      <c r="AB256" s="106"/>
      <c r="AC256" s="106"/>
      <c r="AD256" s="106"/>
      <c r="AE256" s="106"/>
      <c r="AF256" s="106"/>
      <c r="AG256" s="106"/>
      <c r="AH256" s="106"/>
    </row>
    <row r="257" spans="1:34" s="17" customFormat="1" ht="22.5" customHeight="1">
      <c r="A257" s="106"/>
      <c r="B257" s="681" t="s">
        <v>85</v>
      </c>
      <c r="C257" s="682"/>
      <c r="D257" s="682"/>
      <c r="E257" s="682"/>
      <c r="F257" s="682"/>
      <c r="G257" s="682"/>
      <c r="H257" s="683"/>
      <c r="I257" s="681" t="s">
        <v>86</v>
      </c>
      <c r="J257" s="682"/>
      <c r="K257" s="682"/>
      <c r="L257" s="682"/>
      <c r="M257" s="682"/>
      <c r="N257" s="683"/>
      <c r="O257" s="350" t="s">
        <v>310</v>
      </c>
      <c r="P257" s="350"/>
      <c r="Q257" s="350"/>
      <c r="R257" s="350"/>
      <c r="S257" s="350"/>
      <c r="T257" s="350"/>
      <c r="U257" s="350"/>
      <c r="V257" s="350"/>
      <c r="W257" s="350" t="s">
        <v>327</v>
      </c>
      <c r="X257" s="350"/>
      <c r="Y257" s="350"/>
      <c r="Z257" s="350"/>
      <c r="AA257" s="350"/>
      <c r="AB257" s="107"/>
      <c r="AC257" s="107"/>
      <c r="AD257" s="107"/>
      <c r="AE257" s="107"/>
      <c r="AF257" s="107"/>
      <c r="AG257" s="107"/>
      <c r="AH257" s="106"/>
    </row>
    <row r="258" spans="1:34" s="17" customFormat="1" ht="26.1" customHeight="1">
      <c r="A258" s="106"/>
      <c r="B258" s="393" t="s">
        <v>81</v>
      </c>
      <c r="C258" s="112" t="s">
        <v>82</v>
      </c>
      <c r="D258" s="111"/>
      <c r="E258" s="111"/>
      <c r="F258" s="111"/>
      <c r="G258" s="111"/>
      <c r="H258" s="111"/>
      <c r="I258" s="678">
        <v>2000000</v>
      </c>
      <c r="J258" s="679"/>
      <c r="K258" s="679"/>
      <c r="L258" s="679"/>
      <c r="M258" s="679"/>
      <c r="N258" s="108" t="s">
        <v>6</v>
      </c>
      <c r="O258" s="400"/>
      <c r="P258" s="400"/>
      <c r="Q258" s="400"/>
      <c r="R258" s="400"/>
      <c r="S258" s="400"/>
      <c r="T258" s="400"/>
      <c r="U258" s="400"/>
      <c r="V258" s="400"/>
      <c r="W258" s="680"/>
      <c r="X258" s="680"/>
      <c r="Y258" s="680"/>
      <c r="Z258" s="680"/>
      <c r="AA258" s="680"/>
      <c r="AB258" s="107"/>
      <c r="AC258" s="107"/>
      <c r="AD258" s="107"/>
      <c r="AE258" s="107"/>
      <c r="AF258" s="107"/>
      <c r="AG258" s="107"/>
      <c r="AH258" s="106"/>
    </row>
    <row r="259" spans="1:34" s="17" customFormat="1" ht="26.1" customHeight="1">
      <c r="A259" s="106"/>
      <c r="B259" s="393"/>
      <c r="C259" s="112" t="s">
        <v>83</v>
      </c>
      <c r="D259" s="111"/>
      <c r="E259" s="111"/>
      <c r="F259" s="111"/>
      <c r="G259" s="111"/>
      <c r="H259" s="111"/>
      <c r="I259" s="678">
        <v>1300000</v>
      </c>
      <c r="J259" s="679"/>
      <c r="K259" s="679"/>
      <c r="L259" s="679"/>
      <c r="M259" s="679"/>
      <c r="N259" s="108" t="s">
        <v>6</v>
      </c>
      <c r="O259" s="684" t="s">
        <v>512</v>
      </c>
      <c r="P259" s="684"/>
      <c r="Q259" s="684"/>
      <c r="R259" s="684"/>
      <c r="S259" s="684"/>
      <c r="T259" s="684"/>
      <c r="U259" s="684"/>
      <c r="V259" s="684"/>
      <c r="W259" s="684" t="s">
        <v>511</v>
      </c>
      <c r="X259" s="684"/>
      <c r="Y259" s="684"/>
      <c r="Z259" s="684"/>
      <c r="AA259" s="684"/>
      <c r="AB259" s="107"/>
      <c r="AC259" s="107"/>
      <c r="AD259" s="107"/>
      <c r="AE259" s="107"/>
      <c r="AF259" s="107"/>
      <c r="AG259" s="107"/>
      <c r="AH259" s="106"/>
    </row>
    <row r="260" spans="1:34" s="17" customFormat="1" ht="26.1" customHeight="1">
      <c r="A260" s="106"/>
      <c r="B260" s="393"/>
      <c r="C260" s="394" t="s">
        <v>84</v>
      </c>
      <c r="D260" s="395"/>
      <c r="E260" s="347"/>
      <c r="F260" s="348"/>
      <c r="G260" s="348"/>
      <c r="H260" s="349"/>
      <c r="I260" s="678"/>
      <c r="J260" s="679"/>
      <c r="K260" s="679"/>
      <c r="L260" s="679"/>
      <c r="M260" s="679"/>
      <c r="N260" s="108" t="s">
        <v>6</v>
      </c>
      <c r="O260" s="330"/>
      <c r="P260" s="330"/>
      <c r="Q260" s="330"/>
      <c r="R260" s="330"/>
      <c r="S260" s="330"/>
      <c r="T260" s="330"/>
      <c r="U260" s="330"/>
      <c r="V260" s="330"/>
      <c r="W260" s="330"/>
      <c r="X260" s="330"/>
      <c r="Y260" s="330"/>
      <c r="Z260" s="330"/>
      <c r="AA260" s="330"/>
      <c r="AB260" s="107"/>
      <c r="AC260" s="107"/>
      <c r="AD260" s="107"/>
      <c r="AE260" s="107"/>
      <c r="AF260" s="107"/>
      <c r="AG260" s="107"/>
      <c r="AH260" s="106"/>
    </row>
    <row r="261" spans="1:34" s="17" customFormat="1" ht="26.1" customHeight="1">
      <c r="A261" s="106"/>
      <c r="B261" s="393"/>
      <c r="C261" s="110" t="s">
        <v>53</v>
      </c>
      <c r="D261" s="109"/>
      <c r="E261" s="109"/>
      <c r="F261" s="109"/>
      <c r="G261" s="109"/>
      <c r="H261" s="109"/>
      <c r="I261" s="678">
        <f>IF(G255="","",G255*1.1)</f>
        <v>3300000.0000000005</v>
      </c>
      <c r="J261" s="679"/>
      <c r="K261" s="679"/>
      <c r="L261" s="679"/>
      <c r="M261" s="679"/>
      <c r="N261" s="108" t="s">
        <v>6</v>
      </c>
      <c r="O261" s="400"/>
      <c r="P261" s="400"/>
      <c r="Q261" s="400"/>
      <c r="R261" s="400"/>
      <c r="S261" s="400"/>
      <c r="T261" s="400"/>
      <c r="U261" s="400"/>
      <c r="V261" s="400"/>
      <c r="W261" s="680"/>
      <c r="X261" s="680"/>
      <c r="Y261" s="680"/>
      <c r="Z261" s="680"/>
      <c r="AA261" s="680"/>
      <c r="AB261" s="107"/>
      <c r="AC261" s="107"/>
      <c r="AD261" s="107"/>
      <c r="AE261" s="107"/>
      <c r="AF261" s="107"/>
      <c r="AG261" s="107"/>
      <c r="AH261" s="106"/>
    </row>
    <row r="262" spans="1:34" s="17" customFormat="1" ht="26.1" customHeight="1">
      <c r="A262" s="106"/>
      <c r="B262" s="106"/>
      <c r="C262" s="106"/>
      <c r="D262" s="106"/>
      <c r="E262" s="106"/>
      <c r="F262" s="106"/>
      <c r="G262" s="106"/>
      <c r="H262" s="106"/>
      <c r="I262" s="106"/>
      <c r="J262" s="106"/>
      <c r="K262" s="106"/>
      <c r="L262" s="106"/>
      <c r="M262" s="106"/>
      <c r="N262" s="106"/>
      <c r="O262" s="106"/>
      <c r="P262" s="106"/>
      <c r="Q262" s="106"/>
      <c r="R262" s="106"/>
      <c r="S262" s="106"/>
      <c r="T262" s="106"/>
      <c r="U262" s="106"/>
      <c r="V262" s="106"/>
      <c r="W262" s="106"/>
      <c r="X262" s="106"/>
      <c r="Y262" s="106"/>
      <c r="Z262" s="106"/>
      <c r="AA262" s="106"/>
      <c r="AB262" s="106"/>
      <c r="AC262" s="106"/>
      <c r="AD262" s="106"/>
      <c r="AE262" s="106"/>
      <c r="AF262" s="106"/>
      <c r="AG262" s="106"/>
      <c r="AH262" s="106"/>
    </row>
    <row r="263" spans="1:34" s="17" customFormat="1" ht="26.1" customHeight="1">
      <c r="A263" s="106"/>
      <c r="B263" s="106"/>
      <c r="C263" s="106"/>
      <c r="D263" s="106"/>
      <c r="E263" s="106"/>
      <c r="F263" s="106"/>
      <c r="G263" s="106"/>
      <c r="H263" s="106"/>
      <c r="I263" s="106"/>
      <c r="J263" s="106"/>
      <c r="K263" s="106"/>
      <c r="L263" s="106"/>
      <c r="M263" s="106"/>
      <c r="N263" s="106"/>
      <c r="O263" s="106"/>
      <c r="P263" s="106"/>
      <c r="Q263" s="106"/>
      <c r="R263" s="106"/>
      <c r="S263" s="106"/>
      <c r="T263" s="106"/>
      <c r="U263" s="106"/>
      <c r="V263" s="106"/>
      <c r="W263" s="106"/>
      <c r="X263" s="106"/>
      <c r="Y263" s="106"/>
      <c r="Z263" s="106"/>
      <c r="AA263" s="106"/>
      <c r="AB263" s="106"/>
      <c r="AC263" s="106"/>
      <c r="AD263" s="106"/>
      <c r="AE263" s="106"/>
      <c r="AF263" s="106"/>
      <c r="AG263" s="106"/>
      <c r="AH263" s="106"/>
    </row>
    <row r="264" spans="1:34" s="17" customFormat="1" ht="26.1" customHeight="1">
      <c r="A264" s="106"/>
      <c r="B264" s="106"/>
      <c r="C264" s="106"/>
      <c r="D264" s="106"/>
      <c r="E264" s="106"/>
      <c r="F264" s="106"/>
      <c r="G264" s="106"/>
      <c r="H264" s="106"/>
      <c r="I264" s="106"/>
      <c r="J264" s="106"/>
      <c r="K264" s="106"/>
      <c r="L264" s="106"/>
      <c r="M264" s="106"/>
      <c r="N264" s="106"/>
      <c r="O264" s="106"/>
      <c r="P264" s="106"/>
      <c r="Q264" s="106"/>
      <c r="R264" s="106"/>
      <c r="S264" s="106"/>
      <c r="T264" s="106"/>
      <c r="U264" s="106"/>
      <c r="V264" s="106"/>
      <c r="W264" s="106"/>
      <c r="X264" s="106"/>
      <c r="Y264" s="106"/>
      <c r="Z264" s="106"/>
      <c r="AA264" s="106"/>
      <c r="AB264" s="106"/>
      <c r="AC264" s="106"/>
      <c r="AD264" s="106"/>
      <c r="AE264" s="106"/>
      <c r="AF264" s="106"/>
      <c r="AG264" s="106"/>
      <c r="AH264" s="106"/>
    </row>
    <row r="265" spans="1:34" s="17" customFormat="1" ht="26.1" customHeight="1">
      <c r="A265" s="106"/>
      <c r="B265" s="106"/>
      <c r="C265" s="106"/>
      <c r="D265" s="106"/>
      <c r="E265" s="106"/>
      <c r="F265" s="106"/>
      <c r="G265" s="106"/>
      <c r="H265" s="106"/>
      <c r="I265" s="106"/>
      <c r="J265" s="106"/>
      <c r="K265" s="106"/>
      <c r="L265" s="106"/>
      <c r="M265" s="106"/>
      <c r="N265" s="106"/>
      <c r="O265" s="106"/>
      <c r="P265" s="106"/>
      <c r="Q265" s="106"/>
      <c r="R265" s="106"/>
      <c r="S265" s="106"/>
      <c r="T265" s="106"/>
      <c r="U265" s="106"/>
      <c r="V265" s="106"/>
      <c r="W265" s="106"/>
      <c r="X265" s="106"/>
      <c r="Y265" s="106"/>
      <c r="Z265" s="106"/>
      <c r="AA265" s="106"/>
      <c r="AB265" s="106"/>
      <c r="AC265" s="106"/>
      <c r="AD265" s="106"/>
      <c r="AE265" s="106"/>
      <c r="AF265" s="106"/>
      <c r="AG265" s="106"/>
      <c r="AH265" s="106"/>
    </row>
    <row r="266" spans="1:34" s="17" customFormat="1" ht="26.1" customHeight="1">
      <c r="A266" s="106"/>
      <c r="B266" s="106"/>
      <c r="C266" s="106"/>
      <c r="D266" s="106"/>
      <c r="E266" s="106"/>
      <c r="F266" s="106"/>
      <c r="G266" s="106"/>
      <c r="H266" s="106"/>
      <c r="I266" s="106"/>
      <c r="J266" s="106"/>
      <c r="K266" s="106"/>
      <c r="L266" s="106"/>
      <c r="M266" s="106"/>
      <c r="N266" s="106"/>
      <c r="O266" s="106"/>
      <c r="P266" s="106"/>
      <c r="Q266" s="106"/>
      <c r="R266" s="106"/>
      <c r="S266" s="106"/>
      <c r="T266" s="106"/>
      <c r="U266" s="106"/>
      <c r="V266" s="106"/>
      <c r="W266" s="106"/>
      <c r="X266" s="106"/>
      <c r="Y266" s="106"/>
      <c r="Z266" s="106"/>
      <c r="AA266" s="106"/>
      <c r="AB266" s="106"/>
      <c r="AC266" s="106"/>
      <c r="AD266" s="106"/>
      <c r="AE266" s="106"/>
      <c r="AF266" s="106"/>
      <c r="AG266" s="106"/>
      <c r="AH266" s="106"/>
    </row>
    <row r="267" spans="1:34" s="17" customFormat="1" ht="26.1" customHeight="1">
      <c r="A267" s="106"/>
      <c r="B267" s="106"/>
      <c r="C267" s="106"/>
      <c r="D267" s="106"/>
      <c r="E267" s="106"/>
      <c r="F267" s="106"/>
      <c r="G267" s="106"/>
      <c r="H267" s="106"/>
      <c r="I267" s="106"/>
      <c r="J267" s="106"/>
      <c r="K267" s="106"/>
      <c r="L267" s="106"/>
      <c r="M267" s="106"/>
      <c r="N267" s="106"/>
      <c r="O267" s="106"/>
      <c r="P267" s="106"/>
      <c r="Q267" s="106"/>
      <c r="R267" s="106"/>
      <c r="S267" s="106"/>
      <c r="T267" s="106"/>
      <c r="U267" s="106"/>
      <c r="V267" s="106"/>
      <c r="W267" s="106"/>
      <c r="X267" s="106"/>
      <c r="Y267" s="106"/>
      <c r="Z267" s="106"/>
      <c r="AA267" s="106"/>
      <c r="AB267" s="106"/>
      <c r="AC267" s="106"/>
      <c r="AD267" s="106"/>
      <c r="AE267" s="106"/>
      <c r="AF267" s="106"/>
      <c r="AG267" s="106"/>
      <c r="AH267" s="106"/>
    </row>
    <row r="268" spans="1:34" s="17" customFormat="1" ht="26.1" customHeight="1">
      <c r="A268" s="106"/>
      <c r="B268" s="106"/>
      <c r="C268" s="106"/>
      <c r="D268" s="106"/>
      <c r="E268" s="106"/>
      <c r="F268" s="106"/>
      <c r="G268" s="106"/>
      <c r="H268" s="106"/>
      <c r="I268" s="106"/>
      <c r="J268" s="106"/>
      <c r="K268" s="106"/>
      <c r="L268" s="106"/>
      <c r="M268" s="106"/>
      <c r="N268" s="106"/>
      <c r="O268" s="106"/>
      <c r="P268" s="106"/>
      <c r="Q268" s="106"/>
      <c r="R268" s="106"/>
      <c r="S268" s="106"/>
      <c r="T268" s="106"/>
      <c r="U268" s="106"/>
      <c r="V268" s="106"/>
      <c r="W268" s="106"/>
      <c r="X268" s="106"/>
      <c r="Y268" s="106"/>
      <c r="Z268" s="106"/>
      <c r="AA268" s="106"/>
      <c r="AB268" s="106"/>
      <c r="AC268" s="106"/>
      <c r="AD268" s="106"/>
      <c r="AE268" s="106"/>
      <c r="AF268" s="106"/>
      <c r="AG268" s="106"/>
      <c r="AH268" s="106"/>
    </row>
    <row r="269" spans="1:34" s="17" customFormat="1" ht="26.1" customHeight="1">
      <c r="A269" s="106"/>
      <c r="B269" s="106"/>
      <c r="C269" s="106"/>
      <c r="D269" s="106"/>
      <c r="E269" s="106"/>
      <c r="F269" s="106"/>
      <c r="G269" s="106"/>
      <c r="H269" s="106"/>
      <c r="I269" s="106"/>
      <c r="J269" s="106"/>
      <c r="K269" s="106"/>
      <c r="L269" s="106"/>
      <c r="M269" s="106"/>
      <c r="N269" s="106"/>
      <c r="O269" s="106"/>
      <c r="P269" s="106"/>
      <c r="Q269" s="106"/>
      <c r="R269" s="106"/>
      <c r="S269" s="106"/>
      <c r="T269" s="106"/>
      <c r="U269" s="106"/>
      <c r="V269" s="106"/>
      <c r="W269" s="106"/>
      <c r="X269" s="106"/>
      <c r="Y269" s="106"/>
      <c r="Z269" s="106"/>
      <c r="AA269" s="106"/>
      <c r="AB269" s="106"/>
      <c r="AC269" s="106"/>
      <c r="AD269" s="106"/>
      <c r="AE269" s="106"/>
      <c r="AF269" s="106"/>
      <c r="AG269" s="106"/>
      <c r="AH269" s="106"/>
    </row>
    <row r="270" spans="1:34" s="17" customFormat="1" ht="26.1" customHeight="1">
      <c r="A270" s="106"/>
      <c r="B270" s="106"/>
      <c r="C270" s="106"/>
      <c r="D270" s="106"/>
      <c r="E270" s="106"/>
      <c r="F270" s="106"/>
      <c r="G270" s="106"/>
      <c r="H270" s="106"/>
      <c r="I270" s="106"/>
      <c r="J270" s="106"/>
      <c r="K270" s="106"/>
      <c r="L270" s="106"/>
      <c r="M270" s="106"/>
      <c r="N270" s="106"/>
      <c r="O270" s="106"/>
      <c r="P270" s="106"/>
      <c r="Q270" s="106"/>
      <c r="R270" s="106"/>
      <c r="S270" s="106"/>
      <c r="T270" s="106"/>
      <c r="U270" s="106"/>
      <c r="V270" s="106"/>
      <c r="W270" s="106"/>
      <c r="X270" s="106"/>
      <c r="Y270" s="106"/>
      <c r="Z270" s="106"/>
      <c r="AA270" s="106"/>
      <c r="AB270" s="106"/>
      <c r="AC270" s="106"/>
      <c r="AD270" s="106"/>
      <c r="AE270" s="106"/>
      <c r="AF270" s="106"/>
      <c r="AG270" s="106"/>
      <c r="AH270" s="106"/>
    </row>
    <row r="271" spans="1:34" s="17" customFormat="1" ht="26.1" customHeight="1">
      <c r="A271" s="106"/>
      <c r="B271" s="106"/>
      <c r="C271" s="106"/>
      <c r="D271" s="106"/>
      <c r="E271" s="106"/>
      <c r="F271" s="106"/>
      <c r="G271" s="106"/>
      <c r="H271" s="106"/>
      <c r="I271" s="106"/>
      <c r="J271" s="106"/>
      <c r="K271" s="106"/>
      <c r="L271" s="106"/>
      <c r="M271" s="106"/>
      <c r="N271" s="106"/>
      <c r="O271" s="106"/>
      <c r="P271" s="106"/>
      <c r="Q271" s="106"/>
      <c r="R271" s="106"/>
      <c r="S271" s="106"/>
      <c r="T271" s="106"/>
      <c r="U271" s="106"/>
      <c r="V271" s="106"/>
      <c r="W271" s="106"/>
      <c r="X271" s="106"/>
      <c r="Y271" s="106"/>
      <c r="Z271" s="106"/>
      <c r="AA271" s="106"/>
      <c r="AB271" s="106"/>
      <c r="AC271" s="106"/>
      <c r="AD271" s="106"/>
      <c r="AE271" s="106"/>
      <c r="AF271" s="106"/>
      <c r="AG271" s="106"/>
      <c r="AH271" s="106"/>
    </row>
    <row r="272" spans="1:34" s="17" customFormat="1" ht="26.1" customHeight="1">
      <c r="A272" s="106"/>
      <c r="B272" s="106"/>
      <c r="C272" s="106"/>
      <c r="D272" s="106"/>
      <c r="E272" s="106"/>
      <c r="F272" s="106"/>
      <c r="G272" s="106"/>
      <c r="H272" s="106"/>
      <c r="I272" s="106"/>
      <c r="J272" s="106"/>
      <c r="K272" s="106"/>
      <c r="L272" s="106"/>
      <c r="M272" s="106"/>
      <c r="N272" s="106"/>
      <c r="O272" s="106"/>
      <c r="P272" s="106"/>
      <c r="Q272" s="106"/>
      <c r="R272" s="106"/>
      <c r="S272" s="106"/>
      <c r="T272" s="106"/>
      <c r="U272" s="106"/>
      <c r="V272" s="106"/>
      <c r="W272" s="106"/>
      <c r="X272" s="106"/>
      <c r="Y272" s="106"/>
      <c r="Z272" s="106"/>
      <c r="AA272" s="106"/>
      <c r="AB272" s="106"/>
      <c r="AC272" s="106"/>
      <c r="AD272" s="106"/>
      <c r="AE272" s="106"/>
      <c r="AF272" s="106"/>
      <c r="AG272" s="106"/>
      <c r="AH272" s="106"/>
    </row>
    <row r="273" spans="1:34" s="17" customFormat="1" ht="26.1" customHeight="1">
      <c r="A273" s="106"/>
      <c r="B273" s="106"/>
      <c r="C273" s="106"/>
      <c r="D273" s="106"/>
      <c r="E273" s="106"/>
      <c r="F273" s="106"/>
      <c r="G273" s="106"/>
      <c r="H273" s="106"/>
      <c r="I273" s="106"/>
      <c r="J273" s="106"/>
      <c r="K273" s="106"/>
      <c r="L273" s="106"/>
      <c r="M273" s="106"/>
      <c r="N273" s="106"/>
      <c r="O273" s="106"/>
      <c r="P273" s="106"/>
      <c r="Q273" s="106"/>
      <c r="R273" s="106"/>
      <c r="S273" s="106"/>
      <c r="T273" s="106"/>
      <c r="U273" s="106"/>
      <c r="V273" s="106"/>
      <c r="W273" s="106"/>
      <c r="X273" s="106"/>
      <c r="Y273" s="106"/>
      <c r="Z273" s="106"/>
      <c r="AA273" s="106"/>
      <c r="AB273" s="106"/>
      <c r="AC273" s="106"/>
      <c r="AD273" s="106"/>
      <c r="AE273" s="106"/>
      <c r="AF273" s="106"/>
      <c r="AG273" s="106"/>
      <c r="AH273" s="106"/>
    </row>
    <row r="274" spans="1:34" s="17" customFormat="1" ht="26.1" customHeight="1">
      <c r="A274" s="106"/>
      <c r="B274" s="106"/>
      <c r="C274" s="106"/>
      <c r="D274" s="106"/>
      <c r="E274" s="106"/>
      <c r="F274" s="106"/>
      <c r="G274" s="106"/>
      <c r="H274" s="106"/>
      <c r="I274" s="106"/>
      <c r="J274" s="106"/>
      <c r="K274" s="106"/>
      <c r="L274" s="106"/>
      <c r="M274" s="106"/>
      <c r="N274" s="106"/>
      <c r="O274" s="106"/>
      <c r="P274" s="106"/>
      <c r="Q274" s="106"/>
      <c r="R274" s="106"/>
      <c r="S274" s="106"/>
      <c r="T274" s="106"/>
      <c r="U274" s="106"/>
      <c r="V274" s="106"/>
      <c r="W274" s="106"/>
      <c r="X274" s="106"/>
      <c r="Y274" s="106"/>
      <c r="Z274" s="106"/>
      <c r="AA274" s="106"/>
      <c r="AB274" s="106"/>
      <c r="AC274" s="106"/>
      <c r="AD274" s="106"/>
      <c r="AE274" s="106"/>
      <c r="AF274" s="106"/>
      <c r="AG274" s="106"/>
      <c r="AH274" s="106"/>
    </row>
    <row r="275" spans="1:34" s="17" customFormat="1" ht="26.1" customHeight="1">
      <c r="A275" s="106"/>
      <c r="B275" s="106"/>
      <c r="C275" s="106"/>
      <c r="D275" s="106"/>
      <c r="E275" s="106"/>
      <c r="F275" s="106"/>
      <c r="G275" s="106"/>
      <c r="H275" s="106"/>
      <c r="I275" s="106"/>
      <c r="J275" s="106"/>
      <c r="K275" s="106"/>
      <c r="L275" s="106"/>
      <c r="M275" s="106"/>
      <c r="N275" s="106"/>
      <c r="O275" s="106"/>
      <c r="P275" s="106"/>
      <c r="Q275" s="106"/>
      <c r="R275" s="106"/>
      <c r="S275" s="106"/>
      <c r="T275" s="106"/>
      <c r="U275" s="106"/>
      <c r="V275" s="106"/>
      <c r="W275" s="106"/>
      <c r="X275" s="106"/>
      <c r="Y275" s="106"/>
      <c r="Z275" s="106"/>
      <c r="AA275" s="106"/>
      <c r="AB275" s="106"/>
      <c r="AC275" s="106"/>
      <c r="AD275" s="106"/>
      <c r="AE275" s="106"/>
      <c r="AF275" s="106"/>
      <c r="AG275" s="106"/>
      <c r="AH275" s="106"/>
    </row>
    <row r="276" spans="1:34" s="17" customFormat="1" ht="26.1" customHeight="1">
      <c r="A276" s="106"/>
      <c r="B276" s="106"/>
      <c r="C276" s="106"/>
      <c r="D276" s="106"/>
      <c r="E276" s="106"/>
      <c r="F276" s="106"/>
      <c r="G276" s="106"/>
      <c r="H276" s="106"/>
      <c r="I276" s="106"/>
      <c r="J276" s="106"/>
      <c r="K276" s="106"/>
      <c r="L276" s="106"/>
      <c r="M276" s="106"/>
      <c r="N276" s="106"/>
      <c r="O276" s="106"/>
      <c r="P276" s="106"/>
      <c r="Q276" s="106"/>
      <c r="R276" s="106"/>
      <c r="S276" s="106"/>
      <c r="T276" s="106"/>
      <c r="U276" s="106"/>
      <c r="V276" s="106"/>
      <c r="W276" s="106"/>
      <c r="X276" s="106"/>
      <c r="Y276" s="106"/>
      <c r="Z276" s="106"/>
      <c r="AA276" s="106"/>
      <c r="AB276" s="106"/>
      <c r="AC276" s="106"/>
      <c r="AD276" s="106"/>
      <c r="AE276" s="106"/>
      <c r="AF276" s="106"/>
      <c r="AG276" s="106"/>
      <c r="AH276" s="106"/>
    </row>
    <row r="277" spans="1:34" s="17" customFormat="1" ht="26.1" customHeight="1">
      <c r="A277" s="106"/>
      <c r="B277" s="106"/>
      <c r="C277" s="106"/>
      <c r="D277" s="106"/>
      <c r="E277" s="106"/>
      <c r="F277" s="106"/>
      <c r="G277" s="106"/>
      <c r="H277" s="106"/>
      <c r="I277" s="106"/>
      <c r="J277" s="106"/>
      <c r="K277" s="106"/>
      <c r="L277" s="106"/>
      <c r="M277" s="106"/>
      <c r="N277" s="106"/>
      <c r="O277" s="106"/>
      <c r="P277" s="106"/>
      <c r="Q277" s="106"/>
      <c r="R277" s="106"/>
      <c r="S277" s="106"/>
      <c r="T277" s="106"/>
      <c r="U277" s="106"/>
      <c r="V277" s="106"/>
      <c r="W277" s="106"/>
      <c r="X277" s="106"/>
      <c r="Y277" s="106"/>
      <c r="Z277" s="106"/>
      <c r="AA277" s="106"/>
      <c r="AB277" s="106"/>
      <c r="AC277" s="106"/>
      <c r="AD277" s="106"/>
      <c r="AE277" s="106"/>
      <c r="AF277" s="106"/>
      <c r="AG277" s="106"/>
      <c r="AH277" s="106"/>
    </row>
    <row r="278" spans="1:34" s="17" customFormat="1" ht="26.1" customHeight="1">
      <c r="A278" s="106"/>
      <c r="B278" s="106"/>
      <c r="C278" s="106"/>
      <c r="D278" s="106"/>
      <c r="E278" s="106"/>
      <c r="F278" s="106"/>
      <c r="G278" s="106"/>
      <c r="H278" s="106"/>
      <c r="I278" s="106"/>
      <c r="J278" s="106"/>
      <c r="K278" s="106"/>
      <c r="L278" s="106"/>
      <c r="M278" s="106"/>
      <c r="N278" s="106"/>
      <c r="O278" s="106"/>
      <c r="P278" s="106"/>
      <c r="Q278" s="106"/>
      <c r="R278" s="106"/>
      <c r="S278" s="106"/>
      <c r="T278" s="106"/>
      <c r="U278" s="106"/>
      <c r="V278" s="106"/>
      <c r="W278" s="106"/>
      <c r="X278" s="106"/>
      <c r="Y278" s="106"/>
      <c r="Z278" s="106"/>
      <c r="AA278" s="106"/>
      <c r="AB278" s="106"/>
      <c r="AC278" s="106"/>
      <c r="AD278" s="106"/>
      <c r="AE278" s="106"/>
      <c r="AF278" s="106"/>
      <c r="AG278" s="106"/>
      <c r="AH278" s="106"/>
    </row>
    <row r="279" spans="1:34" s="17" customFormat="1" ht="26.1" customHeight="1">
      <c r="A279" s="106"/>
      <c r="B279" s="106"/>
      <c r="C279" s="106"/>
      <c r="D279" s="106"/>
      <c r="E279" s="106"/>
      <c r="F279" s="106"/>
      <c r="G279" s="106"/>
      <c r="H279" s="106"/>
      <c r="I279" s="106"/>
      <c r="J279" s="106"/>
      <c r="K279" s="106"/>
      <c r="L279" s="106"/>
      <c r="M279" s="106"/>
      <c r="N279" s="106"/>
      <c r="O279" s="106"/>
      <c r="P279" s="106"/>
      <c r="Q279" s="106"/>
      <c r="R279" s="106"/>
      <c r="S279" s="106"/>
      <c r="T279" s="106"/>
      <c r="U279" s="106"/>
      <c r="V279" s="106"/>
      <c r="W279" s="106"/>
      <c r="X279" s="106"/>
      <c r="Y279" s="106"/>
      <c r="Z279" s="106"/>
      <c r="AA279" s="106"/>
      <c r="AB279" s="106"/>
      <c r="AC279" s="106"/>
      <c r="AD279" s="106"/>
      <c r="AE279" s="106"/>
      <c r="AF279" s="106"/>
      <c r="AG279" s="106"/>
      <c r="AH279" s="106"/>
    </row>
    <row r="280" spans="1:34" s="17" customFormat="1" ht="26.1" customHeight="1">
      <c r="A280" s="106"/>
      <c r="B280" s="106"/>
      <c r="C280" s="106"/>
      <c r="D280" s="106"/>
      <c r="E280" s="106"/>
      <c r="F280" s="106"/>
      <c r="G280" s="106"/>
      <c r="H280" s="106"/>
      <c r="I280" s="106"/>
      <c r="J280" s="106"/>
      <c r="K280" s="106"/>
      <c r="L280" s="106"/>
      <c r="M280" s="106"/>
      <c r="N280" s="106"/>
      <c r="O280" s="106"/>
      <c r="P280" s="106"/>
      <c r="Q280" s="106"/>
      <c r="R280" s="106"/>
      <c r="S280" s="106"/>
      <c r="T280" s="106"/>
      <c r="U280" s="106"/>
      <c r="V280" s="106"/>
      <c r="W280" s="106"/>
      <c r="X280" s="106"/>
      <c r="Y280" s="106"/>
      <c r="Z280" s="106"/>
      <c r="AA280" s="106"/>
      <c r="AB280" s="106"/>
      <c r="AC280" s="106"/>
      <c r="AD280" s="106"/>
      <c r="AE280" s="106"/>
      <c r="AF280" s="106"/>
      <c r="AG280" s="106"/>
      <c r="AH280" s="106"/>
    </row>
    <row r="281" spans="1:34" s="17" customFormat="1" ht="26.1" customHeight="1">
      <c r="A281" s="106"/>
      <c r="B281" s="106"/>
      <c r="C281" s="106"/>
      <c r="D281" s="106"/>
      <c r="E281" s="106"/>
      <c r="F281" s="106"/>
      <c r="G281" s="106"/>
      <c r="H281" s="106"/>
      <c r="I281" s="106"/>
      <c r="J281" s="106"/>
      <c r="K281" s="106"/>
      <c r="L281" s="106"/>
      <c r="M281" s="106"/>
      <c r="N281" s="106"/>
      <c r="O281" s="106"/>
      <c r="P281" s="106"/>
      <c r="Q281" s="106"/>
      <c r="R281" s="106"/>
      <c r="S281" s="106"/>
      <c r="T281" s="106"/>
      <c r="U281" s="106"/>
      <c r="V281" s="106"/>
      <c r="W281" s="106"/>
      <c r="X281" s="106"/>
      <c r="Y281" s="106"/>
      <c r="Z281" s="106"/>
      <c r="AA281" s="106"/>
      <c r="AB281" s="106"/>
      <c r="AC281" s="106"/>
      <c r="AD281" s="106"/>
      <c r="AE281" s="106"/>
      <c r="AF281" s="106"/>
      <c r="AG281" s="106"/>
      <c r="AH281" s="106"/>
    </row>
    <row r="282" spans="1:34" s="17" customFormat="1" ht="26.1" customHeight="1">
      <c r="A282" s="106"/>
      <c r="B282" s="106"/>
      <c r="C282" s="106"/>
      <c r="D282" s="106"/>
      <c r="E282" s="106"/>
      <c r="F282" s="106"/>
      <c r="G282" s="106"/>
      <c r="H282" s="106"/>
      <c r="I282" s="106"/>
      <c r="J282" s="106"/>
      <c r="K282" s="106"/>
      <c r="L282" s="106"/>
      <c r="M282" s="106"/>
      <c r="N282" s="106"/>
      <c r="O282" s="106"/>
      <c r="P282" s="106"/>
      <c r="Q282" s="106"/>
      <c r="R282" s="106"/>
      <c r="S282" s="106"/>
      <c r="T282" s="106"/>
      <c r="U282" s="106"/>
      <c r="V282" s="106"/>
      <c r="W282" s="106"/>
      <c r="X282" s="106"/>
      <c r="Y282" s="106"/>
      <c r="Z282" s="106"/>
      <c r="AA282" s="106"/>
      <c r="AB282" s="106"/>
      <c r="AC282" s="106"/>
      <c r="AD282" s="106"/>
      <c r="AE282" s="106"/>
      <c r="AF282" s="106"/>
      <c r="AG282" s="106"/>
      <c r="AH282" s="106"/>
    </row>
    <row r="283" spans="1:34" s="17" customFormat="1" ht="26.1" customHeight="1">
      <c r="A283" s="106"/>
      <c r="B283" s="106"/>
      <c r="C283" s="106"/>
      <c r="D283" s="106"/>
      <c r="E283" s="106"/>
      <c r="F283" s="106"/>
      <c r="G283" s="106"/>
      <c r="H283" s="106"/>
      <c r="I283" s="106"/>
      <c r="J283" s="106"/>
      <c r="K283" s="106"/>
      <c r="L283" s="106"/>
      <c r="M283" s="106"/>
      <c r="N283" s="106"/>
      <c r="O283" s="106"/>
      <c r="P283" s="106"/>
      <c r="Q283" s="106"/>
      <c r="R283" s="106"/>
      <c r="S283" s="106"/>
      <c r="T283" s="106"/>
      <c r="U283" s="106"/>
      <c r="V283" s="106"/>
      <c r="W283" s="106"/>
      <c r="X283" s="106"/>
      <c r="Y283" s="106"/>
      <c r="Z283" s="106"/>
      <c r="AA283" s="106"/>
      <c r="AB283" s="106"/>
      <c r="AC283" s="106"/>
      <c r="AD283" s="106"/>
      <c r="AE283" s="106"/>
      <c r="AF283" s="106"/>
      <c r="AG283" s="106"/>
      <c r="AH283" s="106"/>
    </row>
    <row r="284" spans="1:34" s="17" customFormat="1" ht="26.1" customHeight="1">
      <c r="A284" s="106"/>
      <c r="B284" s="106"/>
      <c r="C284" s="106"/>
      <c r="D284" s="106"/>
      <c r="E284" s="106"/>
      <c r="F284" s="106"/>
      <c r="G284" s="106"/>
      <c r="H284" s="106"/>
      <c r="I284" s="106"/>
      <c r="J284" s="106"/>
      <c r="K284" s="106"/>
      <c r="L284" s="106"/>
      <c r="M284" s="106"/>
      <c r="N284" s="106"/>
      <c r="O284" s="106"/>
      <c r="P284" s="106"/>
      <c r="Q284" s="106"/>
      <c r="R284" s="106"/>
      <c r="S284" s="106"/>
      <c r="T284" s="106"/>
      <c r="U284" s="106"/>
      <c r="V284" s="106"/>
      <c r="W284" s="106"/>
      <c r="X284" s="106"/>
      <c r="Y284" s="106"/>
      <c r="Z284" s="106"/>
      <c r="AA284" s="106"/>
      <c r="AB284" s="106"/>
      <c r="AC284" s="106"/>
      <c r="AD284" s="106"/>
      <c r="AE284" s="106"/>
      <c r="AF284" s="106"/>
      <c r="AG284" s="106"/>
      <c r="AH284" s="106"/>
    </row>
    <row r="285" spans="1:34" s="17" customFormat="1" ht="26.1" customHeight="1">
      <c r="A285" s="106"/>
      <c r="B285" s="106"/>
      <c r="C285" s="106"/>
      <c r="D285" s="106"/>
      <c r="E285" s="106"/>
      <c r="F285" s="106"/>
      <c r="G285" s="106"/>
      <c r="H285" s="106"/>
      <c r="I285" s="106"/>
      <c r="J285" s="106"/>
      <c r="K285" s="106"/>
      <c r="L285" s="106"/>
      <c r="M285" s="106"/>
      <c r="N285" s="106"/>
      <c r="O285" s="106"/>
      <c r="P285" s="106"/>
      <c r="Q285" s="106"/>
      <c r="R285" s="106"/>
      <c r="S285" s="106"/>
      <c r="T285" s="106"/>
      <c r="U285" s="106"/>
      <c r="V285" s="106"/>
      <c r="W285" s="106"/>
      <c r="X285" s="106"/>
      <c r="Y285" s="106"/>
      <c r="Z285" s="106"/>
      <c r="AA285" s="106"/>
      <c r="AB285" s="106"/>
      <c r="AC285" s="106"/>
      <c r="AD285" s="106"/>
      <c r="AE285" s="106"/>
      <c r="AF285" s="106"/>
      <c r="AG285" s="106"/>
      <c r="AH285" s="106"/>
    </row>
    <row r="286" spans="1:34" s="17" customFormat="1" ht="26.1" customHeight="1">
      <c r="A286" s="106"/>
      <c r="B286" s="106"/>
      <c r="C286" s="106"/>
      <c r="D286" s="106"/>
      <c r="E286" s="106"/>
      <c r="F286" s="106"/>
      <c r="G286" s="106"/>
      <c r="H286" s="106"/>
      <c r="I286" s="106"/>
      <c r="J286" s="106"/>
      <c r="K286" s="106"/>
      <c r="L286" s="106"/>
      <c r="M286" s="106"/>
      <c r="N286" s="106"/>
      <c r="O286" s="106"/>
      <c r="P286" s="106"/>
      <c r="Q286" s="106"/>
      <c r="R286" s="106"/>
      <c r="S286" s="106"/>
      <c r="T286" s="106"/>
      <c r="U286" s="106"/>
      <c r="V286" s="106"/>
      <c r="W286" s="106"/>
      <c r="X286" s="106"/>
      <c r="Y286" s="106"/>
      <c r="Z286" s="106"/>
      <c r="AA286" s="106"/>
      <c r="AB286" s="106"/>
      <c r="AC286" s="106"/>
      <c r="AD286" s="106"/>
      <c r="AE286" s="106"/>
      <c r="AF286" s="106"/>
      <c r="AG286" s="106"/>
      <c r="AH286" s="106"/>
    </row>
    <row r="287" spans="1:34" s="17" customFormat="1" ht="26.1" customHeight="1">
      <c r="A287" s="106"/>
      <c r="B287" s="106"/>
      <c r="C287" s="106"/>
      <c r="D287" s="106"/>
      <c r="E287" s="106"/>
      <c r="F287" s="106"/>
      <c r="G287" s="106"/>
      <c r="H287" s="106"/>
      <c r="I287" s="106"/>
      <c r="J287" s="106"/>
      <c r="K287" s="106"/>
      <c r="L287" s="106"/>
      <c r="M287" s="106"/>
      <c r="N287" s="106"/>
      <c r="O287" s="106"/>
      <c r="P287" s="106"/>
      <c r="Q287" s="106"/>
      <c r="R287" s="106"/>
      <c r="S287" s="106"/>
      <c r="T287" s="106"/>
      <c r="U287" s="106"/>
      <c r="V287" s="106"/>
      <c r="W287" s="106"/>
      <c r="X287" s="106"/>
      <c r="Y287" s="106"/>
      <c r="Z287" s="106"/>
      <c r="AA287" s="106"/>
      <c r="AB287" s="106"/>
      <c r="AC287" s="106"/>
      <c r="AD287" s="106"/>
      <c r="AE287" s="106"/>
      <c r="AF287" s="106"/>
      <c r="AG287" s="106"/>
      <c r="AH287" s="106"/>
    </row>
    <row r="288" spans="1:34" s="17" customFormat="1" ht="26.1" customHeight="1">
      <c r="A288" s="106"/>
      <c r="B288" s="106"/>
      <c r="C288" s="106"/>
      <c r="D288" s="106"/>
      <c r="E288" s="106"/>
      <c r="F288" s="106"/>
      <c r="G288" s="106"/>
      <c r="H288" s="106"/>
      <c r="I288" s="106"/>
      <c r="J288" s="106"/>
      <c r="K288" s="106"/>
      <c r="L288" s="106"/>
      <c r="M288" s="106"/>
      <c r="N288" s="106"/>
      <c r="O288" s="106"/>
      <c r="P288" s="106"/>
      <c r="Q288" s="106"/>
      <c r="R288" s="106"/>
      <c r="S288" s="106"/>
      <c r="T288" s="106"/>
      <c r="U288" s="106"/>
      <c r="V288" s="106"/>
      <c r="W288" s="106"/>
      <c r="X288" s="106"/>
      <c r="Y288" s="106"/>
      <c r="Z288" s="106"/>
      <c r="AA288" s="106"/>
      <c r="AB288" s="106"/>
      <c r="AC288" s="106"/>
      <c r="AD288" s="106"/>
      <c r="AE288" s="106"/>
      <c r="AF288" s="106"/>
      <c r="AG288" s="106"/>
      <c r="AH288" s="106"/>
    </row>
    <row r="289" spans="1:34" s="17" customFormat="1" ht="26.1" customHeight="1">
      <c r="A289" s="106"/>
      <c r="B289" s="106"/>
      <c r="C289" s="106"/>
      <c r="D289" s="106"/>
      <c r="E289" s="106"/>
      <c r="F289" s="106"/>
      <c r="G289" s="106"/>
      <c r="H289" s="106"/>
      <c r="I289" s="106"/>
      <c r="J289" s="106"/>
      <c r="K289" s="106"/>
      <c r="L289" s="106"/>
      <c r="M289" s="106"/>
      <c r="N289" s="106"/>
      <c r="O289" s="106"/>
      <c r="P289" s="106"/>
      <c r="Q289" s="106"/>
      <c r="R289" s="106"/>
      <c r="S289" s="106"/>
      <c r="T289" s="106"/>
      <c r="U289" s="106"/>
      <c r="V289" s="106"/>
      <c r="W289" s="106"/>
      <c r="X289" s="106"/>
      <c r="Y289" s="106"/>
      <c r="Z289" s="106"/>
      <c r="AA289" s="106"/>
      <c r="AB289" s="106"/>
      <c r="AC289" s="106"/>
      <c r="AD289" s="106"/>
      <c r="AE289" s="106"/>
      <c r="AF289" s="106"/>
      <c r="AG289" s="106"/>
      <c r="AH289" s="106"/>
    </row>
    <row r="290" spans="1:34" s="17" customFormat="1" ht="26.1" customHeight="1">
      <c r="A290" s="106"/>
      <c r="B290" s="106"/>
      <c r="C290" s="106"/>
      <c r="D290" s="106"/>
      <c r="E290" s="106"/>
      <c r="F290" s="106"/>
      <c r="G290" s="106"/>
      <c r="H290" s="106"/>
      <c r="I290" s="106"/>
      <c r="J290" s="106"/>
      <c r="K290" s="106"/>
      <c r="L290" s="106"/>
      <c r="M290" s="106"/>
      <c r="N290" s="106"/>
      <c r="O290" s="106"/>
      <c r="P290" s="106"/>
      <c r="Q290" s="106"/>
      <c r="R290" s="106"/>
      <c r="S290" s="106"/>
      <c r="T290" s="106"/>
      <c r="U290" s="106"/>
      <c r="V290" s="106"/>
      <c r="W290" s="106"/>
      <c r="X290" s="106"/>
      <c r="Y290" s="106"/>
      <c r="Z290" s="106"/>
      <c r="AA290" s="106"/>
      <c r="AB290" s="106"/>
      <c r="AC290" s="106"/>
      <c r="AD290" s="106"/>
      <c r="AE290" s="106"/>
      <c r="AF290" s="106"/>
      <c r="AG290" s="106"/>
      <c r="AH290" s="106"/>
    </row>
    <row r="291" spans="1:34" s="17" customFormat="1" ht="26.1" customHeight="1">
      <c r="A291" s="106"/>
      <c r="B291" s="106"/>
      <c r="C291" s="106"/>
      <c r="D291" s="106"/>
      <c r="E291" s="106"/>
      <c r="F291" s="106"/>
      <c r="G291" s="106"/>
      <c r="H291" s="106"/>
      <c r="I291" s="106"/>
      <c r="J291" s="106"/>
      <c r="K291" s="106"/>
      <c r="L291" s="106"/>
      <c r="M291" s="106"/>
      <c r="N291" s="106"/>
      <c r="O291" s="106"/>
      <c r="P291" s="106"/>
      <c r="Q291" s="106"/>
      <c r="R291" s="106"/>
      <c r="S291" s="106"/>
      <c r="T291" s="106"/>
      <c r="U291" s="106"/>
      <c r="V291" s="106"/>
      <c r="W291" s="106"/>
      <c r="X291" s="106"/>
      <c r="Y291" s="106"/>
      <c r="Z291" s="106"/>
      <c r="AA291" s="106"/>
      <c r="AB291" s="106"/>
      <c r="AC291" s="106"/>
      <c r="AD291" s="106"/>
      <c r="AE291" s="106"/>
      <c r="AF291" s="106"/>
      <c r="AG291" s="106"/>
      <c r="AH291" s="106"/>
    </row>
    <row r="292" spans="1:34" s="17" customFormat="1" ht="26.1" customHeight="1">
      <c r="A292" s="106"/>
      <c r="B292" s="106"/>
      <c r="C292" s="106"/>
      <c r="D292" s="106"/>
      <c r="E292" s="106"/>
      <c r="F292" s="106"/>
      <c r="G292" s="106"/>
      <c r="H292" s="106"/>
      <c r="I292" s="106"/>
      <c r="J292" s="106"/>
      <c r="K292" s="106"/>
      <c r="L292" s="106"/>
      <c r="M292" s="106"/>
      <c r="N292" s="106"/>
      <c r="O292" s="106"/>
      <c r="P292" s="106"/>
      <c r="Q292" s="106"/>
      <c r="R292" s="106"/>
      <c r="S292" s="106"/>
      <c r="T292" s="106"/>
      <c r="U292" s="106"/>
      <c r="V292" s="106"/>
      <c r="W292" s="106"/>
      <c r="X292" s="106"/>
      <c r="Y292" s="106"/>
      <c r="Z292" s="106"/>
      <c r="AA292" s="106"/>
      <c r="AB292" s="106"/>
      <c r="AC292" s="106"/>
      <c r="AD292" s="106"/>
      <c r="AE292" s="106"/>
      <c r="AF292" s="106"/>
      <c r="AG292" s="106"/>
      <c r="AH292" s="106"/>
    </row>
    <row r="293" spans="1:34" s="17" customFormat="1" ht="26.1" customHeight="1"/>
    <row r="294" spans="1:34" s="17" customFormat="1" ht="26.1" customHeight="1"/>
    <row r="295" spans="1:34" s="17" customFormat="1" ht="26.1" customHeight="1"/>
    <row r="296" spans="1:34" s="17" customFormat="1" ht="26.1" customHeight="1"/>
    <row r="297" spans="1:34" s="17" customFormat="1" ht="26.1" customHeight="1"/>
    <row r="298" spans="1:34" s="17" customFormat="1" ht="26.1" customHeight="1"/>
    <row r="299" spans="1:34" s="17" customFormat="1" ht="26.1" customHeight="1"/>
    <row r="300" spans="1:34" s="17" customFormat="1" ht="26.1" customHeight="1"/>
    <row r="301" spans="1:34" s="17" customFormat="1" ht="26.1" customHeight="1"/>
    <row r="302" spans="1:34" s="17" customFormat="1" ht="26.1" customHeight="1"/>
    <row r="303" spans="1:34" s="17" customFormat="1" ht="26.1" customHeight="1"/>
    <row r="304" spans="1:34" ht="26.1" customHeight="1">
      <c r="AA304" s="18"/>
      <c r="AB304" s="18"/>
      <c r="AC304" s="18"/>
      <c r="AD304" s="18"/>
      <c r="AE304" s="18"/>
      <c r="AF304" s="18"/>
      <c r="AG304" s="18"/>
      <c r="AH304" s="18"/>
    </row>
    <row r="305" spans="27:34" ht="26.1" customHeight="1">
      <c r="AA305" s="18"/>
      <c r="AB305" s="18"/>
      <c r="AC305" s="18"/>
      <c r="AD305" s="18"/>
      <c r="AE305" s="18"/>
      <c r="AF305" s="18"/>
      <c r="AG305" s="18"/>
      <c r="AH305" s="18"/>
    </row>
    <row r="306" spans="27:34" ht="26.1" customHeight="1">
      <c r="AA306" s="18"/>
      <c r="AB306" s="18"/>
      <c r="AC306" s="18"/>
      <c r="AD306" s="18"/>
      <c r="AE306" s="18"/>
      <c r="AF306" s="18"/>
      <c r="AG306" s="18"/>
      <c r="AH306" s="18"/>
    </row>
    <row r="307" spans="27:34" ht="26.1" customHeight="1">
      <c r="AA307" s="18"/>
      <c r="AB307" s="18"/>
      <c r="AC307" s="18"/>
      <c r="AD307" s="18"/>
      <c r="AE307" s="18"/>
      <c r="AF307" s="18"/>
      <c r="AG307" s="18"/>
      <c r="AH307" s="18"/>
    </row>
    <row r="308" spans="27:34" ht="26.1" customHeight="1">
      <c r="AA308" s="18"/>
      <c r="AB308" s="18"/>
      <c r="AC308" s="18"/>
      <c r="AD308" s="18"/>
      <c r="AE308" s="18"/>
      <c r="AF308" s="18"/>
      <c r="AG308" s="18"/>
      <c r="AH308" s="18"/>
    </row>
    <row r="309" spans="27:34" ht="26.1" customHeight="1">
      <c r="AA309" s="18"/>
      <c r="AB309" s="18"/>
      <c r="AC309" s="18"/>
      <c r="AD309" s="18"/>
      <c r="AE309" s="18"/>
      <c r="AF309" s="18"/>
      <c r="AG309" s="18"/>
      <c r="AH309" s="18"/>
    </row>
    <row r="310" spans="27:34" ht="26.1" customHeight="1">
      <c r="AA310" s="18"/>
      <c r="AB310" s="18"/>
      <c r="AC310" s="18"/>
      <c r="AD310" s="18"/>
      <c r="AE310" s="18"/>
      <c r="AF310" s="18"/>
      <c r="AG310" s="18"/>
      <c r="AH310" s="18"/>
    </row>
    <row r="311" spans="27:34" ht="26.1" customHeight="1">
      <c r="AA311" s="18"/>
      <c r="AB311" s="18"/>
      <c r="AC311" s="18"/>
      <c r="AD311" s="18"/>
      <c r="AE311" s="18"/>
      <c r="AF311" s="18"/>
      <c r="AG311" s="18"/>
      <c r="AH311" s="18"/>
    </row>
    <row r="312" spans="27:34" ht="26.1" customHeight="1">
      <c r="AA312" s="18"/>
      <c r="AB312" s="18"/>
      <c r="AC312" s="18"/>
      <c r="AD312" s="18"/>
      <c r="AE312" s="18"/>
      <c r="AF312" s="18"/>
      <c r="AG312" s="18"/>
      <c r="AH312" s="18"/>
    </row>
    <row r="313" spans="27:34" ht="26.1" customHeight="1">
      <c r="AA313" s="18"/>
      <c r="AB313" s="18"/>
      <c r="AC313" s="18"/>
      <c r="AD313" s="18"/>
      <c r="AE313" s="18"/>
      <c r="AF313" s="18"/>
      <c r="AG313" s="18"/>
      <c r="AH313" s="18"/>
    </row>
    <row r="314" spans="27:34" ht="26.1" customHeight="1">
      <c r="AA314" s="18"/>
      <c r="AB314" s="18"/>
      <c r="AC314" s="18"/>
      <c r="AD314" s="18"/>
      <c r="AE314" s="18"/>
      <c r="AF314" s="18"/>
      <c r="AG314" s="18"/>
      <c r="AH314" s="18"/>
    </row>
    <row r="315" spans="27:34" ht="26.1" customHeight="1">
      <c r="AA315" s="18"/>
      <c r="AB315" s="18"/>
      <c r="AC315" s="18"/>
      <c r="AD315" s="18"/>
      <c r="AE315" s="18"/>
      <c r="AF315" s="18"/>
      <c r="AG315" s="18"/>
      <c r="AH315" s="18"/>
    </row>
    <row r="316" spans="27:34" ht="26.1" customHeight="1">
      <c r="AA316" s="18"/>
      <c r="AB316" s="18"/>
      <c r="AC316" s="18"/>
      <c r="AD316" s="18"/>
      <c r="AE316" s="18"/>
      <c r="AF316" s="18"/>
      <c r="AG316" s="18"/>
      <c r="AH316" s="18"/>
    </row>
    <row r="317" spans="27:34" ht="26.1" customHeight="1">
      <c r="AA317" s="18"/>
      <c r="AB317" s="18"/>
      <c r="AC317" s="18"/>
      <c r="AD317" s="18"/>
      <c r="AE317" s="18"/>
      <c r="AF317" s="18"/>
      <c r="AG317" s="18"/>
      <c r="AH317" s="18"/>
    </row>
    <row r="318" spans="27:34" ht="26.1" customHeight="1">
      <c r="AA318" s="18"/>
      <c r="AB318" s="18"/>
      <c r="AC318" s="18"/>
      <c r="AD318" s="18"/>
      <c r="AE318" s="18"/>
      <c r="AF318" s="18"/>
      <c r="AG318" s="18"/>
      <c r="AH318" s="18"/>
    </row>
    <row r="319" spans="27:34" ht="26.1" customHeight="1">
      <c r="AA319" s="18"/>
      <c r="AB319" s="18"/>
      <c r="AC319" s="18"/>
      <c r="AD319" s="18"/>
      <c r="AE319" s="18"/>
      <c r="AF319" s="18"/>
      <c r="AG319" s="18"/>
      <c r="AH319" s="18"/>
    </row>
    <row r="320" spans="27:34" ht="26.1" customHeight="1">
      <c r="AA320" s="18"/>
      <c r="AB320" s="18"/>
      <c r="AC320" s="18"/>
      <c r="AD320" s="18"/>
      <c r="AE320" s="18"/>
      <c r="AF320" s="18"/>
      <c r="AG320" s="18"/>
      <c r="AH320" s="18"/>
    </row>
    <row r="321" spans="27:34" ht="26.1" customHeight="1">
      <c r="AA321" s="18"/>
      <c r="AB321" s="18"/>
      <c r="AC321" s="18"/>
      <c r="AD321" s="18"/>
      <c r="AE321" s="18"/>
      <c r="AF321" s="18"/>
      <c r="AG321" s="18"/>
      <c r="AH321" s="18"/>
    </row>
    <row r="322" spans="27:34" ht="26.1" customHeight="1">
      <c r="AA322" s="18"/>
      <c r="AB322" s="18"/>
      <c r="AC322" s="18"/>
      <c r="AD322" s="18"/>
      <c r="AE322" s="18"/>
      <c r="AF322" s="18"/>
      <c r="AG322" s="18"/>
      <c r="AH322" s="18"/>
    </row>
    <row r="323" spans="27:34" ht="26.1" customHeight="1">
      <c r="AE323" s="21"/>
      <c r="AG323" s="22"/>
      <c r="AH323" s="18"/>
    </row>
    <row r="324" spans="27:34" ht="26.1" customHeight="1">
      <c r="AE324" s="21"/>
      <c r="AG324" s="22"/>
      <c r="AH324" s="18"/>
    </row>
    <row r="325" spans="27:34" ht="26.1" customHeight="1">
      <c r="AE325" s="21"/>
      <c r="AG325" s="22"/>
      <c r="AH325" s="18"/>
    </row>
  </sheetData>
  <sheetProtection selectLockedCells="1"/>
  <mergeCells count="540">
    <mergeCell ref="B100:D100"/>
    <mergeCell ref="AF100:AG100"/>
    <mergeCell ref="B101:D107"/>
    <mergeCell ref="E101:G104"/>
    <mergeCell ref="H101:J107"/>
    <mergeCell ref="K101:AE101"/>
    <mergeCell ref="AF101:AG101"/>
    <mergeCell ref="K102:AE102"/>
    <mergeCell ref="AF102:AG102"/>
    <mergeCell ref="K103:AE103"/>
    <mergeCell ref="AF103:AG103"/>
    <mergeCell ref="K104:AE104"/>
    <mergeCell ref="AF104:AG104"/>
    <mergeCell ref="K105:AE105"/>
    <mergeCell ref="E106:F106"/>
    <mergeCell ref="K106:AE106"/>
    <mergeCell ref="AF106:AG106"/>
    <mergeCell ref="AF107:AG107"/>
    <mergeCell ref="AB42:AD42"/>
    <mergeCell ref="AB43:AD43"/>
    <mergeCell ref="AB44:AD44"/>
    <mergeCell ref="X46:Y46"/>
    <mergeCell ref="C37:D37"/>
    <mergeCell ref="E37:F37"/>
    <mergeCell ref="H37:I37"/>
    <mergeCell ref="K37:L37"/>
    <mergeCell ref="X37:AH37"/>
    <mergeCell ref="X38:AH38"/>
    <mergeCell ref="X39:AD39"/>
    <mergeCell ref="X40:AD40"/>
    <mergeCell ref="AB41:AH41"/>
    <mergeCell ref="Z46:AA46"/>
    <mergeCell ref="AC46:AD46"/>
    <mergeCell ref="AF46:AG46"/>
    <mergeCell ref="A5:AH6"/>
    <mergeCell ref="B17:AH17"/>
    <mergeCell ref="B18:AH19"/>
    <mergeCell ref="B29:AH30"/>
    <mergeCell ref="B31:AH32"/>
    <mergeCell ref="A33:A34"/>
    <mergeCell ref="B33:AH34"/>
    <mergeCell ref="A35:A36"/>
    <mergeCell ref="B35:AH36"/>
    <mergeCell ref="U49:X50"/>
    <mergeCell ref="Y49:AH50"/>
    <mergeCell ref="B73:C73"/>
    <mergeCell ref="D73:AH73"/>
    <mergeCell ref="B74:C74"/>
    <mergeCell ref="D74:AH74"/>
    <mergeCell ref="B77:C77"/>
    <mergeCell ref="D77:AH77"/>
    <mergeCell ref="B70:C70"/>
    <mergeCell ref="D70:AH70"/>
    <mergeCell ref="B71:C71"/>
    <mergeCell ref="D71:AH71"/>
    <mergeCell ref="B72:C72"/>
    <mergeCell ref="D72:AH72"/>
    <mergeCell ref="B61:AH61"/>
    <mergeCell ref="B64:K64"/>
    <mergeCell ref="B67:F67"/>
    <mergeCell ref="G67:AH67"/>
    <mergeCell ref="U51:X51"/>
    <mergeCell ref="Y51:AH51"/>
    <mergeCell ref="U52:X52"/>
    <mergeCell ref="Y52:AH52"/>
    <mergeCell ref="Y53:AE53"/>
    <mergeCell ref="A56:Z56"/>
    <mergeCell ref="B78:C78"/>
    <mergeCell ref="D78:AH78"/>
    <mergeCell ref="B79:C79"/>
    <mergeCell ref="D79:AH79"/>
    <mergeCell ref="H87:I87"/>
    <mergeCell ref="J87:K87"/>
    <mergeCell ref="M87:N87"/>
    <mergeCell ref="P87:R87"/>
    <mergeCell ref="H86:S86"/>
    <mergeCell ref="E87:G87"/>
    <mergeCell ref="E88:G88"/>
    <mergeCell ref="H88:S88"/>
    <mergeCell ref="B82:D82"/>
    <mergeCell ref="E82:V82"/>
    <mergeCell ref="B83:D84"/>
    <mergeCell ref="E83:V84"/>
    <mergeCell ref="B85:D88"/>
    <mergeCell ref="E85:G85"/>
    <mergeCell ref="H85:S85"/>
    <mergeCell ref="E86:G86"/>
    <mergeCell ref="B89:D92"/>
    <mergeCell ref="E89:G91"/>
    <mergeCell ref="I89:J89"/>
    <mergeCell ref="L89:N89"/>
    <mergeCell ref="H90:AH91"/>
    <mergeCell ref="E92:I92"/>
    <mergeCell ref="J92:Z92"/>
    <mergeCell ref="AA92:AC92"/>
    <mergeCell ref="AD92:AH92"/>
    <mergeCell ref="B93:D94"/>
    <mergeCell ref="E93:G93"/>
    <mergeCell ref="H93:N93"/>
    <mergeCell ref="O93:P93"/>
    <mergeCell ref="Q93:T93"/>
    <mergeCell ref="U93:W93"/>
    <mergeCell ref="X93:AH93"/>
    <mergeCell ref="E94:G94"/>
    <mergeCell ref="H94:N94"/>
    <mergeCell ref="O94:P94"/>
    <mergeCell ref="Q94:Z94"/>
    <mergeCell ref="AA94:AC94"/>
    <mergeCell ref="AD94:AH94"/>
    <mergeCell ref="B95:D97"/>
    <mergeCell ref="F95:G95"/>
    <mergeCell ref="I95:K95"/>
    <mergeCell ref="E96:AH97"/>
    <mergeCell ref="B98:D99"/>
    <mergeCell ref="E98:G98"/>
    <mergeCell ref="H98:I98"/>
    <mergeCell ref="J98:L98"/>
    <mergeCell ref="N98:P98"/>
    <mergeCell ref="Q98:T98"/>
    <mergeCell ref="U98:V98"/>
    <mergeCell ref="AD98:AF98"/>
    <mergeCell ref="AG98:AH98"/>
    <mergeCell ref="E99:G99"/>
    <mergeCell ref="H99:I99"/>
    <mergeCell ref="J99:L99"/>
    <mergeCell ref="N99:P99"/>
    <mergeCell ref="Q99:R99"/>
    <mergeCell ref="W99:Y99"/>
    <mergeCell ref="AE99:AF99"/>
    <mergeCell ref="AG99:AH99"/>
    <mergeCell ref="B108:D108"/>
    <mergeCell ref="E108:N108"/>
    <mergeCell ref="B109:D109"/>
    <mergeCell ref="E109:AH109"/>
    <mergeCell ref="B110:D110"/>
    <mergeCell ref="E110:AH110"/>
    <mergeCell ref="B112:U112"/>
    <mergeCell ref="V112:AC112"/>
    <mergeCell ref="AB116:AC116"/>
    <mergeCell ref="B116:U116"/>
    <mergeCell ref="V116:AA116"/>
    <mergeCell ref="C113:U113"/>
    <mergeCell ref="V113:AA113"/>
    <mergeCell ref="AB113:AC113"/>
    <mergeCell ref="C114:U114"/>
    <mergeCell ref="V114:AA114"/>
    <mergeCell ref="AB114:AC114"/>
    <mergeCell ref="C115:U115"/>
    <mergeCell ref="V115:AA115"/>
    <mergeCell ref="AB115:AC115"/>
    <mergeCell ref="B117:U117"/>
    <mergeCell ref="V117:AA117"/>
    <mergeCell ref="AB117:AC117"/>
    <mergeCell ref="B122:C124"/>
    <mergeCell ref="E122:F122"/>
    <mergeCell ref="H122:J122"/>
    <mergeCell ref="D123:AE124"/>
    <mergeCell ref="B125:G126"/>
    <mergeCell ref="H125:M125"/>
    <mergeCell ref="O125:R125"/>
    <mergeCell ref="T125:X125"/>
    <mergeCell ref="AC125:AD125"/>
    <mergeCell ref="H126:L126"/>
    <mergeCell ref="M126:N126"/>
    <mergeCell ref="O126:R126"/>
    <mergeCell ref="T126:W126"/>
    <mergeCell ref="AC126:AD126"/>
    <mergeCell ref="B121:C121"/>
    <mergeCell ref="D121:T121"/>
    <mergeCell ref="U121:W121"/>
    <mergeCell ref="X121:AE121"/>
    <mergeCell ref="A129:AH131"/>
    <mergeCell ref="C132:F132"/>
    <mergeCell ref="G132:L132"/>
    <mergeCell ref="M132:R132"/>
    <mergeCell ref="AB132:AE132"/>
    <mergeCell ref="AF132:AH132"/>
    <mergeCell ref="C133:F133"/>
    <mergeCell ref="G133:L133"/>
    <mergeCell ref="M133:R133"/>
    <mergeCell ref="S133:AA133"/>
    <mergeCell ref="AB133:AE133"/>
    <mergeCell ref="AF133:AH133"/>
    <mergeCell ref="C134:F134"/>
    <mergeCell ref="G134:L134"/>
    <mergeCell ref="M134:R134"/>
    <mergeCell ref="S134:AA134"/>
    <mergeCell ref="AB134:AE134"/>
    <mergeCell ref="AF134:AH134"/>
    <mergeCell ref="C135:F135"/>
    <mergeCell ref="G135:L135"/>
    <mergeCell ref="M135:R135"/>
    <mergeCell ref="S135:AA135"/>
    <mergeCell ref="AB135:AE135"/>
    <mergeCell ref="AF135:AH135"/>
    <mergeCell ref="C136:F136"/>
    <mergeCell ref="G136:L136"/>
    <mergeCell ref="M136:R136"/>
    <mergeCell ref="S136:AA136"/>
    <mergeCell ref="AB136:AE136"/>
    <mergeCell ref="AF136:AH136"/>
    <mergeCell ref="C137:F137"/>
    <mergeCell ref="G137:L137"/>
    <mergeCell ref="M137:R137"/>
    <mergeCell ref="S137:AA137"/>
    <mergeCell ref="AB137:AE137"/>
    <mergeCell ref="AF137:AH137"/>
    <mergeCell ref="C138:F138"/>
    <mergeCell ref="G138:L138"/>
    <mergeCell ref="M138:R138"/>
    <mergeCell ref="S138:AA138"/>
    <mergeCell ref="AB138:AE138"/>
    <mergeCell ref="AF138:AH138"/>
    <mergeCell ref="AF141:AH141"/>
    <mergeCell ref="C142:F142"/>
    <mergeCell ref="G142:L142"/>
    <mergeCell ref="M142:R142"/>
    <mergeCell ref="S142:AA142"/>
    <mergeCell ref="AB142:AE142"/>
    <mergeCell ref="AF142:AH142"/>
    <mergeCell ref="C139:F139"/>
    <mergeCell ref="G139:L139"/>
    <mergeCell ref="M139:R139"/>
    <mergeCell ref="S139:AA139"/>
    <mergeCell ref="AB139:AE139"/>
    <mergeCell ref="AF139:AH139"/>
    <mergeCell ref="C140:F140"/>
    <mergeCell ref="G140:L140"/>
    <mergeCell ref="M140:R140"/>
    <mergeCell ref="S140:AA140"/>
    <mergeCell ref="AB140:AE140"/>
    <mergeCell ref="AF140:AH140"/>
    <mergeCell ref="C150:J150"/>
    <mergeCell ref="K150:P150"/>
    <mergeCell ref="Q150:T150"/>
    <mergeCell ref="U150:Y150"/>
    <mergeCell ref="Z150:AC150"/>
    <mergeCell ref="C141:F141"/>
    <mergeCell ref="G141:L141"/>
    <mergeCell ref="M141:R141"/>
    <mergeCell ref="S141:AA141"/>
    <mergeCell ref="AB141:AE141"/>
    <mergeCell ref="B143:AA143"/>
    <mergeCell ref="AB143:AE143"/>
    <mergeCell ref="AF143:AH143"/>
    <mergeCell ref="B144:AA144"/>
    <mergeCell ref="AB144:AE144"/>
    <mergeCell ref="AF144:AH144"/>
    <mergeCell ref="B145:AH145"/>
    <mergeCell ref="B146:AH147"/>
    <mergeCell ref="B148:AH149"/>
    <mergeCell ref="O151:P151"/>
    <mergeCell ref="Q151:S151"/>
    <mergeCell ref="U151:Y151"/>
    <mergeCell ref="Z151:AC151"/>
    <mergeCell ref="AD153:AF153"/>
    <mergeCell ref="B156:AG157"/>
    <mergeCell ref="AD151:AF151"/>
    <mergeCell ref="C152:J152"/>
    <mergeCell ref="K152:N152"/>
    <mergeCell ref="O152:P152"/>
    <mergeCell ref="Q152:S152"/>
    <mergeCell ref="U152:Y152"/>
    <mergeCell ref="Z152:AC152"/>
    <mergeCell ref="AD152:AF152"/>
    <mergeCell ref="C151:J151"/>
    <mergeCell ref="K151:N151"/>
    <mergeCell ref="AE158:AG159"/>
    <mergeCell ref="C153:J153"/>
    <mergeCell ref="K153:N153"/>
    <mergeCell ref="O153:P153"/>
    <mergeCell ref="Q153:S153"/>
    <mergeCell ref="U153:Y153"/>
    <mergeCell ref="Z153:AC153"/>
    <mergeCell ref="B158:C159"/>
    <mergeCell ref="D158:H159"/>
    <mergeCell ref="I158:O159"/>
    <mergeCell ref="P158:U159"/>
    <mergeCell ref="V158:AA159"/>
    <mergeCell ref="AB158:AD159"/>
    <mergeCell ref="B160:C160"/>
    <mergeCell ref="D160:H160"/>
    <mergeCell ref="I160:O160"/>
    <mergeCell ref="P160:U160"/>
    <mergeCell ref="V160:Y160"/>
    <mergeCell ref="Z160:AA160"/>
    <mergeCell ref="AB160:AD160"/>
    <mergeCell ref="AE160:AG160"/>
    <mergeCell ref="B161:C161"/>
    <mergeCell ref="D161:H161"/>
    <mergeCell ref="I161:O161"/>
    <mergeCell ref="P161:U161"/>
    <mergeCell ref="V161:Y161"/>
    <mergeCell ref="Z161:AA161"/>
    <mergeCell ref="AB161:AD161"/>
    <mergeCell ref="AE161:AG161"/>
    <mergeCell ref="B162:C162"/>
    <mergeCell ref="D162:H162"/>
    <mergeCell ref="I162:O162"/>
    <mergeCell ref="P162:U162"/>
    <mergeCell ref="V162:Y162"/>
    <mergeCell ref="Z162:AA162"/>
    <mergeCell ref="AB162:AD162"/>
    <mergeCell ref="AE162:AG162"/>
    <mergeCell ref="B163:C163"/>
    <mergeCell ref="D163:H163"/>
    <mergeCell ref="I163:O163"/>
    <mergeCell ref="P163:U163"/>
    <mergeCell ref="V163:Y163"/>
    <mergeCell ref="Z163:AA163"/>
    <mergeCell ref="AB163:AD163"/>
    <mergeCell ref="AE163:AG163"/>
    <mergeCell ref="I164:O164"/>
    <mergeCell ref="P164:U164"/>
    <mergeCell ref="V164:Y164"/>
    <mergeCell ref="Z164:AA164"/>
    <mergeCell ref="AB174:AD174"/>
    <mergeCell ref="AF174:AG174"/>
    <mergeCell ref="AB164:AD164"/>
    <mergeCell ref="AE164:AG164"/>
    <mergeCell ref="C173:F173"/>
    <mergeCell ref="G173:M173"/>
    <mergeCell ref="N173:R173"/>
    <mergeCell ref="S173:W173"/>
    <mergeCell ref="X173:AA173"/>
    <mergeCell ref="AB173:AH173"/>
    <mergeCell ref="B164:C164"/>
    <mergeCell ref="D164:H164"/>
    <mergeCell ref="C171:I171"/>
    <mergeCell ref="J171:K171"/>
    <mergeCell ref="L171:N171"/>
    <mergeCell ref="P171:Q171"/>
    <mergeCell ref="B185:AH187"/>
    <mergeCell ref="B189:AH191"/>
    <mergeCell ref="B193:AH195"/>
    <mergeCell ref="B197:AH199"/>
    <mergeCell ref="B201:AH203"/>
    <mergeCell ref="B205:AH207"/>
    <mergeCell ref="C174:H174"/>
    <mergeCell ref="I174:K174"/>
    <mergeCell ref="L174:O174"/>
    <mergeCell ref="P174:S174"/>
    <mergeCell ref="T174:Y174"/>
    <mergeCell ref="Z174:AA174"/>
    <mergeCell ref="C175:H175"/>
    <mergeCell ref="I175:AH175"/>
    <mergeCell ref="C177:I177"/>
    <mergeCell ref="J177:K177"/>
    <mergeCell ref="L177:N177"/>
    <mergeCell ref="P177:Q177"/>
    <mergeCell ref="C179:C182"/>
    <mergeCell ref="D179:E179"/>
    <mergeCell ref="F179:O179"/>
    <mergeCell ref="P179:R179"/>
    <mergeCell ref="S179:AF179"/>
    <mergeCell ref="D180:E180"/>
    <mergeCell ref="F180:L180"/>
    <mergeCell ref="M180:O180"/>
    <mergeCell ref="P180:R180"/>
    <mergeCell ref="T180:X180"/>
    <mergeCell ref="Y180:AE180"/>
    <mergeCell ref="D181:F181"/>
    <mergeCell ref="G181:AF181"/>
    <mergeCell ref="D182:I182"/>
    <mergeCell ref="J182:K182"/>
    <mergeCell ref="L182:N182"/>
    <mergeCell ref="P182:Q182"/>
    <mergeCell ref="A211:B211"/>
    <mergeCell ref="C211:AH211"/>
    <mergeCell ref="A213:A230"/>
    <mergeCell ref="B213:B218"/>
    <mergeCell ref="C213:F213"/>
    <mergeCell ref="G213:S213"/>
    <mergeCell ref="T213:V213"/>
    <mergeCell ref="W213:AH213"/>
    <mergeCell ref="C214:F214"/>
    <mergeCell ref="G214:N214"/>
    <mergeCell ref="O214:Q214"/>
    <mergeCell ref="R214:AH214"/>
    <mergeCell ref="C215:F215"/>
    <mergeCell ref="G215:N215"/>
    <mergeCell ref="O215:R215"/>
    <mergeCell ref="S215:Y215"/>
    <mergeCell ref="Z215:AB215"/>
    <mergeCell ref="AC215:AH215"/>
    <mergeCell ref="C216:F216"/>
    <mergeCell ref="G216:AH216"/>
    <mergeCell ref="C217:F218"/>
    <mergeCell ref="G217:AH218"/>
    <mergeCell ref="B219:B222"/>
    <mergeCell ref="C219:F219"/>
    <mergeCell ref="G219:V219"/>
    <mergeCell ref="W219:X219"/>
    <mergeCell ref="Y219:AC219"/>
    <mergeCell ref="AE219:AH219"/>
    <mergeCell ref="B223:B226"/>
    <mergeCell ref="C223:F223"/>
    <mergeCell ref="G223:V223"/>
    <mergeCell ref="W223:X223"/>
    <mergeCell ref="Y223:AC223"/>
    <mergeCell ref="AE223:AH223"/>
    <mergeCell ref="C224:F224"/>
    <mergeCell ref="G224:J224"/>
    <mergeCell ref="K224:M224"/>
    <mergeCell ref="N224:AH224"/>
    <mergeCell ref="C225:F225"/>
    <mergeCell ref="H225:P225"/>
    <mergeCell ref="R225:Y225"/>
    <mergeCell ref="AA225:AH225"/>
    <mergeCell ref="J222:O222"/>
    <mergeCell ref="Q222:Z222"/>
    <mergeCell ref="AA222:AG222"/>
    <mergeCell ref="C220:F220"/>
    <mergeCell ref="G220:J220"/>
    <mergeCell ref="K220:M220"/>
    <mergeCell ref="N220:AH220"/>
    <mergeCell ref="C221:F221"/>
    <mergeCell ref="H221:P221"/>
    <mergeCell ref="R221:Y221"/>
    <mergeCell ref="AA221:AH221"/>
    <mergeCell ref="A232:A249"/>
    <mergeCell ref="B232:B237"/>
    <mergeCell ref="C232:F232"/>
    <mergeCell ref="G232:S232"/>
    <mergeCell ref="T232:V232"/>
    <mergeCell ref="W232:AH232"/>
    <mergeCell ref="C233:F233"/>
    <mergeCell ref="C226:I226"/>
    <mergeCell ref="J226:O226"/>
    <mergeCell ref="Q226:Z226"/>
    <mergeCell ref="AA226:AG226"/>
    <mergeCell ref="C227:F227"/>
    <mergeCell ref="G227:V227"/>
    <mergeCell ref="W227:X227"/>
    <mergeCell ref="Y227:AC227"/>
    <mergeCell ref="AE227:AH227"/>
    <mergeCell ref="C228:F228"/>
    <mergeCell ref="G228:J228"/>
    <mergeCell ref="K228:M228"/>
    <mergeCell ref="N228:AH228"/>
    <mergeCell ref="C229:F229"/>
    <mergeCell ref="H229:P229"/>
    <mergeCell ref="R229:Y229"/>
    <mergeCell ref="AA229:AH229"/>
    <mergeCell ref="B227:B230"/>
    <mergeCell ref="G233:N233"/>
    <mergeCell ref="O233:Q233"/>
    <mergeCell ref="R233:AH233"/>
    <mergeCell ref="C234:F234"/>
    <mergeCell ref="G234:N234"/>
    <mergeCell ref="O234:R234"/>
    <mergeCell ref="S234:Y234"/>
    <mergeCell ref="Z234:AB234"/>
    <mergeCell ref="AC234:AH234"/>
    <mergeCell ref="J230:O230"/>
    <mergeCell ref="Q230:Z230"/>
    <mergeCell ref="AA230:AG230"/>
    <mergeCell ref="C235:F235"/>
    <mergeCell ref="G235:AH235"/>
    <mergeCell ref="C236:F237"/>
    <mergeCell ref="G236:AH237"/>
    <mergeCell ref="B238:B241"/>
    <mergeCell ref="C238:F238"/>
    <mergeCell ref="G238:V238"/>
    <mergeCell ref="W238:X238"/>
    <mergeCell ref="Y238:AC238"/>
    <mergeCell ref="AE238:AH238"/>
    <mergeCell ref="J241:O241"/>
    <mergeCell ref="Q241:Z241"/>
    <mergeCell ref="AA241:AG241"/>
    <mergeCell ref="C239:F239"/>
    <mergeCell ref="G239:J239"/>
    <mergeCell ref="K239:M239"/>
    <mergeCell ref="N239:AH239"/>
    <mergeCell ref="C240:F240"/>
    <mergeCell ref="H240:P240"/>
    <mergeCell ref="R240:Y240"/>
    <mergeCell ref="AA240:AH240"/>
    <mergeCell ref="C244:F244"/>
    <mergeCell ref="H244:P244"/>
    <mergeCell ref="R244:Y244"/>
    <mergeCell ref="AA244:AH244"/>
    <mergeCell ref="W246:X246"/>
    <mergeCell ref="Y246:AC246"/>
    <mergeCell ref="AE246:AH246"/>
    <mergeCell ref="B242:B245"/>
    <mergeCell ref="C242:F242"/>
    <mergeCell ref="G242:V242"/>
    <mergeCell ref="W242:X242"/>
    <mergeCell ref="Y242:AC242"/>
    <mergeCell ref="AE242:AH242"/>
    <mergeCell ref="C243:F243"/>
    <mergeCell ref="G243:J243"/>
    <mergeCell ref="K243:M243"/>
    <mergeCell ref="N243:AH243"/>
    <mergeCell ref="C245:I245"/>
    <mergeCell ref="J245:O245"/>
    <mergeCell ref="Q245:Z245"/>
    <mergeCell ref="AA245:AG245"/>
    <mergeCell ref="B255:F255"/>
    <mergeCell ref="G255:L255"/>
    <mergeCell ref="N255:S255"/>
    <mergeCell ref="U255:Z255"/>
    <mergeCell ref="U254:AA254"/>
    <mergeCell ref="B246:B249"/>
    <mergeCell ref="C248:F248"/>
    <mergeCell ref="C247:F247"/>
    <mergeCell ref="G247:J247"/>
    <mergeCell ref="K247:M247"/>
    <mergeCell ref="N247:AH247"/>
    <mergeCell ref="H248:P248"/>
    <mergeCell ref="R248:Y248"/>
    <mergeCell ref="AA248:AH248"/>
    <mergeCell ref="J249:O249"/>
    <mergeCell ref="Q249:Z249"/>
    <mergeCell ref="AA249:AG249"/>
    <mergeCell ref="B254:F254"/>
    <mergeCell ref="G254:M254"/>
    <mergeCell ref="N254:T254"/>
    <mergeCell ref="C246:F246"/>
    <mergeCell ref="G246:V246"/>
    <mergeCell ref="O260:V260"/>
    <mergeCell ref="W260:AA260"/>
    <mergeCell ref="I261:M261"/>
    <mergeCell ref="O261:V261"/>
    <mergeCell ref="W261:AA261"/>
    <mergeCell ref="B257:H257"/>
    <mergeCell ref="I257:N257"/>
    <mergeCell ref="O257:V257"/>
    <mergeCell ref="W257:AA257"/>
    <mergeCell ref="B258:B261"/>
    <mergeCell ref="I258:M258"/>
    <mergeCell ref="O258:V258"/>
    <mergeCell ref="W258:AA258"/>
    <mergeCell ref="I259:M259"/>
    <mergeCell ref="O259:V259"/>
    <mergeCell ref="W259:AA259"/>
    <mergeCell ref="C260:D260"/>
    <mergeCell ref="E260:H260"/>
    <mergeCell ref="I260:M260"/>
  </mergeCells>
  <phoneticPr fontId="1"/>
  <dataValidations count="9">
    <dataValidation type="list" allowBlank="1" showInputMessage="1" showErrorMessage="1" sqref="B70:C74 A211 B77:C79">
      <formula1>"　,〇"</formula1>
    </dataValidation>
    <dataValidation imeMode="fullKatakana" allowBlank="1" showInputMessage="1" showErrorMessage="1" sqref="H85:S85 H93:N93 E82"/>
    <dataValidation type="list" allowBlank="1" showInputMessage="1" showErrorMessage="1" sqref="H87:I87 C37:D37">
      <formula1>"　,明治,大正,昭和,平成,令和"</formula1>
    </dataValidation>
    <dataValidation imeMode="fullAlpha" allowBlank="1" showInputMessage="1" showErrorMessage="1" sqref="B113:B115"/>
    <dataValidation type="list" allowBlank="1" showInputMessage="1" showErrorMessage="1" sqref="C133:F141">
      <formula1>"　,役員,株主"</formula1>
    </dataValidation>
    <dataValidation type="list" allowBlank="1" showInputMessage="1" showErrorMessage="1" sqref="AB160:AG164">
      <formula1>"　,あり,なし"</formula1>
    </dataValidation>
    <dataValidation type="list" allowBlank="1" showInputMessage="1" showErrorMessage="1" sqref="I174">
      <formula1>"　,子,配偶者,兄,姉,弟,妹,従業員,その他"</formula1>
    </dataValidation>
    <dataValidation imeMode="halfAlpha" allowBlank="1" showInputMessage="1" showErrorMessage="1" sqref="I89:J89 L89:N89 X93:AH93 H122:J122 AD92:AH92 AD94:AH94 F95:G95 I95:K95 X121 E122:F122"/>
    <dataValidation type="list" allowBlank="1" showInputMessage="1" showErrorMessage="1" sqref="N224:AH224 N247:AH247 N228:AH228 N239:AH239 N243:AH243 N220:AH220">
      <formula1>INDIRECT($G$239)</formula1>
    </dataValidation>
  </dataValidations>
  <pageMargins left="0.7" right="0.7" top="0.75" bottom="0.75" header="0.3" footer="0.3"/>
  <pageSetup paperSize="9" scale="62" orientation="portrait" useFirstPageNumber="1" r:id="rId1"/>
  <headerFooter>
    <oddFooter>&amp;C&amp;P</oddFooter>
  </headerFooter>
  <rowBreaks count="6" manualBreakCount="6">
    <brk id="40" max="33" man="1"/>
    <brk id="80" max="33" man="1"/>
    <brk id="127" max="33" man="1"/>
    <brk id="167" max="33" man="1"/>
    <brk id="208" max="33" man="1"/>
    <brk id="250" max="3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'\\tkkdfs01\公社文書3\200_総合支援部\010_総合支援課\040_事業承継・再生支援事業\090_R6\090_事業承継助成金\02_募集要項・HP掲載\第2回\[2_R06-02_shoukei_shinseisho.xlsx]選択リスト'!#REF!</xm:f>
          </x14:formula1>
          <xm:sqref>I175:AH175 E108 B67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17"/>
  <sheetViews>
    <sheetView topLeftCell="E1" zoomScaleNormal="100" workbookViewId="0">
      <selection activeCell="A5" sqref="A5:AH6"/>
    </sheetView>
  </sheetViews>
  <sheetFormatPr defaultRowHeight="18.75"/>
  <cols>
    <col min="1" max="1" width="2.625" bestFit="1" customWidth="1"/>
    <col min="2" max="2" width="16.375" style="15" customWidth="1"/>
    <col min="3" max="3" width="45.625" style="6" bestFit="1" customWidth="1"/>
    <col min="4" max="4" width="8.5" bestFit="1" customWidth="1"/>
    <col min="5" max="5" width="11.875" style="15" customWidth="1"/>
    <col min="6" max="6" width="89.125" style="39" customWidth="1"/>
    <col min="9" max="9" width="14.375" bestFit="1" customWidth="1"/>
    <col min="245" max="245" width="3.625" customWidth="1"/>
    <col min="501" max="501" width="3.625" customWidth="1"/>
    <col min="757" max="757" width="3.625" customWidth="1"/>
    <col min="1013" max="1013" width="3.625" customWidth="1"/>
    <col min="1269" max="1269" width="3.625" customWidth="1"/>
    <col min="1525" max="1525" width="3.625" customWidth="1"/>
    <col min="1781" max="1781" width="3.625" customWidth="1"/>
    <col min="2037" max="2037" width="3.625" customWidth="1"/>
    <col min="2293" max="2293" width="3.625" customWidth="1"/>
    <col min="2549" max="2549" width="3.625" customWidth="1"/>
    <col min="2805" max="2805" width="3.625" customWidth="1"/>
    <col min="3061" max="3061" width="3.625" customWidth="1"/>
    <col min="3317" max="3317" width="3.625" customWidth="1"/>
    <col min="3573" max="3573" width="3.625" customWidth="1"/>
    <col min="3829" max="3829" width="3.625" customWidth="1"/>
    <col min="4085" max="4085" width="3.625" customWidth="1"/>
    <col min="4341" max="4341" width="3.625" customWidth="1"/>
    <col min="4597" max="4597" width="3.625" customWidth="1"/>
    <col min="4853" max="4853" width="3.625" customWidth="1"/>
    <col min="5109" max="5109" width="3.625" customWidth="1"/>
    <col min="5365" max="5365" width="3.625" customWidth="1"/>
    <col min="5621" max="5621" width="3.625" customWidth="1"/>
    <col min="5877" max="5877" width="3.625" customWidth="1"/>
    <col min="6133" max="6133" width="3.625" customWidth="1"/>
    <col min="6389" max="6389" width="3.625" customWidth="1"/>
    <col min="6645" max="6645" width="3.625" customWidth="1"/>
    <col min="6901" max="6901" width="3.625" customWidth="1"/>
    <col min="7157" max="7157" width="3.625" customWidth="1"/>
    <col min="7413" max="7413" width="3.625" customWidth="1"/>
    <col min="7669" max="7669" width="3.625" customWidth="1"/>
    <col min="7925" max="7925" width="3.625" customWidth="1"/>
    <col min="8181" max="8181" width="3.625" customWidth="1"/>
    <col min="8437" max="8437" width="3.625" customWidth="1"/>
    <col min="8693" max="8693" width="3.625" customWidth="1"/>
    <col min="8949" max="8949" width="3.625" customWidth="1"/>
    <col min="9205" max="9205" width="3.625" customWidth="1"/>
    <col min="9461" max="9461" width="3.625" customWidth="1"/>
    <col min="9717" max="9717" width="3.625" customWidth="1"/>
    <col min="9973" max="9973" width="3.625" customWidth="1"/>
    <col min="10229" max="10229" width="3.625" customWidth="1"/>
    <col min="10485" max="10485" width="3.625" customWidth="1"/>
    <col min="10741" max="10741" width="3.625" customWidth="1"/>
    <col min="10997" max="10997" width="3.625" customWidth="1"/>
    <col min="11253" max="11253" width="3.625" customWidth="1"/>
    <col min="11509" max="11509" width="3.625" customWidth="1"/>
    <col min="11765" max="11765" width="3.625" customWidth="1"/>
    <col min="12021" max="12021" width="3.625" customWidth="1"/>
    <col min="12277" max="12277" width="3.625" customWidth="1"/>
    <col min="12533" max="12533" width="3.625" customWidth="1"/>
    <col min="12789" max="12789" width="3.625" customWidth="1"/>
    <col min="13045" max="13045" width="3.625" customWidth="1"/>
    <col min="13301" max="13301" width="3.625" customWidth="1"/>
    <col min="13557" max="13557" width="3.625" customWidth="1"/>
    <col min="13813" max="13813" width="3.625" customWidth="1"/>
    <col min="14069" max="14069" width="3.625" customWidth="1"/>
    <col min="14325" max="14325" width="3.625" customWidth="1"/>
    <col min="14581" max="14581" width="3.625" customWidth="1"/>
    <col min="14837" max="14837" width="3.625" customWidth="1"/>
    <col min="15093" max="15093" width="3.625" customWidth="1"/>
    <col min="15349" max="15349" width="3.625" customWidth="1"/>
    <col min="15605" max="15605" width="3.625" customWidth="1"/>
    <col min="15861" max="15861" width="3.625" customWidth="1"/>
    <col min="16117" max="16117" width="3.625" customWidth="1"/>
  </cols>
  <sheetData>
    <row r="1" spans="1:13">
      <c r="A1" s="962" t="s">
        <v>88</v>
      </c>
      <c r="B1" s="963"/>
      <c r="C1" s="8" t="s">
        <v>129</v>
      </c>
      <c r="E1" s="33"/>
      <c r="F1" s="36"/>
      <c r="G1" s="16"/>
      <c r="H1" s="16"/>
      <c r="I1" s="16"/>
      <c r="J1" s="16"/>
      <c r="K1" s="16"/>
      <c r="L1" s="16"/>
      <c r="M1" s="16"/>
    </row>
    <row r="2" spans="1:13">
      <c r="A2" s="958" t="s">
        <v>89</v>
      </c>
      <c r="B2" s="964" t="s">
        <v>90</v>
      </c>
      <c r="C2" s="9" t="s">
        <v>130</v>
      </c>
      <c r="E2" s="41" t="s">
        <v>250</v>
      </c>
      <c r="F2" s="37" t="s">
        <v>249</v>
      </c>
    </row>
    <row r="3" spans="1:13">
      <c r="A3" s="958"/>
      <c r="B3" s="961"/>
      <c r="C3" s="10" t="s">
        <v>131</v>
      </c>
      <c r="E3" s="41" t="s">
        <v>252</v>
      </c>
      <c r="F3" s="37" t="s">
        <v>251</v>
      </c>
    </row>
    <row r="4" spans="1:13">
      <c r="A4" s="958" t="s">
        <v>93</v>
      </c>
      <c r="B4" s="960" t="s">
        <v>94</v>
      </c>
      <c r="C4" s="10" t="s">
        <v>132</v>
      </c>
      <c r="E4" s="41" t="s">
        <v>253</v>
      </c>
      <c r="F4" s="37" t="s">
        <v>452</v>
      </c>
    </row>
    <row r="5" spans="1:13" ht="19.5" thickBot="1">
      <c r="A5" s="959"/>
      <c r="B5" s="961"/>
      <c r="C5" s="10" t="s">
        <v>133</v>
      </c>
      <c r="E5" s="42" t="s">
        <v>254</v>
      </c>
      <c r="F5" s="38" t="s">
        <v>453</v>
      </c>
    </row>
    <row r="6" spans="1:13" ht="19.5" thickBot="1">
      <c r="A6" s="4" t="s">
        <v>95</v>
      </c>
      <c r="B6" s="7" t="s">
        <v>96</v>
      </c>
      <c r="C6" s="10" t="s">
        <v>134</v>
      </c>
    </row>
    <row r="7" spans="1:13">
      <c r="A7" s="958" t="s">
        <v>97</v>
      </c>
      <c r="B7" s="960" t="s">
        <v>98</v>
      </c>
      <c r="C7" s="10" t="s">
        <v>135</v>
      </c>
      <c r="E7" s="32" t="s">
        <v>247</v>
      </c>
      <c r="F7" s="36"/>
    </row>
    <row r="8" spans="1:13" ht="27">
      <c r="A8" s="959"/>
      <c r="B8" s="961"/>
      <c r="C8" s="10" t="s">
        <v>136</v>
      </c>
      <c r="D8" s="30"/>
      <c r="E8" s="972" t="s">
        <v>250</v>
      </c>
      <c r="F8" s="40" t="s">
        <v>404</v>
      </c>
      <c r="J8" s="2"/>
    </row>
    <row r="9" spans="1:13">
      <c r="A9" s="959"/>
      <c r="B9" s="961"/>
      <c r="C9" s="10" t="s">
        <v>137</v>
      </c>
      <c r="D9" s="30"/>
      <c r="E9" s="972"/>
      <c r="F9" s="40" t="s">
        <v>354</v>
      </c>
    </row>
    <row r="10" spans="1:13">
      <c r="A10" s="958" t="s">
        <v>99</v>
      </c>
      <c r="B10" s="968" t="s">
        <v>100</v>
      </c>
      <c r="C10" s="10" t="s">
        <v>138</v>
      </c>
      <c r="D10" s="31"/>
      <c r="E10" s="972"/>
      <c r="F10" s="40" t="s">
        <v>355</v>
      </c>
    </row>
    <row r="11" spans="1:13" ht="27">
      <c r="A11" s="958"/>
      <c r="B11" s="969"/>
      <c r="C11" s="10" t="s">
        <v>139</v>
      </c>
      <c r="D11" s="30"/>
      <c r="E11" s="972" t="s">
        <v>252</v>
      </c>
      <c r="F11" s="40" t="s">
        <v>404</v>
      </c>
    </row>
    <row r="12" spans="1:13">
      <c r="A12" s="958"/>
      <c r="B12" s="969"/>
      <c r="C12" s="10" t="s">
        <v>140</v>
      </c>
      <c r="D12" s="30"/>
      <c r="E12" s="972"/>
      <c r="F12" s="40" t="s">
        <v>11</v>
      </c>
    </row>
    <row r="13" spans="1:13" ht="27">
      <c r="A13" s="958"/>
      <c r="B13" s="969"/>
      <c r="C13" s="10" t="s">
        <v>141</v>
      </c>
      <c r="D13" s="31"/>
      <c r="E13" s="972"/>
      <c r="F13" s="40" t="s">
        <v>357</v>
      </c>
    </row>
    <row r="14" spans="1:13" ht="27">
      <c r="A14" s="958"/>
      <c r="B14" s="969"/>
      <c r="C14" s="10" t="s">
        <v>142</v>
      </c>
      <c r="D14" s="30"/>
      <c r="E14" s="973" t="s">
        <v>253</v>
      </c>
      <c r="F14" s="40" t="s">
        <v>356</v>
      </c>
    </row>
    <row r="15" spans="1:13" ht="27">
      <c r="A15" s="958"/>
      <c r="B15" s="969"/>
      <c r="C15" s="10" t="s">
        <v>143</v>
      </c>
      <c r="D15" s="30"/>
      <c r="E15" s="974"/>
      <c r="F15" s="40" t="s">
        <v>312</v>
      </c>
    </row>
    <row r="16" spans="1:13">
      <c r="A16" s="958"/>
      <c r="B16" s="969"/>
      <c r="C16" s="10" t="s">
        <v>144</v>
      </c>
      <c r="D16" s="30"/>
      <c r="E16" s="974"/>
      <c r="F16" s="40" t="s">
        <v>348</v>
      </c>
    </row>
    <row r="17" spans="1:6">
      <c r="A17" s="958"/>
      <c r="B17" s="969"/>
      <c r="C17" s="10" t="s">
        <v>145</v>
      </c>
      <c r="D17" s="30"/>
      <c r="E17" s="974"/>
      <c r="F17" s="40" t="s">
        <v>12</v>
      </c>
    </row>
    <row r="18" spans="1:6">
      <c r="A18" s="958"/>
      <c r="B18" s="969"/>
      <c r="C18" s="10" t="s">
        <v>146</v>
      </c>
      <c r="D18" s="30"/>
      <c r="E18" s="975"/>
      <c r="F18" s="45" t="s">
        <v>351</v>
      </c>
    </row>
    <row r="19" spans="1:6" ht="27">
      <c r="A19" s="958"/>
      <c r="B19" s="969"/>
      <c r="C19" s="10" t="s">
        <v>147</v>
      </c>
      <c r="D19" s="30"/>
      <c r="E19" s="973" t="s">
        <v>254</v>
      </c>
      <c r="F19" s="40" t="s">
        <v>353</v>
      </c>
    </row>
    <row r="20" spans="1:6">
      <c r="A20" s="958"/>
      <c r="B20" s="969"/>
      <c r="C20" s="10" t="s">
        <v>148</v>
      </c>
      <c r="E20" s="974"/>
      <c r="F20" s="44" t="s">
        <v>13</v>
      </c>
    </row>
    <row r="21" spans="1:6" ht="19.5" thickBot="1">
      <c r="A21" s="958"/>
      <c r="B21" s="969"/>
      <c r="C21" s="10" t="s">
        <v>149</v>
      </c>
      <c r="E21" s="976"/>
      <c r="F21" s="46" t="s">
        <v>350</v>
      </c>
    </row>
    <row r="22" spans="1:6" ht="19.5" thickBot="1">
      <c r="A22" s="958"/>
      <c r="B22" s="969"/>
      <c r="C22" s="10" t="s">
        <v>150</v>
      </c>
    </row>
    <row r="23" spans="1:6">
      <c r="A23" s="958"/>
      <c r="B23" s="969"/>
      <c r="C23" s="10" t="s">
        <v>151</v>
      </c>
      <c r="E23" s="47" t="s">
        <v>298</v>
      </c>
      <c r="F23" s="48"/>
    </row>
    <row r="24" spans="1:6">
      <c r="A24" s="958"/>
      <c r="B24" s="969"/>
      <c r="C24" s="10" t="s">
        <v>152</v>
      </c>
      <c r="E24" s="49"/>
      <c r="F24" s="50" t="s">
        <v>299</v>
      </c>
    </row>
    <row r="25" spans="1:6">
      <c r="A25" s="958"/>
      <c r="B25" s="969"/>
      <c r="C25" s="10" t="s">
        <v>153</v>
      </c>
      <c r="E25" s="49"/>
      <c r="F25" s="50" t="s">
        <v>300</v>
      </c>
    </row>
    <row r="26" spans="1:6" ht="19.5" thickBot="1">
      <c r="A26" s="958"/>
      <c r="B26" s="969"/>
      <c r="C26" s="10" t="s">
        <v>154</v>
      </c>
      <c r="E26" s="51"/>
      <c r="F26" s="52" t="s">
        <v>301</v>
      </c>
    </row>
    <row r="27" spans="1:6">
      <c r="A27" s="958"/>
      <c r="B27" s="969"/>
      <c r="C27" s="10" t="s">
        <v>155</v>
      </c>
    </row>
    <row r="28" spans="1:6">
      <c r="A28" s="958"/>
      <c r="B28" s="969"/>
      <c r="C28" s="10" t="s">
        <v>156</v>
      </c>
    </row>
    <row r="29" spans="1:6" ht="19.5" thickBot="1">
      <c r="A29" s="958"/>
      <c r="B29" s="969"/>
      <c r="C29" s="10" t="s">
        <v>157</v>
      </c>
    </row>
    <row r="30" spans="1:6">
      <c r="A30" s="958"/>
      <c r="B30" s="969"/>
      <c r="C30" s="10" t="s">
        <v>158</v>
      </c>
      <c r="F30" s="78" t="str">
        <f>IF(OR(AND(COUNTIF(C67:E75, 申請書!E67)&gt;0, 申請書!E65&lt;=5), AND(OR(COUNTIF(C2:C63, 申請書!E67)&gt;0, COUNTIF(C76:C117, E67)&gt;0), 申請書!E65&lt;=20)), "○", "")</f>
        <v/>
      </c>
    </row>
    <row r="31" spans="1:6" ht="19.5" thickBot="1">
      <c r="A31" s="958"/>
      <c r="B31" s="969"/>
      <c r="C31" s="10" t="s">
        <v>159</v>
      </c>
      <c r="F31" s="79" t="str">
        <f>IF(AND(F30&lt;&gt;"○", OR(COUNTIF(C64:C75, 申請書!E67)&gt;0, COUNTIF(C2:C63, 申請書!E67)&gt;0, COUNTIF(C76:C117, 申請書!E67)&gt;0)), "○", "")</f>
        <v/>
      </c>
    </row>
    <row r="32" spans="1:6">
      <c r="A32" s="958"/>
      <c r="B32" s="969"/>
      <c r="C32" s="10" t="s">
        <v>160</v>
      </c>
    </row>
    <row r="33" spans="1:7">
      <c r="A33" s="958"/>
      <c r="B33" s="970"/>
      <c r="C33" s="10" t="s">
        <v>161</v>
      </c>
    </row>
    <row r="34" spans="1:7">
      <c r="A34" s="958" t="s">
        <v>107</v>
      </c>
      <c r="B34" s="965" t="s">
        <v>108</v>
      </c>
      <c r="C34" s="10" t="s">
        <v>162</v>
      </c>
      <c r="G34" s="15"/>
    </row>
    <row r="35" spans="1:7">
      <c r="A35" s="958"/>
      <c r="B35" s="966"/>
      <c r="C35" s="10" t="s">
        <v>163</v>
      </c>
    </row>
    <row r="36" spans="1:7">
      <c r="A36" s="958"/>
      <c r="B36" s="966"/>
      <c r="C36" s="10" t="s">
        <v>164</v>
      </c>
    </row>
    <row r="37" spans="1:7">
      <c r="A37" s="958"/>
      <c r="B37" s="967"/>
      <c r="C37" s="10" t="s">
        <v>165</v>
      </c>
    </row>
    <row r="38" spans="1:7">
      <c r="A38" s="958" t="s">
        <v>111</v>
      </c>
      <c r="B38" s="968" t="s">
        <v>112</v>
      </c>
      <c r="C38" s="10" t="s">
        <v>166</v>
      </c>
    </row>
    <row r="39" spans="1:7">
      <c r="A39" s="958"/>
      <c r="B39" s="969"/>
      <c r="C39" s="10" t="s">
        <v>167</v>
      </c>
    </row>
    <row r="40" spans="1:7">
      <c r="A40" s="958"/>
      <c r="B40" s="969"/>
      <c r="C40" s="10" t="s">
        <v>168</v>
      </c>
    </row>
    <row r="41" spans="1:7">
      <c r="A41" s="958"/>
      <c r="B41" s="969"/>
      <c r="C41" s="11" t="s">
        <v>169</v>
      </c>
    </row>
    <row r="42" spans="1:7">
      <c r="A42" s="958"/>
      <c r="B42" s="969"/>
      <c r="C42" s="11" t="s">
        <v>170</v>
      </c>
    </row>
    <row r="43" spans="1:7">
      <c r="A43" s="958"/>
      <c r="B43" s="969"/>
      <c r="C43" s="11" t="s">
        <v>171</v>
      </c>
    </row>
    <row r="44" spans="1:7">
      <c r="A44" s="958"/>
      <c r="B44" s="969"/>
      <c r="C44" s="11" t="s">
        <v>172</v>
      </c>
    </row>
    <row r="45" spans="1:7">
      <c r="A45" s="958"/>
      <c r="B45" s="969"/>
      <c r="C45" s="11" t="s">
        <v>173</v>
      </c>
    </row>
    <row r="46" spans="1:7">
      <c r="A46" s="958"/>
      <c r="B46" s="969"/>
      <c r="C46" s="11" t="s">
        <v>174</v>
      </c>
    </row>
    <row r="47" spans="1:7">
      <c r="A47" s="958"/>
      <c r="B47" s="969"/>
      <c r="C47" s="11" t="s">
        <v>175</v>
      </c>
    </row>
    <row r="48" spans="1:7">
      <c r="A48" s="958"/>
      <c r="B48" s="969"/>
      <c r="C48" s="11" t="s">
        <v>176</v>
      </c>
    </row>
    <row r="49" spans="1:7">
      <c r="A49" s="958"/>
      <c r="B49" s="969"/>
      <c r="C49" s="11" t="s">
        <v>177</v>
      </c>
    </row>
    <row r="50" spans="1:7">
      <c r="A50" s="958"/>
      <c r="B50" s="969"/>
      <c r="C50" s="9" t="s">
        <v>178</v>
      </c>
    </row>
    <row r="51" spans="1:7">
      <c r="A51" s="958"/>
      <c r="B51" s="969"/>
      <c r="C51" s="10" t="s">
        <v>179</v>
      </c>
    </row>
    <row r="52" spans="1:7">
      <c r="A52" s="958"/>
      <c r="B52" s="969"/>
      <c r="C52" s="10" t="s">
        <v>180</v>
      </c>
    </row>
    <row r="53" spans="1:7">
      <c r="A53" s="958"/>
      <c r="B53" s="969"/>
      <c r="C53" s="9" t="s">
        <v>181</v>
      </c>
    </row>
    <row r="54" spans="1:7">
      <c r="A54" s="958"/>
      <c r="B54" s="969"/>
      <c r="C54" s="9" t="s">
        <v>182</v>
      </c>
    </row>
    <row r="55" spans="1:7">
      <c r="A55" s="958"/>
      <c r="B55" s="970"/>
      <c r="C55" s="10" t="s">
        <v>183</v>
      </c>
    </row>
    <row r="56" spans="1:7">
      <c r="A56" s="958" t="s">
        <v>91</v>
      </c>
      <c r="B56" s="960" t="s">
        <v>92</v>
      </c>
      <c r="C56" s="9" t="s">
        <v>184</v>
      </c>
    </row>
    <row r="57" spans="1:7">
      <c r="A57" s="958"/>
      <c r="B57" s="960"/>
      <c r="C57" s="10" t="s">
        <v>185</v>
      </c>
    </row>
    <row r="58" spans="1:7" ht="18.600000000000001" customHeight="1">
      <c r="A58" s="958"/>
      <c r="B58" s="960"/>
      <c r="C58" s="10" t="s">
        <v>186</v>
      </c>
    </row>
    <row r="59" spans="1:7">
      <c r="A59" s="958"/>
      <c r="B59" s="960"/>
      <c r="C59" s="10" t="s">
        <v>187</v>
      </c>
    </row>
    <row r="60" spans="1:7">
      <c r="A60" s="958"/>
      <c r="B60" s="960"/>
      <c r="C60" s="10" t="s">
        <v>188</v>
      </c>
    </row>
    <row r="61" spans="1:7">
      <c r="A61" s="958"/>
      <c r="B61" s="960"/>
      <c r="C61" s="10" t="s">
        <v>189</v>
      </c>
    </row>
    <row r="62" spans="1:7">
      <c r="A62" s="958"/>
      <c r="B62" s="960"/>
      <c r="C62" s="10" t="s">
        <v>190</v>
      </c>
      <c r="D62" s="5"/>
      <c r="G62" s="5"/>
    </row>
    <row r="63" spans="1:7">
      <c r="A63" s="958"/>
      <c r="B63" s="960"/>
      <c r="C63" s="10" t="s">
        <v>191</v>
      </c>
      <c r="D63" s="5"/>
      <c r="G63" s="5"/>
    </row>
    <row r="64" spans="1:7">
      <c r="A64" s="958" t="s">
        <v>101</v>
      </c>
      <c r="B64" s="960" t="s">
        <v>102</v>
      </c>
      <c r="C64" s="9" t="s">
        <v>192</v>
      </c>
      <c r="D64" s="5"/>
      <c r="G64" s="5"/>
    </row>
    <row r="65" spans="1:7">
      <c r="A65" s="958"/>
      <c r="B65" s="960"/>
      <c r="C65" s="10" t="s">
        <v>193</v>
      </c>
      <c r="D65" s="5"/>
      <c r="G65" s="5"/>
    </row>
    <row r="66" spans="1:7">
      <c r="A66" s="958"/>
      <c r="B66" s="960"/>
      <c r="C66" s="10" t="s">
        <v>194</v>
      </c>
      <c r="D66" s="5"/>
      <c r="G66" s="5"/>
    </row>
    <row r="67" spans="1:7" ht="18" customHeight="1">
      <c r="A67" s="958"/>
      <c r="B67" s="960"/>
      <c r="C67" s="10" t="s">
        <v>195</v>
      </c>
      <c r="D67" s="5"/>
      <c r="G67" s="5"/>
    </row>
    <row r="68" spans="1:7">
      <c r="A68" s="958"/>
      <c r="B68" s="960"/>
      <c r="C68" s="10" t="s">
        <v>196</v>
      </c>
      <c r="D68" s="5"/>
      <c r="G68" s="5"/>
    </row>
    <row r="69" spans="1:7">
      <c r="A69" s="958"/>
      <c r="B69" s="960"/>
      <c r="C69" s="10" t="s">
        <v>197</v>
      </c>
      <c r="D69" s="5"/>
      <c r="G69" s="5"/>
    </row>
    <row r="70" spans="1:7">
      <c r="A70" s="958"/>
      <c r="B70" s="960"/>
      <c r="C70" s="10" t="s">
        <v>198</v>
      </c>
      <c r="D70" s="5"/>
      <c r="G70" s="5"/>
    </row>
    <row r="71" spans="1:7">
      <c r="A71" s="958"/>
      <c r="B71" s="960"/>
      <c r="C71" s="10" t="s">
        <v>199</v>
      </c>
    </row>
    <row r="72" spans="1:7">
      <c r="A72" s="958"/>
      <c r="B72" s="960"/>
      <c r="C72" s="10" t="s">
        <v>200</v>
      </c>
    </row>
    <row r="73" spans="1:7">
      <c r="A73" s="958"/>
      <c r="B73" s="960"/>
      <c r="C73" s="10" t="s">
        <v>201</v>
      </c>
    </row>
    <row r="74" spans="1:7">
      <c r="A74" s="958"/>
      <c r="B74" s="960"/>
      <c r="C74" s="10" t="s">
        <v>202</v>
      </c>
    </row>
    <row r="75" spans="1:7">
      <c r="A75" s="958"/>
      <c r="B75" s="960"/>
      <c r="C75" s="10" t="s">
        <v>203</v>
      </c>
    </row>
    <row r="76" spans="1:7" ht="20.100000000000001" customHeight="1">
      <c r="A76" s="958" t="s">
        <v>103</v>
      </c>
      <c r="B76" s="971" t="s">
        <v>104</v>
      </c>
      <c r="C76" s="9" t="s">
        <v>204</v>
      </c>
    </row>
    <row r="77" spans="1:7">
      <c r="A77" s="958"/>
      <c r="B77" s="971"/>
      <c r="C77" s="10" t="s">
        <v>205</v>
      </c>
    </row>
    <row r="78" spans="1:7">
      <c r="A78" s="958"/>
      <c r="B78" s="971"/>
      <c r="C78" s="9" t="s">
        <v>206</v>
      </c>
    </row>
    <row r="79" spans="1:7">
      <c r="A79" s="958"/>
      <c r="B79" s="971"/>
      <c r="C79" s="9" t="s">
        <v>207</v>
      </c>
    </row>
    <row r="80" spans="1:7">
      <c r="A80" s="958"/>
      <c r="B80" s="971"/>
      <c r="C80" s="9" t="s">
        <v>208</v>
      </c>
    </row>
    <row r="81" spans="1:3">
      <c r="A81" s="958"/>
      <c r="B81" s="971"/>
      <c r="C81" s="9" t="s">
        <v>209</v>
      </c>
    </row>
    <row r="82" spans="1:3" ht="20.100000000000001" customHeight="1">
      <c r="A82" s="958" t="s">
        <v>105</v>
      </c>
      <c r="B82" s="971" t="s">
        <v>106</v>
      </c>
      <c r="C82" s="9" t="s">
        <v>210</v>
      </c>
    </row>
    <row r="83" spans="1:3" ht="18" customHeight="1">
      <c r="A83" s="958"/>
      <c r="B83" s="971"/>
      <c r="C83" s="10" t="s">
        <v>211</v>
      </c>
    </row>
    <row r="84" spans="1:3" ht="18" customHeight="1">
      <c r="A84" s="958"/>
      <c r="B84" s="971"/>
      <c r="C84" s="9" t="s">
        <v>212</v>
      </c>
    </row>
    <row r="85" spans="1:3" ht="18" customHeight="1">
      <c r="A85" s="958"/>
      <c r="B85" s="971"/>
      <c r="C85" s="9" t="s">
        <v>213</v>
      </c>
    </row>
    <row r="86" spans="1:3" ht="18" customHeight="1">
      <c r="A86" s="958"/>
      <c r="B86" s="971"/>
      <c r="C86" s="9" t="s">
        <v>214</v>
      </c>
    </row>
    <row r="87" spans="1:3" ht="18" customHeight="1">
      <c r="A87" s="958"/>
      <c r="B87" s="971"/>
      <c r="C87" s="10" t="s">
        <v>215</v>
      </c>
    </row>
    <row r="88" spans="1:3" ht="18" customHeight="1">
      <c r="A88" s="958"/>
      <c r="B88" s="971"/>
      <c r="C88" s="10" t="s">
        <v>216</v>
      </c>
    </row>
    <row r="89" spans="1:3" ht="20.100000000000001" customHeight="1">
      <c r="A89" s="958" t="s">
        <v>109</v>
      </c>
      <c r="B89" s="971" t="s">
        <v>110</v>
      </c>
      <c r="C89" s="10" t="s">
        <v>217</v>
      </c>
    </row>
    <row r="90" spans="1:3">
      <c r="A90" s="958"/>
      <c r="B90" s="971"/>
      <c r="C90" s="10" t="s">
        <v>218</v>
      </c>
    </row>
    <row r="91" spans="1:3">
      <c r="A91" s="958"/>
      <c r="B91" s="971"/>
      <c r="C91" s="10" t="s">
        <v>219</v>
      </c>
    </row>
    <row r="92" spans="1:3">
      <c r="A92" s="958"/>
      <c r="B92" s="971"/>
      <c r="C92" s="10" t="s">
        <v>220</v>
      </c>
    </row>
    <row r="93" spans="1:3" ht="20.100000000000001" customHeight="1">
      <c r="A93" s="958" t="s">
        <v>113</v>
      </c>
      <c r="B93" s="971" t="s">
        <v>114</v>
      </c>
      <c r="C93" s="10" t="s">
        <v>221</v>
      </c>
    </row>
    <row r="94" spans="1:3">
      <c r="A94" s="958"/>
      <c r="B94" s="971"/>
      <c r="C94" s="10" t="s">
        <v>222</v>
      </c>
    </row>
    <row r="95" spans="1:3">
      <c r="A95" s="958"/>
      <c r="B95" s="971"/>
      <c r="C95" s="10" t="s">
        <v>223</v>
      </c>
    </row>
    <row r="96" spans="1:3" ht="20.100000000000001" customHeight="1">
      <c r="A96" s="958" t="s">
        <v>115</v>
      </c>
      <c r="B96" s="971" t="s">
        <v>116</v>
      </c>
      <c r="C96" s="10" t="s">
        <v>224</v>
      </c>
    </row>
    <row r="97" spans="1:3">
      <c r="A97" s="958"/>
      <c r="B97" s="971"/>
      <c r="C97" s="10" t="s">
        <v>225</v>
      </c>
    </row>
    <row r="98" spans="1:3">
      <c r="A98" s="958"/>
      <c r="B98" s="971"/>
      <c r="C98" s="10" t="s">
        <v>226</v>
      </c>
    </row>
    <row r="99" spans="1:3">
      <c r="A99" s="958" t="s">
        <v>117</v>
      </c>
      <c r="B99" s="960" t="s">
        <v>118</v>
      </c>
      <c r="C99" s="10" t="s">
        <v>227</v>
      </c>
    </row>
    <row r="100" spans="1:3">
      <c r="A100" s="958"/>
      <c r="B100" s="960"/>
      <c r="C100" s="10" t="s">
        <v>228</v>
      </c>
    </row>
    <row r="101" spans="1:3" ht="20.100000000000001" customHeight="1">
      <c r="A101" s="958" t="s">
        <v>119</v>
      </c>
      <c r="B101" s="971" t="s">
        <v>120</v>
      </c>
      <c r="C101" s="10" t="s">
        <v>229</v>
      </c>
    </row>
    <row r="102" spans="1:3">
      <c r="A102" s="958"/>
      <c r="B102" s="971"/>
      <c r="C102" s="10" t="s">
        <v>230</v>
      </c>
    </row>
    <row r="103" spans="1:3">
      <c r="A103" s="958" t="s">
        <v>121</v>
      </c>
      <c r="B103" s="960" t="s">
        <v>122</v>
      </c>
      <c r="C103" s="11" t="s">
        <v>231</v>
      </c>
    </row>
    <row r="104" spans="1:3">
      <c r="A104" s="958"/>
      <c r="B104" s="960"/>
      <c r="C104" s="11" t="s">
        <v>232</v>
      </c>
    </row>
    <row r="105" spans="1:3">
      <c r="A105" s="958"/>
      <c r="B105" s="960"/>
      <c r="C105" s="11" t="s">
        <v>233</v>
      </c>
    </row>
    <row r="106" spans="1:3">
      <c r="A106" s="958" t="s">
        <v>123</v>
      </c>
      <c r="B106" s="960" t="s">
        <v>124</v>
      </c>
      <c r="C106" s="10" t="s">
        <v>234</v>
      </c>
    </row>
    <row r="107" spans="1:3">
      <c r="A107" s="958"/>
      <c r="B107" s="960"/>
      <c r="C107" s="10" t="s">
        <v>235</v>
      </c>
    </row>
    <row r="108" spans="1:3">
      <c r="A108" s="958"/>
      <c r="B108" s="960"/>
      <c r="C108" s="10" t="s">
        <v>236</v>
      </c>
    </row>
    <row r="109" spans="1:3">
      <c r="A109" s="958"/>
      <c r="B109" s="960"/>
      <c r="C109" s="10" t="s">
        <v>237</v>
      </c>
    </row>
    <row r="110" spans="1:3">
      <c r="A110" s="958"/>
      <c r="B110" s="960"/>
      <c r="C110" s="10" t="s">
        <v>238</v>
      </c>
    </row>
    <row r="111" spans="1:3">
      <c r="A111" s="958"/>
      <c r="B111" s="960"/>
      <c r="C111" s="10" t="s">
        <v>239</v>
      </c>
    </row>
    <row r="112" spans="1:3">
      <c r="A112" s="958"/>
      <c r="B112" s="960"/>
      <c r="C112" s="10" t="s">
        <v>240</v>
      </c>
    </row>
    <row r="113" spans="1:3">
      <c r="A113" s="958"/>
      <c r="B113" s="960"/>
      <c r="C113" s="10" t="s">
        <v>241</v>
      </c>
    </row>
    <row r="114" spans="1:3">
      <c r="A114" s="958"/>
      <c r="B114" s="960"/>
      <c r="C114" s="10" t="s">
        <v>242</v>
      </c>
    </row>
    <row r="115" spans="1:3" ht="20.100000000000001" customHeight="1">
      <c r="A115" s="958" t="s">
        <v>125</v>
      </c>
      <c r="B115" s="971" t="s">
        <v>126</v>
      </c>
      <c r="C115" s="10" t="s">
        <v>243</v>
      </c>
    </row>
    <row r="116" spans="1:3">
      <c r="A116" s="958"/>
      <c r="B116" s="971"/>
      <c r="C116" s="10" t="s">
        <v>244</v>
      </c>
    </row>
    <row r="117" spans="1:3" ht="18" customHeight="1" thickBot="1">
      <c r="A117" s="12" t="s">
        <v>127</v>
      </c>
      <c r="B117" s="14" t="s">
        <v>128</v>
      </c>
      <c r="C117" s="13" t="s">
        <v>245</v>
      </c>
    </row>
  </sheetData>
  <mergeCells count="41">
    <mergeCell ref="E8:E10"/>
    <mergeCell ref="E11:E13"/>
    <mergeCell ref="B10:B33"/>
    <mergeCell ref="E14:E18"/>
    <mergeCell ref="E19:E21"/>
    <mergeCell ref="A103:A105"/>
    <mergeCell ref="B103:B105"/>
    <mergeCell ref="B106:B114"/>
    <mergeCell ref="A106:A114"/>
    <mergeCell ref="A115:A116"/>
    <mergeCell ref="B115:B116"/>
    <mergeCell ref="A101:A102"/>
    <mergeCell ref="B101:B102"/>
    <mergeCell ref="A76:A81"/>
    <mergeCell ref="B64:B75"/>
    <mergeCell ref="B76:B81"/>
    <mergeCell ref="A82:A88"/>
    <mergeCell ref="B82:B88"/>
    <mergeCell ref="B89:B92"/>
    <mergeCell ref="A89:A92"/>
    <mergeCell ref="B93:B95"/>
    <mergeCell ref="A93:A95"/>
    <mergeCell ref="B96:B98"/>
    <mergeCell ref="A96:A98"/>
    <mergeCell ref="B99:B100"/>
    <mergeCell ref="A99:A100"/>
    <mergeCell ref="A10:A33"/>
    <mergeCell ref="A38:A55"/>
    <mergeCell ref="A56:A63"/>
    <mergeCell ref="B56:B63"/>
    <mergeCell ref="A64:A75"/>
    <mergeCell ref="A34:A37"/>
    <mergeCell ref="B34:B37"/>
    <mergeCell ref="B38:B55"/>
    <mergeCell ref="A7:A9"/>
    <mergeCell ref="B7:B9"/>
    <mergeCell ref="A4:A5"/>
    <mergeCell ref="B4:B5"/>
    <mergeCell ref="A1:B1"/>
    <mergeCell ref="A2:A3"/>
    <mergeCell ref="B2:B3"/>
  </mergeCells>
  <phoneticPr fontId="1"/>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M6"/>
  <sheetViews>
    <sheetView workbookViewId="0">
      <selection activeCell="A5" sqref="A5:AH6"/>
    </sheetView>
  </sheetViews>
  <sheetFormatPr defaultRowHeight="18.75"/>
  <cols>
    <col min="7" max="7" width="14.625" bestFit="1" customWidth="1"/>
    <col min="8" max="8" width="13.5" bestFit="1" customWidth="1"/>
    <col min="27" max="27" width="9.375" bestFit="1" customWidth="1"/>
  </cols>
  <sheetData>
    <row r="3" spans="1:39" ht="19.5" thickBot="1"/>
    <row r="4" spans="1:39">
      <c r="A4" s="982" t="s">
        <v>410</v>
      </c>
      <c r="B4" s="977" t="s">
        <v>411</v>
      </c>
      <c r="C4" s="977" t="s">
        <v>412</v>
      </c>
      <c r="D4" s="977" t="s">
        <v>413</v>
      </c>
      <c r="E4" s="977" t="s">
        <v>414</v>
      </c>
      <c r="F4" s="977" t="s">
        <v>415</v>
      </c>
      <c r="G4" s="977" t="s">
        <v>416</v>
      </c>
      <c r="H4" s="977" t="s">
        <v>417</v>
      </c>
      <c r="I4" s="977" t="s">
        <v>418</v>
      </c>
      <c r="J4" s="981" t="s">
        <v>419</v>
      </c>
      <c r="K4" s="981"/>
      <c r="L4" s="981"/>
      <c r="M4" s="981" t="s">
        <v>420</v>
      </c>
      <c r="N4" s="981"/>
      <c r="O4" s="981"/>
      <c r="P4" s="981" t="s">
        <v>421</v>
      </c>
      <c r="Q4" s="981"/>
      <c r="R4" s="981"/>
      <c r="S4" s="981"/>
      <c r="T4" s="981"/>
      <c r="U4" s="84" t="s">
        <v>422</v>
      </c>
      <c r="V4" s="84"/>
      <c r="W4" s="84"/>
      <c r="X4" s="977" t="s">
        <v>450</v>
      </c>
      <c r="Y4" s="977" t="s">
        <v>423</v>
      </c>
      <c r="Z4" s="977" t="s">
        <v>424</v>
      </c>
      <c r="AA4" s="977" t="s">
        <v>451</v>
      </c>
      <c r="AB4" s="977" t="s">
        <v>425</v>
      </c>
      <c r="AC4" s="977" t="s">
        <v>426</v>
      </c>
      <c r="AD4" s="977" t="s">
        <v>427</v>
      </c>
      <c r="AE4" s="977" t="s">
        <v>428</v>
      </c>
      <c r="AF4" s="977" t="s">
        <v>429</v>
      </c>
      <c r="AG4" s="977" t="s">
        <v>430</v>
      </c>
      <c r="AH4" s="977" t="s">
        <v>431</v>
      </c>
      <c r="AI4" s="977" t="s">
        <v>432</v>
      </c>
      <c r="AJ4" s="977" t="s">
        <v>433</v>
      </c>
      <c r="AK4" s="977" t="s">
        <v>434</v>
      </c>
      <c r="AL4" s="977" t="s">
        <v>435</v>
      </c>
      <c r="AM4" s="979" t="s">
        <v>436</v>
      </c>
    </row>
    <row r="5" spans="1:39">
      <c r="A5" s="983"/>
      <c r="B5" s="978"/>
      <c r="C5" s="978"/>
      <c r="D5" s="978"/>
      <c r="E5" s="978"/>
      <c r="F5" s="978"/>
      <c r="G5" s="978"/>
      <c r="H5" s="978"/>
      <c r="I5" s="978"/>
      <c r="J5" s="1" t="s">
        <v>437</v>
      </c>
      <c r="K5" s="1" t="s">
        <v>438</v>
      </c>
      <c r="L5" s="1" t="s">
        <v>439</v>
      </c>
      <c r="M5" s="1" t="s">
        <v>440</v>
      </c>
      <c r="N5" s="1" t="s">
        <v>441</v>
      </c>
      <c r="O5" s="1" t="s">
        <v>442</v>
      </c>
      <c r="P5" s="1" t="s">
        <v>443</v>
      </c>
      <c r="Q5" s="1" t="s">
        <v>444</v>
      </c>
      <c r="R5" s="1" t="s">
        <v>445</v>
      </c>
      <c r="S5" s="1" t="s">
        <v>446</v>
      </c>
      <c r="T5" s="1" t="s">
        <v>447</v>
      </c>
      <c r="U5" s="1" t="s">
        <v>441</v>
      </c>
      <c r="V5" s="1" t="s">
        <v>448</v>
      </c>
      <c r="W5" s="1" t="s">
        <v>449</v>
      </c>
      <c r="X5" s="978"/>
      <c r="Y5" s="978"/>
      <c r="Z5" s="978"/>
      <c r="AA5" s="978"/>
      <c r="AB5" s="978"/>
      <c r="AC5" s="978"/>
      <c r="AD5" s="978"/>
      <c r="AE5" s="978"/>
      <c r="AF5" s="978"/>
      <c r="AG5" s="978"/>
      <c r="AH5" s="978"/>
      <c r="AI5" s="978"/>
      <c r="AJ5" s="978"/>
      <c r="AK5" s="978"/>
      <c r="AL5" s="978"/>
      <c r="AM5" s="980"/>
    </row>
    <row r="6" spans="1:39" ht="19.5" thickBot="1">
      <c r="A6" s="85">
        <f>申請書!E42</f>
        <v>0</v>
      </c>
      <c r="B6" s="86">
        <f>申請書!E41</f>
        <v>0</v>
      </c>
      <c r="C6" s="86">
        <f>申請書!H45</f>
        <v>0</v>
      </c>
      <c r="D6" s="86">
        <f>申請書!B27</f>
        <v>0</v>
      </c>
      <c r="E6" s="86"/>
      <c r="F6" s="86">
        <f>申請書!B21</f>
        <v>0</v>
      </c>
      <c r="G6" s="88">
        <v>45931</v>
      </c>
      <c r="H6" s="88">
        <v>46143</v>
      </c>
      <c r="I6" s="86" t="str">
        <f>申請書!G215</f>
        <v/>
      </c>
      <c r="J6" s="86">
        <f>IF(申請書!N180="自社株式の評価、財務・税務・法務・労務等のセルフ・デューデリジェンスなど、企業価値や事業価値の算定のための業務委託経費",申請書!J182,0) + IF(申請書!N184="自社株式の評価、財務・税務・法務・労務等のセルフ・デューデリジェンスなど、企業価値や事業価値の算定のための業務委託経費",申請書!J186,0) + IF(申請書!N188="自社株式の評価、財務・税務・法務・労務等のセルフ・デューデリジェンスなど、企業価値や事業価値の算定のための業務委託経費",申請書!J190,0) + IF(申請書!N199="自社株式の評価、財務・税務・法務・労務等のセルフ・デューデリジェンスなど、企業価値や事業価値の算定のための業務委託経費",申請書!J201,0) + IF(申請書!N203="自社株式の評価、財務・税務・法務・労務等のセルフ・デューデリジェンスなど、企業価値や事業価値の算定のための業務委託経費",申請書!J205,0) + IF(申請書!N207="自社株式の評価、財務・税務・法務・労務等のセルフ・デューデリジェンスなど、企業価値や事業価値の算定のための業務委託経費",申請書!J209,0)</f>
        <v>0</v>
      </c>
      <c r="K6" s="86">
        <f>IF(申請書!N180="後継者候補の確保に向けた人材紹介会社のサービス利用経費",申請書!J182,0) + IF(申請書!N184="後継者候補の確保に向けた人材紹介会社のサービス利用経費",申請書!J186,0) + IF(申請書!N188="後継者候補の確保に向けた人材紹介会社のサービス利用経費",申請書!J190,0) + IF(申請書!N199="後継者候補の確保に向けた人材紹介会社のサービス利用経費",申請書!J201,0) + IF(申請書!N203="後継者候補の確保に向けた人材紹介会社のサービス利用経費",申請書!J205,0) + IF(申請書!N207="後継者候補の確保に向けた人材紹介会社のサービス利用経費",申請書!J209,0)</f>
        <v>0</v>
      </c>
      <c r="L6" s="86">
        <f>IF(申請書!N180="ファイナンシャルアドバイザー（ＦＡ）、Ｍ＆Ａ仲介業者等との締結契約に要する経費",申請書!J182,0) + IF(申請書!N184="ファイナンシャルアドバイザー（ＦＡ）、Ｍ＆Ａ仲介業者等との締結契約に要する経費",申請書!J186,0) + IF(申請書!N188="ファイナンシャルアドバイザー（ＦＡ）、Ｍ＆Ａ仲介業者等との締結契約に要する経費",申請書!J190,0) + IF(申請書!N199="ファイナンシャルアドバイザー（ＦＡ）、Ｍ＆Ａ仲介業者等との締結契約に要する経費",申請書!J201,0) + IF(申請書!N203="ファイナンシャルアドバイザー（ＦＡ）、Ｍ＆Ａ仲介業者等との締結契約に要する経費",申請書!J205,0) + IF(申請書!N207="ファイナンシャルアドバイザー（ＦＡ）、Ｍ＆Ａ仲介業者等との締結契約に要する経費",申請書!J209,0)</f>
        <v>0</v>
      </c>
      <c r="M6" s="86">
        <f>IF(申請書!N180="株式譲渡、相続手続き等に要する外部専門家への業務委託経費",申請書!J182,0) + IF(申請書!N184="株式譲渡、相続手続き等に要する外部専門家への業務委託経費",申請書!J186,0) + IF(申請書!N188="株式譲渡、相続手続き等に要する外部専門家への業務委託経費",申請書!J190,0) + IF(申請書!N199="株式譲渡、相続手続き等に要する外部専門家への業務委託経費",申請書!J201,0) + IF(申請書!N203="株式譲渡、相続手続き等に要する外部専門家への業務委託経費",申請書!J205,0) + IF(申請書!N207="株式譲渡、相続手続き等に要する外部専門家への業務委託経費",申請書!J209,0)</f>
        <v>0</v>
      </c>
      <c r="N6" s="86">
        <f>IF(申請書!N180="中核人材(幹部社員)の確保や社内人材の育成に向けた、人材紹介会社等のサービス利用に要する経費",申請書!J182,0) + IF(申請書!N184="中核人材(幹部社員)の確保や社内人材の育成に向けた、人材紹介会社等のサービス利用に要する経費",申請書!J186,0) + IF(申請書!N188="中核人材(幹部社員)の確保や社内人材の育成に向けた、人材紹介会社等のサービス利用に要する経費",申請書!J190,0) + IF(申請書!N199="中核人材(幹部社員)の確保や社内人材の育成に向けた、人材紹介会社等のサービス利用に要する経費",申請書!J201,0) + IF(申請書!N203="中核人材(幹部社員)の確保や社内人材の育成に向けた、人材紹介会社等のサービス利用に要する経費",申請書!J205,0) + IF(申請書!N207="中核人材(幹部社員)の確保や社内人材の育成に向けた、人材紹介会社等のサービス利用に要する経費",申請書!J209,0)</f>
        <v>0</v>
      </c>
      <c r="O6" s="86">
        <f>IF(申請書!N180="中核人材(幹部社員)の確保や社内人材の育成に向けた、人材紹介会社等のサービス利用に要する経費",申請書!J182,0) + IF(申請書!N184="中核人材(幹部社員)の確保や社内人材の育成に向けた、人材紹介会社等のサービス利用に要する経費",申請書!J186,0) + IF(申請書!N188="中核人材(幹部社員)の確保や社内人材の育成に向けた、人材紹介会社等のサービス利用に要する経費",申請書!J190,0) + IF(申請書!N199="中核人材(幹部社員)の確保や社内人材の育成に向けた、人材紹介会社等のサービス利用に要する経費",申請書!J201,0) + IF(申請書!N203="中核人材(幹部社員)の確保や社内人材の育成に向けた、人材紹介会社等のサービス利用に要する経費",申請書!J205,0) + IF(申請書!N207="中核人材(幹部社員)の確保や社内人材の育成に向けた、人材紹介会社等のサービス利用に要する経費",申請書!J209,0)</f>
        <v>0</v>
      </c>
      <c r="P6" s="86">
        <f>IF(申請書!N180="中核人材(幹部社員)の確保や社内人材の育成に向けた、人材紹介会社等のサービス利用や研修業務委託に要する経費",申請書!J182,0) + IF(申請書!N184="中核人材(幹部社員)の確保や社内人材の育成に向けた、人材紹介会社等のサービス利用や研修業務委託に要する経費",申請書!J186,0) + IF(申請書!N188="中核人材(幹部社員)の確保や社内人材の育成に向けた、人材紹介会社等のサービス利用や研修業務委託に要する経費",申請書!J190,0) + IF(申請書!N199="中核人材(幹部社員)の確保や社内人材の育成に向けた、人材紹介会社等のサービス利用や研修業務委託に要する経費",申請書!J201,0) + IF(申請書!N203="中核人材(幹部社員)の確保や社内人材の育成に向けた、人材紹介会社等のサービス利用や研修業務委託に要する経費",申請書!J205,0) + IF(申請書!N207="中核人材(幹部社員)の確保や社内人材の育成に向けた、人材紹介会社等のサービス利用や研修業務委託に要する経費",申請書!J209,0)</f>
        <v>0</v>
      </c>
      <c r="Q6" s="86">
        <f>IF(申請書!N180="社内経営管理システムの構築に向けた、外部専門家への業務委託や外部事業者へのシステム開発委託経費",申請書!J182,0) + IF(申請書!N184="社内経営管理システムの構築に向けた、外部専門家への業務委託や外部事業者へのシステム開発委託経費",申請書!J186,0) + IF(申請書!N188="社内経営管理システムの構築に向けた、外部専門家への業務委託や外部事業者へのシステム開発委託経費",申請書!J190,0) + IF(申請書!N199="社内経営管理システムの構築に向けた、外部専門家への業務委託や外部事業者へのシステム開発委託経費",申請書!J201,0) + IF(申請書!N203="社内経営管理システムの構築に向けた、外部専門家への業務委託や外部事業者へのシステム開発委託経費",申請書!J205,0) + IF(申請書!N207="社内経営管理システムの構築に向けた、外部専門家への業務委託や外部事業者へのシステム開発委託経費",申請書!J209,0)</f>
        <v>0</v>
      </c>
      <c r="R6" s="86">
        <f>IF(申請書!N180="組織、人事等内部管理体制の整備のための業務委託経費",申請書!J182,0) + IF(申請書!N184="組織、人事等内部管理体制の整備のための業務委託経費",申請書!J186,0) + IF(申請書!N188="組織、人事等内部管理体制の整備のための業務委託経費",申請書!J190,0) + IF(申請書!N199="組織、人事等内部管理体制の整備のための業務委託経費",申請書!J201,0) + IF(申請書!N203="組織、人事等内部管理体制の整備のための業務委託経費",申請書!J205,0) + IF(申請書!N207="組織、人事等内部管理体制の整備のための業務委託経費",申請書!J209,0)</f>
        <v>0</v>
      </c>
      <c r="S6" s="86">
        <f>IF(申請書!N180="新市場開拓のための、調査会社への市場調査委託経費",申請書!J182,0) + IF(申請書!N184="新市場開拓のための、調査会社への市場調査委託経費",申請書!J186,0) + IF(申請書!N188="新市場開拓のための、調査会社への市場調査委託経費",申請書!J190,0) + IF(申請書!N199="新市場開拓のための、調査会社への市場調査委託経費",申請書!J201,0) + IF(申請書!N203="新市場開拓のための、調査会社への市場調査委託経費",申請書!J205,0) + IF(申請書!N207="新市場開拓のための、調査会社への市場調査委託経費",申請書!J209,0)</f>
        <v>0</v>
      </c>
      <c r="T6" s="86">
        <f>IF(申請書!N180="新市場開拓のための、調査会社への市場調査委託経費",申請書!J182,0) + IF(申請書!N184="新市場開拓のための、調査会社への市場調査委託経費",申請書!J186,0) + IF(申請書!N188="新市場開拓のための、調査会社への市場調査委託経費",申請書!J190,0) + IF(申請書!N199="新市場開拓のための、調査会社への市場調査委託経費",申請書!J201,0) + IF(申請書!N203="新市場開拓のための、調査会社への市場調査委託経費",申請書!J205,0) + IF(申請書!N207="新市場開拓のための、調査会社への市場調査委託経費",申請書!J209,0)</f>
        <v>0</v>
      </c>
      <c r="U6" s="86">
        <f>IF(申請書!N180="財務、税務、法務や労務等のデューデリジェンス、企業価値・事業価値等の価値算定のための業務委託経費",申請書!J182,0) + IF(申請書!N184="財務、税務、法務や労務等のデューデリジェンス、企業価値・事業価値等の価値算定のための業務委託経費",申請書!J186,0) + IF(申請書!N188="財務、税務、法務や労務等のデューデリジェンス、企業価値・事業価値等の価値算定のための業務委託経費",申請書!J190,0) + IF(申請書!N199="財務、税務、法務や労務等のデューデリジェンス、企業価値・事業価値等の価値算定のための業務委託経費",申請書!J201,0) + IF(申請書!N203="財務、税務、法務や労務等のデューデリジェンス、企業価値・事業価値等の価値算定のための業務委託経費",申請書!J205,0) + IF(申請書!N207="財務、税務、法務や労務等のデューデリジェンス、企業価値・事業価値等の価値算定のための業務委託経費",申請書!J209,0)</f>
        <v>0</v>
      </c>
      <c r="V6" s="86">
        <f>IF(申請書!N180="契約書の作成やレビューのための業務委託経費",申請書!J182,0) + IF(申請書!N184="契約書の作成やレビューのための業務委託経費",申請書!J186,0) + IF(申請書!N188="契約書の作成やレビューのための業務委託経費",申請書!J190,0) + IF(申請書!N199="契約書の作成やレビューのための業務委託経費",申請書!J201,0) + IF(申請書!N203="契約書の作成やレビューのための業務委託経費",申請書!J205,0) + IF(申請書!N207="契約書の作成やレビューのための業務委託経費",申請書!J209,0)</f>
        <v>0</v>
      </c>
      <c r="W6" s="86">
        <f>IF(申請書!N180="ＰＭＩ(事業統合)計画の策定のための業務委託経費",申請書!J182,0) + IF(申請書!N184="ＰＭＩ(事業統合)計画の策定のための業務委託経費",申請書!J186,0) + IF(申請書!N188="ＰＭＩ(事業統合)計画の策定のための業務委託経費",申請書!J190,0) + IF(申請書!N199="ＰＭＩ(事業統合)計画の策定のための業務委託経費",申請書!J201,0) + IF(申請書!N203="ＰＭＩ(事業統合)計画の策定のための業務委託経費",申請書!J205,0) + IF(申請書!N207="ＰＭＩ(事業統合)計画の策定のための業務委託経費",申請書!J209,0)</f>
        <v>0</v>
      </c>
      <c r="X6" s="86" t="str">
        <f>申請書!N215</f>
        <v/>
      </c>
      <c r="Y6" s="86">
        <f>申請書!U215</f>
        <v>0</v>
      </c>
      <c r="Z6" s="86">
        <f>申請書!H49</f>
        <v>0</v>
      </c>
      <c r="AA6" s="86" t="str">
        <f>CONCATENATE(申請書!I48,"-",申請書!L48)</f>
        <v>-</v>
      </c>
      <c r="AB6" s="86">
        <f>申請書!E55</f>
        <v>0</v>
      </c>
      <c r="AC6" s="86">
        <f>申請書!AD53</f>
        <v>0</v>
      </c>
      <c r="AD6" s="86">
        <f>申請書!Q53</f>
        <v>0</v>
      </c>
      <c r="AE6" s="86">
        <f>申請書!X52</f>
        <v>0</v>
      </c>
      <c r="AF6" s="86">
        <f>申請書!J51</f>
        <v>0</v>
      </c>
      <c r="AG6" s="86">
        <f>申請書!J58</f>
        <v>0</v>
      </c>
      <c r="AH6" s="86">
        <f>2025-AG6</f>
        <v>2025</v>
      </c>
      <c r="AI6" s="86">
        <f>申請書!Q57</f>
        <v>0</v>
      </c>
      <c r="AJ6" s="86">
        <f>申請書!AF59</f>
        <v>0</v>
      </c>
      <c r="AK6" s="86">
        <f>申請書!E65</f>
        <v>0</v>
      </c>
      <c r="AL6" s="86">
        <f>申請書!E67</f>
        <v>0</v>
      </c>
      <c r="AM6" s="87">
        <f>申請書!E68</f>
        <v>0</v>
      </c>
    </row>
  </sheetData>
  <mergeCells count="28">
    <mergeCell ref="F4:F5"/>
    <mergeCell ref="G4:G5"/>
    <mergeCell ref="A4:A5"/>
    <mergeCell ref="B4:B5"/>
    <mergeCell ref="C4:C5"/>
    <mergeCell ref="D4:D5"/>
    <mergeCell ref="E4:E5"/>
    <mergeCell ref="AG4:AG5"/>
    <mergeCell ref="AH4:AH5"/>
    <mergeCell ref="H4:H5"/>
    <mergeCell ref="X4:X5"/>
    <mergeCell ref="Y4:Y5"/>
    <mergeCell ref="Z4:Z5"/>
    <mergeCell ref="AA4:AA5"/>
    <mergeCell ref="AB4:AB5"/>
    <mergeCell ref="J4:L4"/>
    <mergeCell ref="M4:O4"/>
    <mergeCell ref="P4:T4"/>
    <mergeCell ref="I4:I5"/>
    <mergeCell ref="AC4:AC5"/>
    <mergeCell ref="AD4:AD5"/>
    <mergeCell ref="AE4:AE5"/>
    <mergeCell ref="AF4:AF5"/>
    <mergeCell ref="AI4:AI5"/>
    <mergeCell ref="AJ4:AJ5"/>
    <mergeCell ref="AK4:AK5"/>
    <mergeCell ref="AL4:AL5"/>
    <mergeCell ref="AM4:AM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申請前確認書</vt:lpstr>
      <vt:lpstr>申請書</vt:lpstr>
      <vt:lpstr>申請書記入例</vt:lpstr>
      <vt:lpstr>選択リスト</vt:lpstr>
      <vt:lpstr>事務局用</vt:lpstr>
      <vt:lpstr>【Ａタイプ】</vt:lpstr>
      <vt:lpstr>【Ｂタイプ】</vt:lpstr>
      <vt:lpstr>【Ｃタイプ】</vt:lpstr>
      <vt:lpstr>【Ｄタイプ】</vt:lpstr>
      <vt:lpstr>申請書!Print_Area</vt:lpstr>
      <vt:lpstr>申請書記入例!Print_Area</vt:lpstr>
      <vt:lpstr>申請前確認書!Print_Area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2025-05-13T02:16:54Z</dcterms:created>
  <dcterms:modified xsi:type="dcterms:W3CDTF">2025-05-19T04:16:06Z</dcterms:modified>
</cp:coreProperties>
</file>