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4.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showInkAnnotation="0" updateLinks="always" codeName="ThisWorkbook"/>
  <xr:revisionPtr revIDLastSave="0" documentId="8_{69DD45BE-DDAB-48FC-B34E-8E60FA273CEC}" xr6:coauthVersionLast="47" xr6:coauthVersionMax="47" xr10:uidLastSave="{00000000-0000-0000-0000-000000000000}"/>
  <bookViews>
    <workbookView xWindow="-110" yWindow="-110" windowWidth="19420" windowHeight="10300" tabRatio="749" activeTab="3" xr2:uid="{00000000-000D-0000-FFFF-FFFF00000000}"/>
  </bookViews>
  <sheets>
    <sheet name="申請前確認書" sheetId="14" r:id="rId1"/>
    <sheet name="反社排除誓約事項" sheetId="17" r:id="rId2"/>
    <sheet name="誓約書" sheetId="19" r:id="rId3"/>
    <sheet name="申請書" sheetId="7" r:id="rId4"/>
    <sheet name="申請書記入例" sheetId="20" r:id="rId5"/>
    <sheet name="選択リスト" sheetId="12" state="hidden" r:id="rId6"/>
    <sheet name="事務局用" sheetId="13" state="hidden" r:id="rId7"/>
  </sheets>
  <definedNames>
    <definedName name="__xlchart.v1.0" hidden="1">#REF!</definedName>
    <definedName name="__xlchart.v1.1" hidden="1">#REF!</definedName>
    <definedName name="__xlchart.v1.2" hidden="1">#REF!</definedName>
    <definedName name="__xlchart.v1.3" hidden="1">#REF!</definedName>
    <definedName name="__xlchart.v1.4" hidden="1">#REF!</definedName>
    <definedName name="__xlchart.v1.5" hidden="1">#REF!</definedName>
    <definedName name="__xlchart.v1.6" hidden="1">#REF!</definedName>
    <definedName name="__xlchart.v1.7" hidden="1">#REF!</definedName>
    <definedName name="_9．資金支出明細">#REF!</definedName>
    <definedName name="【Ａタイプ】">選択リスト!$F$8:$F$10</definedName>
    <definedName name="【Ｂタイプ】">選択リスト!$F$11:$F$13</definedName>
    <definedName name="【Ｃタイプ】">選択リスト!$F$14:$F$18</definedName>
    <definedName name="【Ｄタイプ】">選択リスト!$F$19:$F$21</definedName>
    <definedName name="ertew">#REF!</definedName>
    <definedName name="ja">#REF!</definedName>
    <definedName name="kaidai">#REF!</definedName>
    <definedName name="koukoku">#REF!</definedName>
    <definedName name="minpay">#REF!</definedName>
    <definedName name="_xlnm.Print_Area" localSheetId="3">申請書!$A$1:$AH$236</definedName>
    <definedName name="_xlnm.Print_Area" localSheetId="4">申請書記入例!$A$1:$AH$244</definedName>
    <definedName name="_xlnm.Print_Area" localSheetId="0">申請前確認書!$A$1:$AI$42</definedName>
    <definedName name="_xlnm.Print_Area" localSheetId="2">誓約書!$A$1:$M$24</definedName>
    <definedName name="_xlnm.Print_Area" localSheetId="1">反社排除誓約事項!$A$1:$M$18</definedName>
    <definedName name="q">#REF!</definedName>
    <definedName name="S_公務〈他に分類されるものを除く〉">#REF!</definedName>
    <definedName name="T_分類不能の産業">#REF!</definedName>
    <definedName name="ｚ">#REF!</definedName>
    <definedName name="サンプル">#REF!</definedName>
    <definedName name="海外">#REF!</definedName>
    <definedName name="種別">#REF!</definedName>
    <definedName name="助成事業のフロー・スケジュール">#REF!</definedName>
    <definedName name="大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1" i="12" l="1"/>
  <c r="F30" i="12"/>
  <c r="G37" i="20"/>
  <c r="I233" i="20"/>
  <c r="AA221" i="20"/>
  <c r="G219" i="20"/>
  <c r="AA217" i="20"/>
  <c r="G215" i="20"/>
  <c r="AA213" i="20"/>
  <c r="G211" i="20"/>
  <c r="AA202" i="20"/>
  <c r="G200" i="20"/>
  <c r="AA198" i="20"/>
  <c r="G196" i="20"/>
  <c r="AA194" i="20"/>
  <c r="G192" i="20"/>
  <c r="AF114" i="20"/>
  <c r="AB114" i="20"/>
  <c r="V88" i="20"/>
  <c r="AF78" i="20"/>
  <c r="E77" i="20"/>
  <c r="G227" i="20"/>
  <c r="B227" i="20"/>
  <c r="R155" i="20"/>
  <c r="AO230" i="20"/>
  <c r="AP230" i="20" s="1"/>
  <c r="D44" i="20"/>
  <c r="D43" i="20"/>
  <c r="D42" i="20"/>
  <c r="D41" i="20"/>
  <c r="D40" i="20"/>
  <c r="Y23" i="20"/>
  <c r="Y22" i="20"/>
  <c r="Y21" i="20"/>
  <c r="Y19" i="20"/>
  <c r="AF16" i="20"/>
  <c r="AC16" i="20"/>
  <c r="Z16" i="20"/>
  <c r="G14" i="20"/>
  <c r="G13" i="20"/>
  <c r="G12" i="20"/>
  <c r="E40" i="14"/>
  <c r="G219" i="7"/>
  <c r="G4" i="7"/>
  <c r="G3" i="7"/>
  <c r="G2" i="7"/>
  <c r="C20" i="19"/>
  <c r="C14" i="17"/>
  <c r="G17" i="17"/>
  <c r="G16" i="17"/>
  <c r="J17" i="17"/>
  <c r="Y13" i="7"/>
  <c r="Y12" i="7"/>
  <c r="Y11" i="7"/>
  <c r="Y9" i="7"/>
  <c r="J23" i="19"/>
  <c r="G23" i="19"/>
  <c r="G22" i="19"/>
  <c r="X42" i="14"/>
  <c r="X41" i="14"/>
  <c r="X39" i="14"/>
  <c r="X40" i="14"/>
  <c r="N227" i="20" l="1"/>
  <c r="AO227" i="20"/>
  <c r="AP227" i="20" s="1"/>
  <c r="AO228" i="20"/>
  <c r="AP228" i="20" s="1"/>
  <c r="AO225" i="20"/>
  <c r="AO229" i="20"/>
  <c r="AP229" i="20" s="1"/>
  <c r="AO226" i="20"/>
  <c r="AP226" i="20" s="1"/>
  <c r="AF68" i="7"/>
  <c r="AF6" i="7"/>
  <c r="AO231" i="20" l="1"/>
  <c r="AP225" i="20"/>
  <c r="AP231" i="20" s="1"/>
  <c r="U227" i="20" l="1"/>
  <c r="B34" i="20" s="1"/>
  <c r="AC6" i="7" l="1"/>
  <c r="Z6" i="7"/>
  <c r="V78" i="7" l="1"/>
  <c r="D32" i="7" l="1"/>
  <c r="W6" i="13" l="1"/>
  <c r="V6" i="13"/>
  <c r="U6" i="13"/>
  <c r="T6" i="13"/>
  <c r="S6" i="13"/>
  <c r="R6" i="13"/>
  <c r="Q6" i="13"/>
  <c r="P6" i="13"/>
  <c r="O6" i="13"/>
  <c r="N6" i="13"/>
  <c r="M6" i="13"/>
  <c r="L6" i="13"/>
  <c r="K6" i="13"/>
  <c r="J6" i="13"/>
  <c r="AM6" i="13" l="1"/>
  <c r="AL6" i="13"/>
  <c r="AJ6" i="13"/>
  <c r="AI6" i="13"/>
  <c r="AG6" i="13"/>
  <c r="AH6" i="13" s="1"/>
  <c r="AF6" i="13"/>
  <c r="AE6" i="13"/>
  <c r="AD6" i="13"/>
  <c r="AC6" i="13"/>
  <c r="AB6" i="13"/>
  <c r="AA6" i="13"/>
  <c r="Z6" i="13"/>
  <c r="F6" i="13"/>
  <c r="D6" i="13"/>
  <c r="C6" i="13"/>
  <c r="B6" i="13"/>
  <c r="A6" i="13"/>
  <c r="R147" i="7" l="1"/>
  <c r="D34" i="7" l="1"/>
  <c r="D33" i="7"/>
  <c r="D31" i="7"/>
  <c r="D30" i="7"/>
  <c r="E67" i="7" l="1"/>
  <c r="AK6" i="13" l="1"/>
  <c r="AE69" i="7"/>
  <c r="Y69" i="7" l="1"/>
  <c r="AO219" i="7" l="1"/>
  <c r="AP219" i="7" s="1"/>
  <c r="AO218" i="7"/>
  <c r="AP218" i="7" s="1"/>
  <c r="AO217" i="7"/>
  <c r="AP217" i="7" s="1"/>
  <c r="AO222" i="7"/>
  <c r="AP222" i="7" s="1"/>
  <c r="AO221" i="7"/>
  <c r="AP221" i="7" s="1"/>
  <c r="AO220" i="7"/>
  <c r="AP220" i="7" s="1"/>
  <c r="I6" i="13"/>
  <c r="I225" i="7"/>
  <c r="G211" i="7"/>
  <c r="G207" i="7"/>
  <c r="AA213" i="7"/>
  <c r="G192" i="7"/>
  <c r="G184" i="7"/>
  <c r="AA194" i="7"/>
  <c r="AP223" i="7" l="1"/>
  <c r="AO223" i="7"/>
  <c r="AA209" i="7"/>
  <c r="AA205" i="7"/>
  <c r="AA190" i="7"/>
  <c r="U219" i="7" l="1"/>
  <c r="Y6" i="13" s="1"/>
  <c r="G203" i="7"/>
  <c r="G188" i="7"/>
  <c r="B219" i="7" l="1"/>
  <c r="AA186" i="7" l="1"/>
  <c r="N219" i="7" l="1"/>
  <c r="X6" i="13" s="1"/>
  <c r="AB104" i="7" l="1"/>
  <c r="AF104" i="7"/>
  <c r="B24" i="7" l="1"/>
  <c r="G2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O217" authorId="0" shapeId="0" xr:uid="{00000000-0006-0000-0100-000001000000}">
      <text>
        <r>
          <rPr>
            <b/>
            <sz val="9"/>
            <color indexed="81"/>
            <rFont val="MS P ゴシック"/>
            <family val="3"/>
            <charset val="128"/>
          </rPr>
          <t>作成者:</t>
        </r>
        <r>
          <rPr>
            <sz val="9"/>
            <color indexed="81"/>
            <rFont val="MS P ゴシック"/>
            <family val="3"/>
            <charset val="128"/>
          </rPr>
          <t xml:space="preserve">
数式あり
注意して作業すること!!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O225" authorId="0" shapeId="0" xr:uid="{472DE0D9-75DC-46CF-90FC-AC57F7C072CC}">
      <text>
        <r>
          <rPr>
            <b/>
            <sz val="9"/>
            <color indexed="81"/>
            <rFont val="MS P ゴシック"/>
            <family val="3"/>
            <charset val="128"/>
          </rPr>
          <t>作成者:</t>
        </r>
        <r>
          <rPr>
            <sz val="9"/>
            <color indexed="81"/>
            <rFont val="MS P ゴシック"/>
            <family val="3"/>
            <charset val="128"/>
          </rPr>
          <t xml:space="preserve">
数式あり
注意して作業すること!!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0" authorId="0" shapeId="0" xr:uid="{00000000-0006-0000-0300-000001000000}">
      <text>
        <r>
          <rPr>
            <b/>
            <sz val="9"/>
            <color indexed="81"/>
            <rFont val="MS P ゴシック"/>
            <family val="3"/>
            <charset val="128"/>
          </rPr>
          <t>作成者:</t>
        </r>
        <r>
          <rPr>
            <sz val="9"/>
            <color indexed="81"/>
            <rFont val="MS P ゴシック"/>
            <family val="3"/>
            <charset val="128"/>
          </rPr>
          <t xml:space="preserve">
数式あり
注意して作業すること!!</t>
        </r>
      </text>
    </comment>
  </commentList>
</comments>
</file>

<file path=xl/sharedStrings.xml><?xml version="1.0" encoding="utf-8"?>
<sst xmlns="http://schemas.openxmlformats.org/spreadsheetml/2006/main" count="1188" uniqueCount="605">
  <si>
    <t>日</t>
    <rPh sb="0" eb="1">
      <t>ニチ</t>
    </rPh>
    <phoneticPr fontId="1"/>
  </si>
  <si>
    <t>記</t>
    <rPh sb="0" eb="1">
      <t>キ</t>
    </rPh>
    <phoneticPr fontId="1"/>
  </si>
  <si>
    <t>年</t>
    <rPh sb="0" eb="1">
      <t>ネン</t>
    </rPh>
    <phoneticPr fontId="1"/>
  </si>
  <si>
    <t>月</t>
    <rPh sb="0" eb="1">
      <t>ゲツ</t>
    </rPh>
    <phoneticPr fontId="1"/>
  </si>
  <si>
    <t>様式第１‐２号（第５条関係）</t>
    <rPh sb="0" eb="2">
      <t>ヨウシキ</t>
    </rPh>
    <rPh sb="2" eb="3">
      <t>ダイ</t>
    </rPh>
    <rPh sb="6" eb="7">
      <t>ゴウ</t>
    </rPh>
    <rPh sb="8" eb="9">
      <t>ダイ</t>
    </rPh>
    <rPh sb="10" eb="11">
      <t>ジョウ</t>
    </rPh>
    <rPh sb="11" eb="13">
      <t>カンケイ</t>
    </rPh>
    <phoneticPr fontId="1"/>
  </si>
  <si>
    <t>下記のとおり助成事業を実施いたしますので、別紙の書類を添えて、助成金の交付を申請します。</t>
    <phoneticPr fontId="1"/>
  </si>
  <si>
    <t>円</t>
    <rPh sb="0" eb="1">
      <t>エン</t>
    </rPh>
    <phoneticPr fontId="1"/>
  </si>
  <si>
    <t>受付日</t>
    <rPh sb="0" eb="3">
      <t>ウケツケビ</t>
    </rPh>
    <phoneticPr fontId="1"/>
  </si>
  <si>
    <t>受付者</t>
    <rPh sb="0" eb="3">
      <t>ウケツケシャ</t>
    </rPh>
    <phoneticPr fontId="1"/>
  </si>
  <si>
    <t>受付番号</t>
    <rPh sb="0" eb="2">
      <t>ウケツケ</t>
    </rPh>
    <rPh sb="2" eb="4">
      <t>バンゴウ</t>
    </rPh>
    <phoneticPr fontId="1"/>
  </si>
  <si>
    <t>公社記入欄</t>
    <rPh sb="0" eb="2">
      <t>コウシャ</t>
    </rPh>
    <rPh sb="2" eb="4">
      <t>キニュウ</t>
    </rPh>
    <rPh sb="4" eb="5">
      <t>ラン</t>
    </rPh>
    <phoneticPr fontId="1"/>
  </si>
  <si>
    <t>株式譲渡、相続手続き等に要する外部専門家への業務委託経費</t>
    <phoneticPr fontId="1"/>
  </si>
  <si>
    <t>新市場開拓のための、調査会社への市場調査委託経費</t>
    <phoneticPr fontId="1"/>
  </si>
  <si>
    <t>契約書の作成やレビューのための業務委託経費</t>
    <phoneticPr fontId="1"/>
  </si>
  <si>
    <t>フリガナ</t>
    <phoneticPr fontId="1"/>
  </si>
  <si>
    <t>名称</t>
    <rPh sb="0" eb="1">
      <t>メイショウ</t>
    </rPh>
    <phoneticPr fontId="1"/>
  </si>
  <si>
    <t>代表者</t>
    <rPh sb="0" eb="2">
      <t>ダイヒョウシャ</t>
    </rPh>
    <phoneticPr fontId="1"/>
  </si>
  <si>
    <t>氏名</t>
    <rPh sb="0" eb="1">
      <t>シメイ</t>
    </rPh>
    <phoneticPr fontId="1"/>
  </si>
  <si>
    <t>生年月日</t>
    <rPh sb="0" eb="3">
      <t>セイネンガッピ</t>
    </rPh>
    <phoneticPr fontId="1"/>
  </si>
  <si>
    <t>役職</t>
    <rPh sb="0" eb="1">
      <t>ヤクショク</t>
    </rPh>
    <phoneticPr fontId="1"/>
  </si>
  <si>
    <t>電話番号</t>
    <rPh sb="0" eb="3">
      <t>デンワバンゴウ</t>
    </rPh>
    <phoneticPr fontId="1"/>
  </si>
  <si>
    <t>部署</t>
    <rPh sb="0" eb="1">
      <t>ブショ</t>
    </rPh>
    <phoneticPr fontId="1"/>
  </si>
  <si>
    <t>〒</t>
    <phoneticPr fontId="1"/>
  </si>
  <si>
    <t>e-mail</t>
    <phoneticPr fontId="1"/>
  </si>
  <si>
    <t>事業開始</t>
    <rPh sb="0" eb="3">
      <t>ジギョウカイシ</t>
    </rPh>
    <phoneticPr fontId="1"/>
  </si>
  <si>
    <t>創業</t>
    <rPh sb="0" eb="1">
      <t>ソウギョウ</t>
    </rPh>
    <phoneticPr fontId="1"/>
  </si>
  <si>
    <t>法人設立</t>
    <rPh sb="0" eb="3">
      <t>ホウジンセツリツ</t>
    </rPh>
    <phoneticPr fontId="1"/>
  </si>
  <si>
    <t>資本金</t>
    <rPh sb="0" eb="2">
      <t>シホンキン</t>
    </rPh>
    <phoneticPr fontId="1"/>
  </si>
  <si>
    <t>役員数</t>
    <rPh sb="0" eb="2">
      <t>ヤクインスウ</t>
    </rPh>
    <phoneticPr fontId="1"/>
  </si>
  <si>
    <t>主たる業種</t>
    <rPh sb="2" eb="4">
      <t>ギョウシュ</t>
    </rPh>
    <phoneticPr fontId="1"/>
  </si>
  <si>
    <t>事業概要</t>
    <rPh sb="0" eb="3">
      <t>ジギョウガイヨウ</t>
    </rPh>
    <phoneticPr fontId="1"/>
  </si>
  <si>
    <t>従業員数</t>
    <rPh sb="0" eb="3">
      <t>ジュウギョウインスウ</t>
    </rPh>
    <phoneticPr fontId="1"/>
  </si>
  <si>
    <t>主要取引先</t>
    <rPh sb="0" eb="4">
      <t>シュヨウトリヒキサキ</t>
    </rPh>
    <phoneticPr fontId="1"/>
  </si>
  <si>
    <t>年間売上高</t>
    <rPh sb="0" eb="1">
      <t>ネンカン</t>
    </rPh>
    <rPh sb="1" eb="4">
      <t>ウリアゲダカ</t>
    </rPh>
    <phoneticPr fontId="1"/>
  </si>
  <si>
    <t>その他の取引先</t>
    <rPh sb="1" eb="2">
      <t>タ</t>
    </rPh>
    <rPh sb="3" eb="6">
      <t>トリヒキサキ</t>
    </rPh>
    <phoneticPr fontId="1"/>
  </si>
  <si>
    <t>合計　※直近の損益計算書の売上高と一致させてください</t>
    <rPh sb="0" eb="1">
      <t>ゴウケイ</t>
    </rPh>
    <rPh sb="3" eb="5">
      <t>チョッキン</t>
    </rPh>
    <rPh sb="6" eb="11">
      <t>ソンエキケイサンショ</t>
    </rPh>
    <rPh sb="12" eb="15">
      <t>ウリアゲダカ</t>
    </rPh>
    <rPh sb="16" eb="18">
      <t>イッチ</t>
    </rPh>
    <phoneticPr fontId="1"/>
  </si>
  <si>
    <t>６　申請者の概要</t>
    <rPh sb="1" eb="4">
      <t>シンセイシャ</t>
    </rPh>
    <rPh sb="5" eb="7">
      <t>ガイヨウ</t>
    </rPh>
    <phoneticPr fontId="1"/>
  </si>
  <si>
    <t>本事業が実施され、公社が検査等で成果物を確認できる場所を記入してください。</t>
    <phoneticPr fontId="1"/>
  </si>
  <si>
    <t>住所</t>
    <rPh sb="0" eb="1">
      <t>ジュウショ</t>
    </rPh>
    <phoneticPr fontId="1"/>
  </si>
  <si>
    <t>最寄りの交通機関</t>
    <rPh sb="0" eb="1">
      <t>モヨ</t>
    </rPh>
    <rPh sb="3" eb="7">
      <t>コウツウキカン</t>
    </rPh>
    <phoneticPr fontId="1"/>
  </si>
  <si>
    <t>線</t>
    <rPh sb="0" eb="1">
      <t>セン</t>
    </rPh>
    <phoneticPr fontId="1"/>
  </si>
  <si>
    <t>駅</t>
    <rPh sb="0" eb="1">
      <t>エキ</t>
    </rPh>
    <phoneticPr fontId="1"/>
  </si>
  <si>
    <t>口</t>
    <rPh sb="0" eb="1">
      <t>クチ</t>
    </rPh>
    <phoneticPr fontId="1"/>
  </si>
  <si>
    <t>下車徒歩</t>
    <rPh sb="0" eb="1">
      <t>ゲシャ</t>
    </rPh>
    <rPh sb="1" eb="3">
      <t>トホ</t>
    </rPh>
    <phoneticPr fontId="1"/>
  </si>
  <si>
    <t>分</t>
    <rPh sb="0" eb="1">
      <t>フン</t>
    </rPh>
    <phoneticPr fontId="1"/>
  </si>
  <si>
    <t>バス</t>
    <phoneticPr fontId="1"/>
  </si>
  <si>
    <t>停留所</t>
    <rPh sb="0" eb="2">
      <t>テイリュウジョ</t>
    </rPh>
    <phoneticPr fontId="1"/>
  </si>
  <si>
    <t>下車徒歩</t>
    <rPh sb="0" eb="3">
      <t>ゲシャトホ</t>
    </rPh>
    <phoneticPr fontId="1"/>
  </si>
  <si>
    <t>役員・株主</t>
    <rPh sb="0" eb="1">
      <t>ヤクイン</t>
    </rPh>
    <rPh sb="2" eb="4">
      <t>カブヌシ</t>
    </rPh>
    <phoneticPr fontId="1"/>
  </si>
  <si>
    <t>氏名</t>
    <rPh sb="0" eb="1">
      <t>シメイ</t>
    </rPh>
    <phoneticPr fontId="1"/>
  </si>
  <si>
    <t>役職等</t>
    <rPh sb="0" eb="1">
      <t>ヤクショク</t>
    </rPh>
    <rPh sb="2" eb="3">
      <t>ナド</t>
    </rPh>
    <phoneticPr fontId="1"/>
  </si>
  <si>
    <t>申請企業との関係又は職業</t>
    <rPh sb="0" eb="3">
      <t>シンセイキギョウ</t>
    </rPh>
    <rPh sb="5" eb="7">
      <t>カンケイ</t>
    </rPh>
    <rPh sb="7" eb="8">
      <t>マタ</t>
    </rPh>
    <rPh sb="9" eb="11">
      <t>ショクギョウ</t>
    </rPh>
    <phoneticPr fontId="1"/>
  </si>
  <si>
    <t>その他の株主</t>
    <rPh sb="2" eb="3">
      <t>タ</t>
    </rPh>
    <rPh sb="4" eb="6">
      <t>カブヌシ</t>
    </rPh>
    <phoneticPr fontId="1"/>
  </si>
  <si>
    <t>合計</t>
    <rPh sb="0" eb="2">
      <t>ゴウケイ</t>
    </rPh>
    <phoneticPr fontId="1"/>
  </si>
  <si>
    <t>役員・株主名簿が「履歴事項全部証明書」又は「確定申告書 別表２」と異なる場合の理由について</t>
    <phoneticPr fontId="1"/>
  </si>
  <si>
    <t>上記「役員・株主名簿」の中で、募集要項記載の「大企業」に該当する株主がある場合は、その情報を以下に記載してください。</t>
    <phoneticPr fontId="1"/>
  </si>
  <si>
    <t>年度</t>
    <rPh sb="0" eb="2">
      <t>ネンド</t>
    </rPh>
    <phoneticPr fontId="1"/>
  </si>
  <si>
    <t>申請先</t>
    <rPh sb="0" eb="3">
      <t>シンセイサキ</t>
    </rPh>
    <phoneticPr fontId="1"/>
  </si>
  <si>
    <t>助成事業名</t>
    <rPh sb="0" eb="5">
      <t>ジョセイジギョウメイ</t>
    </rPh>
    <phoneticPr fontId="1"/>
  </si>
  <si>
    <t>申請テーマ</t>
    <rPh sb="0" eb="2">
      <t>シンセイ</t>
    </rPh>
    <phoneticPr fontId="1"/>
  </si>
  <si>
    <t>（１）事業承継の内容</t>
    <phoneticPr fontId="1"/>
  </si>
  <si>
    <t>後継者氏名</t>
    <rPh sb="0" eb="3">
      <t>コウケイシャ</t>
    </rPh>
    <rPh sb="3" eb="5">
      <t>シメイ</t>
    </rPh>
    <phoneticPr fontId="1"/>
  </si>
  <si>
    <t>被後継者との関係</t>
    <rPh sb="0" eb="4">
      <t>ヒコウケイシャ</t>
    </rPh>
    <rPh sb="6" eb="8">
      <t>カンケイ</t>
    </rPh>
    <phoneticPr fontId="1"/>
  </si>
  <si>
    <t>事業承継の形態</t>
    <rPh sb="0" eb="4">
      <t>ジギョウショウケイ</t>
    </rPh>
    <rPh sb="5" eb="7">
      <t>ケイタイ</t>
    </rPh>
    <phoneticPr fontId="1"/>
  </si>
  <si>
    <t>年　</t>
    <rPh sb="0" eb="1">
      <t>ネン</t>
    </rPh>
    <phoneticPr fontId="1"/>
  </si>
  <si>
    <t>月</t>
    <rPh sb="0" eb="1">
      <t>ガツ</t>
    </rPh>
    <phoneticPr fontId="1"/>
  </si>
  <si>
    <t>企業継続支援決定年月</t>
    <rPh sb="0" eb="6">
      <t>キギョウケイゾクシエン</t>
    </rPh>
    <rPh sb="6" eb="8">
      <t>ケッテイ</t>
    </rPh>
    <rPh sb="8" eb="10">
      <t>ネンゲツ</t>
    </rPh>
    <phoneticPr fontId="1"/>
  </si>
  <si>
    <t>年</t>
    <rPh sb="0" eb="1">
      <t>ネン</t>
    </rPh>
    <phoneticPr fontId="1"/>
  </si>
  <si>
    <t>月</t>
    <rPh sb="0" eb="1">
      <t>ツキ</t>
    </rPh>
    <phoneticPr fontId="1"/>
  </si>
  <si>
    <t>所在地</t>
    <rPh sb="0" eb="3">
      <t>ショザイチ</t>
    </rPh>
    <phoneticPr fontId="1"/>
  </si>
  <si>
    <t>譲受予定実施時期</t>
    <rPh sb="0" eb="2">
      <t>ユズリウケ</t>
    </rPh>
    <rPh sb="2" eb="4">
      <t>ヨテイ</t>
    </rPh>
    <rPh sb="4" eb="8">
      <t>ジッシジキ</t>
    </rPh>
    <phoneticPr fontId="1"/>
  </si>
  <si>
    <t>（２）当社の企業概要・事業内容</t>
    <rPh sb="3" eb="5">
      <t>トウシャ</t>
    </rPh>
    <rPh sb="6" eb="8">
      <t>キギョウ</t>
    </rPh>
    <rPh sb="8" eb="10">
      <t>ガイヨウ</t>
    </rPh>
    <rPh sb="11" eb="15">
      <t>ジギョウナイヨウ</t>
    </rPh>
    <phoneticPr fontId="1"/>
  </si>
  <si>
    <t>（４）助成事業の目的</t>
    <rPh sb="3" eb="7">
      <t>ジョセイジギョウ</t>
    </rPh>
    <rPh sb="8" eb="10">
      <t>モクテキ</t>
    </rPh>
    <phoneticPr fontId="1"/>
  </si>
  <si>
    <t>（５）助成事業の取組内容</t>
    <rPh sb="3" eb="5">
      <t>ジョセイ</t>
    </rPh>
    <rPh sb="5" eb="7">
      <t>ジギョウ</t>
    </rPh>
    <rPh sb="8" eb="10">
      <t>トリクミ</t>
    </rPh>
    <rPh sb="10" eb="12">
      <t>ナイヨウ</t>
    </rPh>
    <phoneticPr fontId="1"/>
  </si>
  <si>
    <t>（６）助成事業の効果</t>
    <rPh sb="3" eb="5">
      <t>ジョセイ</t>
    </rPh>
    <rPh sb="5" eb="7">
      <t>ジギョウ</t>
    </rPh>
    <rPh sb="8" eb="10">
      <t>コウカ</t>
    </rPh>
    <phoneticPr fontId="1"/>
  </si>
  <si>
    <t>（７）実施後の将来的な展望</t>
    <rPh sb="3" eb="6">
      <t>ジッシゴ</t>
    </rPh>
    <rPh sb="7" eb="10">
      <t>ショウライテキ</t>
    </rPh>
    <rPh sb="11" eb="13">
      <t>テンボウ</t>
    </rPh>
    <phoneticPr fontId="1"/>
  </si>
  <si>
    <t>委託先名称</t>
    <rPh sb="0" eb="5">
      <t>イタクサキメイショウ</t>
    </rPh>
    <phoneticPr fontId="1"/>
  </si>
  <si>
    <t>代表者名</t>
    <rPh sb="0" eb="4">
      <t>ダイヒョウシャメイ</t>
    </rPh>
    <phoneticPr fontId="1"/>
  </si>
  <si>
    <t>事業内容</t>
    <rPh sb="0" eb="4">
      <t>ジギョウナイヨウ</t>
    </rPh>
    <phoneticPr fontId="1"/>
  </si>
  <si>
    <t>選定理由</t>
    <rPh sb="0" eb="4">
      <t>センテイリユウ</t>
    </rPh>
    <phoneticPr fontId="1"/>
  </si>
  <si>
    <t>経費区分</t>
    <phoneticPr fontId="1"/>
  </si>
  <si>
    <t>内訳</t>
    <rPh sb="0" eb="2">
      <t>ウチワケ</t>
    </rPh>
    <phoneticPr fontId="1"/>
  </si>
  <si>
    <t>自己資金</t>
    <rPh sb="0" eb="4">
      <t>ジコシキン</t>
    </rPh>
    <phoneticPr fontId="1"/>
  </si>
  <si>
    <t>銀行借入金</t>
    <rPh sb="0" eb="2">
      <t>ギンコウ</t>
    </rPh>
    <rPh sb="2" eb="5">
      <t>カリイレキン</t>
    </rPh>
    <phoneticPr fontId="1"/>
  </si>
  <si>
    <t>その他</t>
    <rPh sb="2" eb="3">
      <t>タ</t>
    </rPh>
    <phoneticPr fontId="1"/>
  </si>
  <si>
    <t>区分</t>
    <rPh sb="0" eb="2">
      <t>クブン</t>
    </rPh>
    <phoneticPr fontId="1"/>
  </si>
  <si>
    <t>資金調達金額</t>
    <rPh sb="0" eb="6">
      <t>シキンチョウタツキンガク</t>
    </rPh>
    <phoneticPr fontId="1"/>
  </si>
  <si>
    <t>合計</t>
    <rPh sb="0" eb="2">
      <t>ゴウケイ</t>
    </rPh>
    <phoneticPr fontId="1"/>
  </si>
  <si>
    <t>大分類</t>
    <rPh sb="0" eb="1">
      <t>ダイ</t>
    </rPh>
    <rPh sb="1" eb="3">
      <t>ブンルイ</t>
    </rPh>
    <phoneticPr fontId="15"/>
  </si>
  <si>
    <t>A</t>
    <phoneticPr fontId="15"/>
  </si>
  <si>
    <t>農業、林業</t>
    <rPh sb="0" eb="2">
      <t>ノウギョウ</t>
    </rPh>
    <rPh sb="3" eb="5">
      <t>リンギョウ</t>
    </rPh>
    <phoneticPr fontId="15"/>
  </si>
  <si>
    <t>H</t>
    <phoneticPr fontId="15"/>
  </si>
  <si>
    <t>運輸業、郵便業</t>
    <rPh sb="0" eb="3">
      <t>ウンユギョウ</t>
    </rPh>
    <rPh sb="4" eb="6">
      <t>ユウビン</t>
    </rPh>
    <rPh sb="6" eb="7">
      <t>ギョウ</t>
    </rPh>
    <phoneticPr fontId="15"/>
  </si>
  <si>
    <t>B</t>
    <phoneticPr fontId="15"/>
  </si>
  <si>
    <t>漁業</t>
    <rPh sb="0" eb="2">
      <t>ギョギョウ</t>
    </rPh>
    <phoneticPr fontId="15"/>
  </si>
  <si>
    <t>C</t>
    <phoneticPr fontId="15"/>
  </si>
  <si>
    <t>鉱業、採石業、砂利採取業</t>
    <rPh sb="0" eb="2">
      <t>コウギョウ</t>
    </rPh>
    <rPh sb="3" eb="5">
      <t>サイセキ</t>
    </rPh>
    <rPh sb="5" eb="6">
      <t>ギョウ</t>
    </rPh>
    <rPh sb="7" eb="9">
      <t>ジャリ</t>
    </rPh>
    <rPh sb="9" eb="11">
      <t>サイシュ</t>
    </rPh>
    <rPh sb="11" eb="12">
      <t>ギョウ</t>
    </rPh>
    <phoneticPr fontId="15"/>
  </si>
  <si>
    <t>D</t>
    <phoneticPr fontId="15"/>
  </si>
  <si>
    <t>建設業</t>
    <rPh sb="0" eb="3">
      <t>ケンセツギョウ</t>
    </rPh>
    <phoneticPr fontId="15"/>
  </si>
  <si>
    <t>E</t>
    <phoneticPr fontId="15"/>
  </si>
  <si>
    <t>製造業</t>
    <rPh sb="0" eb="3">
      <t>セイゾウギョウ</t>
    </rPh>
    <phoneticPr fontId="15"/>
  </si>
  <si>
    <t>I</t>
    <phoneticPr fontId="15"/>
  </si>
  <si>
    <t>卸売業、小売業</t>
    <rPh sb="0" eb="2">
      <t>オロシウリ</t>
    </rPh>
    <rPh sb="2" eb="3">
      <t>ギョウ</t>
    </rPh>
    <rPh sb="4" eb="6">
      <t>コウ</t>
    </rPh>
    <rPh sb="6" eb="7">
      <t>ギョウ</t>
    </rPh>
    <phoneticPr fontId="15"/>
  </si>
  <si>
    <t>J</t>
    <phoneticPr fontId="15"/>
  </si>
  <si>
    <t>金融業、保険業</t>
    <phoneticPr fontId="15"/>
  </si>
  <si>
    <t>K</t>
    <phoneticPr fontId="15"/>
  </si>
  <si>
    <t>不動産業、物品賃貸業</t>
    <rPh sb="0" eb="3">
      <t>フドウサン</t>
    </rPh>
    <rPh sb="3" eb="4">
      <t>ギョウ</t>
    </rPh>
    <phoneticPr fontId="15"/>
  </si>
  <si>
    <t>F</t>
    <phoneticPr fontId="15"/>
  </si>
  <si>
    <t>電気・ガス・熱供給・水道業</t>
    <rPh sb="0" eb="2">
      <t>デンキ</t>
    </rPh>
    <rPh sb="6" eb="7">
      <t>ネツ</t>
    </rPh>
    <rPh sb="7" eb="9">
      <t>キョウキュウ</t>
    </rPh>
    <phoneticPr fontId="15"/>
  </si>
  <si>
    <t>L</t>
    <phoneticPr fontId="15"/>
  </si>
  <si>
    <t>学術研究、専門・技術サービス業</t>
    <rPh sb="0" eb="2">
      <t>ガクジュツ</t>
    </rPh>
    <rPh sb="2" eb="4">
      <t>ケンキュウ</t>
    </rPh>
    <rPh sb="5" eb="7">
      <t>センモン</t>
    </rPh>
    <phoneticPr fontId="15"/>
  </si>
  <si>
    <t>G</t>
    <phoneticPr fontId="15"/>
  </si>
  <si>
    <t>情報通信業</t>
    <rPh sb="0" eb="2">
      <t>ジョウホウ</t>
    </rPh>
    <rPh sb="2" eb="4">
      <t>ツウシン</t>
    </rPh>
    <rPh sb="4" eb="5">
      <t>ギョウ</t>
    </rPh>
    <phoneticPr fontId="15"/>
  </si>
  <si>
    <t>M</t>
    <phoneticPr fontId="15"/>
  </si>
  <si>
    <t>宿泊業、飲食サービス業</t>
    <rPh sb="0" eb="2">
      <t>シュクハク</t>
    </rPh>
    <rPh sb="2" eb="3">
      <t>ギョウ</t>
    </rPh>
    <rPh sb="4" eb="6">
      <t>インショク</t>
    </rPh>
    <phoneticPr fontId="15"/>
  </si>
  <si>
    <t>N</t>
    <phoneticPr fontId="15"/>
  </si>
  <si>
    <t>生活関連サービス業、娯楽業</t>
    <rPh sb="0" eb="2">
      <t>セイカツ</t>
    </rPh>
    <rPh sb="2" eb="4">
      <t>カンレン</t>
    </rPh>
    <rPh sb="8" eb="9">
      <t>ギョウ</t>
    </rPh>
    <phoneticPr fontId="15"/>
  </si>
  <si>
    <t>O</t>
    <phoneticPr fontId="15"/>
  </si>
  <si>
    <t>教育、学習支援業</t>
    <rPh sb="0" eb="2">
      <t>キョウイク</t>
    </rPh>
    <rPh sb="3" eb="5">
      <t>ガクシュウ</t>
    </rPh>
    <rPh sb="5" eb="7">
      <t>シエン</t>
    </rPh>
    <rPh sb="7" eb="8">
      <t>ギョウ</t>
    </rPh>
    <phoneticPr fontId="15"/>
  </si>
  <si>
    <t>P</t>
    <phoneticPr fontId="15"/>
  </si>
  <si>
    <t>医療、福祉</t>
    <rPh sb="0" eb="2">
      <t>イリョウ</t>
    </rPh>
    <rPh sb="3" eb="5">
      <t>フクシ</t>
    </rPh>
    <phoneticPr fontId="15"/>
  </si>
  <si>
    <t>Q</t>
    <phoneticPr fontId="15"/>
  </si>
  <si>
    <t>複合サービス事業</t>
    <rPh sb="0" eb="2">
      <t>フクゴウ</t>
    </rPh>
    <rPh sb="6" eb="8">
      <t>ジギョウ</t>
    </rPh>
    <phoneticPr fontId="15"/>
  </si>
  <si>
    <t>R</t>
    <phoneticPr fontId="15"/>
  </si>
  <si>
    <t>サービス業</t>
    <rPh sb="4" eb="5">
      <t>ギョウ</t>
    </rPh>
    <phoneticPr fontId="15"/>
  </si>
  <si>
    <t>S</t>
    <phoneticPr fontId="15"/>
  </si>
  <si>
    <t>公務（他に分類されるものを除く）</t>
    <rPh sb="0" eb="2">
      <t>コウム</t>
    </rPh>
    <rPh sb="3" eb="4">
      <t>タ</t>
    </rPh>
    <rPh sb="5" eb="7">
      <t>ブンルイ</t>
    </rPh>
    <phoneticPr fontId="15"/>
  </si>
  <si>
    <t>T</t>
    <phoneticPr fontId="15"/>
  </si>
  <si>
    <t>分類不能の産業</t>
    <rPh sb="0" eb="2">
      <t>ブンルイ</t>
    </rPh>
    <rPh sb="2" eb="4">
      <t>フノウ</t>
    </rPh>
    <rPh sb="5" eb="7">
      <t>サンギョウ</t>
    </rPh>
    <phoneticPr fontId="15"/>
  </si>
  <si>
    <t>中分類</t>
    <rPh sb="0" eb="3">
      <t>チュウブンルイ</t>
    </rPh>
    <phoneticPr fontId="1"/>
  </si>
  <si>
    <t>01 農業</t>
    <phoneticPr fontId="1"/>
  </si>
  <si>
    <t>02 林業</t>
    <phoneticPr fontId="1"/>
  </si>
  <si>
    <t>03 漁業（水産養殖業を除く）</t>
    <phoneticPr fontId="1"/>
  </si>
  <si>
    <t>04 水産養殖業</t>
    <phoneticPr fontId="1"/>
  </si>
  <si>
    <t>05 鉱業、採石業、砂利採取業</t>
    <phoneticPr fontId="1"/>
  </si>
  <si>
    <t>06 総合工事業</t>
    <phoneticPr fontId="1"/>
  </si>
  <si>
    <t>07 職別工事業（設備工事業を除く）</t>
    <phoneticPr fontId="1"/>
  </si>
  <si>
    <t>08 設備工事業</t>
    <phoneticPr fontId="1"/>
  </si>
  <si>
    <t>09 食料品製造業</t>
    <phoneticPr fontId="1"/>
  </si>
  <si>
    <t>10 飲料・たばこ・飼料製造業</t>
    <phoneticPr fontId="1"/>
  </si>
  <si>
    <t>11 繊維工業</t>
    <phoneticPr fontId="1"/>
  </si>
  <si>
    <t>12 木材・木製品製造業（家具を除く）</t>
    <phoneticPr fontId="1"/>
  </si>
  <si>
    <t>13 家具・装備品製造業</t>
    <phoneticPr fontId="1"/>
  </si>
  <si>
    <t>14 パルプ・紙・紙加工品製造業</t>
    <phoneticPr fontId="1"/>
  </si>
  <si>
    <t>15 印刷・同関連業</t>
    <phoneticPr fontId="1"/>
  </si>
  <si>
    <t>16 化学工業</t>
    <phoneticPr fontId="1"/>
  </si>
  <si>
    <t>17 石油製品・石炭製品製造業</t>
    <phoneticPr fontId="1"/>
  </si>
  <si>
    <t>18 プラスチック製品製造業（別掲を除く）</t>
    <phoneticPr fontId="1"/>
  </si>
  <si>
    <t>19 ゴム製品製造業</t>
    <phoneticPr fontId="1"/>
  </si>
  <si>
    <t>20 なめし革・同製品・毛皮製造業</t>
    <phoneticPr fontId="1"/>
  </si>
  <si>
    <t>21 窯業・土石製品製造業</t>
    <phoneticPr fontId="1"/>
  </si>
  <si>
    <t>22 鉄鋼業</t>
    <phoneticPr fontId="1"/>
  </si>
  <si>
    <t>23 非鉄金属製造業</t>
    <phoneticPr fontId="1"/>
  </si>
  <si>
    <t>24 金属製品製造業</t>
    <phoneticPr fontId="1"/>
  </si>
  <si>
    <t>25 はん用機械器具製造業</t>
    <phoneticPr fontId="1"/>
  </si>
  <si>
    <t>26 生産用機械器具製造業</t>
    <phoneticPr fontId="1"/>
  </si>
  <si>
    <t>27 業務用機械器具製造業</t>
    <phoneticPr fontId="1"/>
  </si>
  <si>
    <t>28 電子部品・デバイス・電子回路製造業</t>
    <phoneticPr fontId="1"/>
  </si>
  <si>
    <t>29 電気機械器具製造業</t>
    <phoneticPr fontId="1"/>
  </si>
  <si>
    <t>30 情報通信機械器具製造業</t>
    <phoneticPr fontId="1"/>
  </si>
  <si>
    <t>31 輸送用機械器具製造業</t>
    <phoneticPr fontId="1"/>
  </si>
  <si>
    <t>32 その他の製造業</t>
    <phoneticPr fontId="1"/>
  </si>
  <si>
    <t>33 電気業</t>
    <phoneticPr fontId="1"/>
  </si>
  <si>
    <t>34 ガス業</t>
    <phoneticPr fontId="1"/>
  </si>
  <si>
    <t>35 熱供給業</t>
    <phoneticPr fontId="1"/>
  </si>
  <si>
    <t>36 水道業</t>
    <phoneticPr fontId="1"/>
  </si>
  <si>
    <t>37 通信業</t>
    <phoneticPr fontId="1"/>
  </si>
  <si>
    <t>38 放送業</t>
    <phoneticPr fontId="1"/>
  </si>
  <si>
    <t>3911 受託開発ソフトウェア業</t>
    <phoneticPr fontId="1"/>
  </si>
  <si>
    <t>3912 組込みソフトウェア業</t>
    <phoneticPr fontId="1"/>
  </si>
  <si>
    <t>3913 パッケージソフトウェア業</t>
    <phoneticPr fontId="1"/>
  </si>
  <si>
    <t>3914 ゲームソフトウェア業</t>
    <phoneticPr fontId="1"/>
  </si>
  <si>
    <t>3921 情報処理サービス業</t>
    <phoneticPr fontId="1"/>
  </si>
  <si>
    <t>3922 情報提供サービス業</t>
    <phoneticPr fontId="1"/>
  </si>
  <si>
    <t>3923 市場調査・世論調査・社会調査業</t>
    <phoneticPr fontId="1"/>
  </si>
  <si>
    <t>3929 その他の情報処理・提供サービス業</t>
    <phoneticPr fontId="1"/>
  </si>
  <si>
    <t>40 インターネット附随サービス業</t>
    <phoneticPr fontId="1"/>
  </si>
  <si>
    <t>410 管理、補助的経済活動を行う事業所</t>
    <phoneticPr fontId="1"/>
  </si>
  <si>
    <t>411 映像情報制作・配給業</t>
    <phoneticPr fontId="1"/>
  </si>
  <si>
    <t>412 音声情報制作業</t>
    <phoneticPr fontId="1"/>
  </si>
  <si>
    <t>413 新聞業</t>
    <phoneticPr fontId="1"/>
  </si>
  <si>
    <t>414 出版業</t>
    <phoneticPr fontId="1"/>
  </si>
  <si>
    <t>415 広告制作業</t>
    <phoneticPr fontId="1"/>
  </si>
  <si>
    <t>416 映像・音声・文字情報制作に附帯するｻｰﾋﾞｽ業</t>
    <phoneticPr fontId="1"/>
  </si>
  <si>
    <t>42 鉄道業</t>
    <phoneticPr fontId="1"/>
  </si>
  <si>
    <t>43 道路旅客運送業</t>
    <phoneticPr fontId="1"/>
  </si>
  <si>
    <t>44 道路貨物運送業</t>
    <phoneticPr fontId="1"/>
  </si>
  <si>
    <t>45 水運業</t>
    <phoneticPr fontId="1"/>
  </si>
  <si>
    <t>46 航空運輸業</t>
    <phoneticPr fontId="1"/>
  </si>
  <si>
    <t>47 倉庫業</t>
    <phoneticPr fontId="1"/>
  </si>
  <si>
    <t>48 運輸に附帯するサービス業</t>
    <phoneticPr fontId="1"/>
  </si>
  <si>
    <t>49 郵便業（信書便事業を含む）</t>
    <phoneticPr fontId="1"/>
  </si>
  <si>
    <t>50 各種商品卸売業</t>
    <phoneticPr fontId="1"/>
  </si>
  <si>
    <t>51 繊維・衣服等卸売業</t>
    <phoneticPr fontId="1"/>
  </si>
  <si>
    <t>52 飲食料品卸売業</t>
    <phoneticPr fontId="1"/>
  </si>
  <si>
    <t>53 建築材料、鉱物・金属材料等卸売業</t>
    <phoneticPr fontId="1"/>
  </si>
  <si>
    <t>54 機械器具卸売業</t>
    <phoneticPr fontId="1"/>
  </si>
  <si>
    <t>55 その他の卸売業</t>
    <phoneticPr fontId="1"/>
  </si>
  <si>
    <t>56 各種商品小売業</t>
    <phoneticPr fontId="1"/>
  </si>
  <si>
    <t>57 織物・衣服・身の回り品小売業</t>
    <phoneticPr fontId="1"/>
  </si>
  <si>
    <t>58 飲食料品小売業</t>
    <phoneticPr fontId="1"/>
  </si>
  <si>
    <t>59 機械器具小売業</t>
    <phoneticPr fontId="1"/>
  </si>
  <si>
    <t>60 その他の小売業</t>
    <phoneticPr fontId="1"/>
  </si>
  <si>
    <t>61 無店舗小売業</t>
    <phoneticPr fontId="1"/>
  </si>
  <si>
    <t>62 銀行業</t>
    <phoneticPr fontId="1"/>
  </si>
  <si>
    <t>63 協同組織金融業</t>
    <phoneticPr fontId="1"/>
  </si>
  <si>
    <t>64 貸金業、クレジットカード業等非預金信用機関</t>
    <phoneticPr fontId="1"/>
  </si>
  <si>
    <t>65 金融商品取引業、商品先物取引業</t>
    <phoneticPr fontId="1"/>
  </si>
  <si>
    <t>66 補助的金融業等</t>
    <phoneticPr fontId="1"/>
  </si>
  <si>
    <t>67 保険業（保険媒介代理業、保険サービス業を含む）</t>
    <phoneticPr fontId="1"/>
  </si>
  <si>
    <t>68 不動産取引業</t>
    <phoneticPr fontId="1"/>
  </si>
  <si>
    <t>690 管理、補助的経済活動を行う事業所</t>
    <phoneticPr fontId="1"/>
  </si>
  <si>
    <t>691 不動産賃貸業（貸家業、貸間業を除く）</t>
    <phoneticPr fontId="1"/>
  </si>
  <si>
    <t>692 貸家業、貸間業</t>
    <phoneticPr fontId="1"/>
  </si>
  <si>
    <t>693 駐車場業</t>
    <phoneticPr fontId="1"/>
  </si>
  <si>
    <t>694 不動産管理業</t>
    <phoneticPr fontId="1"/>
  </si>
  <si>
    <t>70 物品賃貸業</t>
    <phoneticPr fontId="1"/>
  </si>
  <si>
    <t>71 学術・開発研究機関</t>
    <phoneticPr fontId="1"/>
  </si>
  <si>
    <t>72 専門ｻｰﾋﾞｽ業（他に分類されないもの）</t>
    <phoneticPr fontId="1"/>
  </si>
  <si>
    <t>73 広告業</t>
    <phoneticPr fontId="1"/>
  </si>
  <si>
    <t>74 技術サービス業（他に分類されないもの）</t>
    <phoneticPr fontId="1"/>
  </si>
  <si>
    <t>75 宿泊業</t>
    <phoneticPr fontId="1"/>
  </si>
  <si>
    <t>76 飲食店</t>
    <phoneticPr fontId="1"/>
  </si>
  <si>
    <t>77 持ち帰り・配達飲食ｻｰﾋﾞｽ業</t>
    <phoneticPr fontId="1"/>
  </si>
  <si>
    <t>78 洗濯・理容・美容・浴場業</t>
    <phoneticPr fontId="1"/>
  </si>
  <si>
    <t>79 その他の生活関連サービス業</t>
    <phoneticPr fontId="1"/>
  </si>
  <si>
    <t>80 娯楽業</t>
    <phoneticPr fontId="1"/>
  </si>
  <si>
    <t>81 学校教育</t>
    <phoneticPr fontId="1"/>
  </si>
  <si>
    <t>82 その他の教育、学習支援業</t>
    <phoneticPr fontId="1"/>
  </si>
  <si>
    <t>83 医療業</t>
    <phoneticPr fontId="1"/>
  </si>
  <si>
    <t>84 保健衛生</t>
    <phoneticPr fontId="1"/>
  </si>
  <si>
    <t>85 社会保険・社会福祉・介護事業</t>
    <phoneticPr fontId="1"/>
  </si>
  <si>
    <t>86 郵便局</t>
    <phoneticPr fontId="1"/>
  </si>
  <si>
    <t>87 協同組合（他に分類されないもの）</t>
    <phoneticPr fontId="1"/>
  </si>
  <si>
    <t>88 廃棄物処理業</t>
    <phoneticPr fontId="1"/>
  </si>
  <si>
    <t>89 自動車整備業</t>
    <phoneticPr fontId="1"/>
  </si>
  <si>
    <t>90 機械等修理業（別掲を除く）</t>
    <phoneticPr fontId="1"/>
  </si>
  <si>
    <t>91 職業紹介・労働者派遣業</t>
    <phoneticPr fontId="1"/>
  </si>
  <si>
    <t>92 その他の事業サービス業</t>
    <phoneticPr fontId="1"/>
  </si>
  <si>
    <t>93 政治・経済・文化団体</t>
    <phoneticPr fontId="1"/>
  </si>
  <si>
    <t>94 宗教</t>
    <phoneticPr fontId="1"/>
  </si>
  <si>
    <t>95 その他のサービス業</t>
    <phoneticPr fontId="1"/>
  </si>
  <si>
    <t>96 外国公務</t>
    <phoneticPr fontId="1"/>
  </si>
  <si>
    <t>97 国家公務</t>
    <phoneticPr fontId="1"/>
  </si>
  <si>
    <t>98 地方公務</t>
    <phoneticPr fontId="1"/>
  </si>
  <si>
    <t>99 分類不能の産業</t>
    <phoneticPr fontId="1"/>
  </si>
  <si>
    <t>　</t>
  </si>
  <si>
    <t>対象経費</t>
    <rPh sb="0" eb="4">
      <t>タイショウケイヒ</t>
    </rPh>
    <phoneticPr fontId="1"/>
  </si>
  <si>
    <t>電話番号</t>
    <rPh sb="0" eb="2">
      <t>デンワ</t>
    </rPh>
    <rPh sb="2" eb="4">
      <t>バンゴウ</t>
    </rPh>
    <phoneticPr fontId="1"/>
  </si>
  <si>
    <t>(後継者未定)第三者への事業譲渡(Ｍ＆Ａ等)に向けた取組</t>
    <phoneticPr fontId="1"/>
  </si>
  <si>
    <t>【Ａタイプ】</t>
    <phoneticPr fontId="1"/>
  </si>
  <si>
    <t>【Ｂタイプ】</t>
    <phoneticPr fontId="1"/>
  </si>
  <si>
    <t>【Ｃタイプ】</t>
    <phoneticPr fontId="1"/>
  </si>
  <si>
    <t>【Ｄタイプ】</t>
    <phoneticPr fontId="1"/>
  </si>
  <si>
    <t>１　申請テーマ（30字以内）</t>
    <rPh sb="2" eb="4">
      <t>シンセイ</t>
    </rPh>
    <rPh sb="10" eb="11">
      <t>ジ</t>
    </rPh>
    <rPh sb="11" eb="13">
      <t>イナイ</t>
    </rPh>
    <phoneticPr fontId="1"/>
  </si>
  <si>
    <t>２　助成金交付申請額</t>
    <rPh sb="2" eb="5">
      <t>ジョセイキン</t>
    </rPh>
    <rPh sb="5" eb="7">
      <t>コウフ</t>
    </rPh>
    <rPh sb="7" eb="9">
      <t>シンセイ</t>
    </rPh>
    <rPh sb="9" eb="10">
      <t>ガク</t>
    </rPh>
    <phoneticPr fontId="1"/>
  </si>
  <si>
    <t>年</t>
    <rPh sb="0" eb="1">
      <t>ネン</t>
    </rPh>
    <phoneticPr fontId="1"/>
  </si>
  <si>
    <t>月</t>
    <rPh sb="0" eb="1">
      <t>ツキ</t>
    </rPh>
    <phoneticPr fontId="1"/>
  </si>
  <si>
    <t>日</t>
    <rPh sb="0" eb="1">
      <t>ヒ</t>
    </rPh>
    <phoneticPr fontId="1"/>
  </si>
  <si>
    <t>(西暦)</t>
    <rPh sb="0" eb="2">
      <t>セイレキ</t>
    </rPh>
    <phoneticPr fontId="1"/>
  </si>
  <si>
    <t>会社情報</t>
    <rPh sb="0" eb="3">
      <t>カイシャジョウホウ</t>
    </rPh>
    <phoneticPr fontId="1"/>
  </si>
  <si>
    <t>ホームページURL</t>
    <phoneticPr fontId="1"/>
  </si>
  <si>
    <t>人</t>
    <rPh sb="0" eb="1">
      <t>ニン</t>
    </rPh>
    <phoneticPr fontId="1"/>
  </si>
  <si>
    <t>(うち大企業からの出資</t>
    <rPh sb="1" eb="4">
      <t>ダイキギョウ</t>
    </rPh>
    <rPh sb="7" eb="9">
      <t>シュッシ</t>
    </rPh>
    <phoneticPr fontId="1"/>
  </si>
  <si>
    <t>人)</t>
    <rPh sb="0" eb="1">
      <t>ニン</t>
    </rPh>
    <phoneticPr fontId="1"/>
  </si>
  <si>
    <t>(うち正社員</t>
    <phoneticPr fontId="1"/>
  </si>
  <si>
    <t>千円</t>
    <rPh sb="0" eb="1">
      <t>センエン</t>
    </rPh>
    <phoneticPr fontId="1"/>
  </si>
  <si>
    <t>行</t>
    <phoneticPr fontId="1"/>
  </si>
  <si>
    <t>７　助成事業の実施場所</t>
    <phoneticPr fontId="1"/>
  </si>
  <si>
    <t>８　役員株式名簿</t>
    <rPh sb="0" eb="6">
      <t>ヤクインカブシキメイボ</t>
    </rPh>
    <phoneticPr fontId="1"/>
  </si>
  <si>
    <t>持株数</t>
    <rPh sb="2" eb="3">
      <t>スウ</t>
    </rPh>
    <phoneticPr fontId="1"/>
  </si>
  <si>
    <t>持株比率</t>
    <rPh sb="2" eb="4">
      <t>ヒリツ</t>
    </rPh>
    <phoneticPr fontId="1"/>
  </si>
  <si>
    <t>企業名</t>
    <rPh sb="0" eb="2">
      <t>キギョウメイ</t>
    </rPh>
    <phoneticPr fontId="1"/>
  </si>
  <si>
    <t>資本金額</t>
    <rPh sb="0" eb="3">
      <t>シホンキンガク</t>
    </rPh>
    <phoneticPr fontId="1"/>
  </si>
  <si>
    <t>業種</t>
    <rPh sb="0" eb="1">
      <t>ギョウシュ</t>
    </rPh>
    <phoneticPr fontId="1"/>
  </si>
  <si>
    <t>人</t>
    <rPh sb="0" eb="1">
      <t>ニン</t>
    </rPh>
    <phoneticPr fontId="1"/>
  </si>
  <si>
    <t>千円</t>
    <rPh sb="0" eb="1">
      <t>セン</t>
    </rPh>
    <rPh sb="1" eb="2">
      <t>エン</t>
    </rPh>
    <phoneticPr fontId="1"/>
  </si>
  <si>
    <t>助成金額</t>
    <rPh sb="0" eb="4">
      <t>ジョセイキンガク</t>
    </rPh>
    <phoneticPr fontId="1"/>
  </si>
  <si>
    <t>千円</t>
    <rPh sb="0" eb="2">
      <t>センエン</t>
    </rPh>
    <phoneticPr fontId="1"/>
  </si>
  <si>
    <t>９　補助金・助成金申請状況</t>
    <rPh sb="2" eb="5">
      <t>ホジョキン</t>
    </rPh>
    <rPh sb="6" eb="13">
      <t>ジョセイキンシンセイジョウキョウ</t>
    </rPh>
    <phoneticPr fontId="1"/>
  </si>
  <si>
    <t>本申請との内容の重複</t>
    <phoneticPr fontId="1"/>
  </si>
  <si>
    <t>本申請との経費の重複</t>
    <phoneticPr fontId="1"/>
  </si>
  <si>
    <t>10　助成事業計画</t>
    <phoneticPr fontId="1"/>
  </si>
  <si>
    <t>本店所在地:</t>
    <phoneticPr fontId="1"/>
  </si>
  <si>
    <t>代表者名:</t>
    <phoneticPr fontId="1"/>
  </si>
  <si>
    <t>令和</t>
    <rPh sb="0" eb="2">
      <t>レイワ</t>
    </rPh>
    <phoneticPr fontId="1"/>
  </si>
  <si>
    <t>現在の所属先</t>
    <rPh sb="3" eb="6">
      <t>ショゾクサキ</t>
    </rPh>
    <phoneticPr fontId="1"/>
  </si>
  <si>
    <t>現在の役職</t>
    <phoneticPr fontId="1"/>
  </si>
  <si>
    <t>事業承継予定時期</t>
    <rPh sb="0" eb="4">
      <t>ジギョウショウケイ</t>
    </rPh>
    <rPh sb="4" eb="8">
      <t>ヨテイジキ</t>
    </rPh>
    <phoneticPr fontId="1"/>
  </si>
  <si>
    <t>(その他の場合)</t>
    <rPh sb="3" eb="4">
      <t>タ</t>
    </rPh>
    <rPh sb="5" eb="7">
      <t>バアイ</t>
    </rPh>
    <phoneticPr fontId="1"/>
  </si>
  <si>
    <t>　履歴事項全部証明書に記載されている全役員及び株式総数の70％までを所有する全ての株主を持ち株比率が多い順に記載してください。
 「役員・株主」欄に該当するものを選択し、役員は「役職等」を、それ以外の方は「申請企業との関係又は職業」を記載してください。</t>
    <phoneticPr fontId="1"/>
  </si>
  <si>
    <t>(西暦)</t>
    <rPh sb="1" eb="3">
      <t>セイレキ</t>
    </rPh>
    <phoneticPr fontId="1"/>
  </si>
  <si>
    <t>年</t>
    <rPh sb="0" eb="1">
      <t>ネン</t>
    </rPh>
    <phoneticPr fontId="1"/>
  </si>
  <si>
    <t>月</t>
    <rPh sb="0" eb="1">
      <t>ガツ</t>
    </rPh>
    <phoneticPr fontId="1"/>
  </si>
  <si>
    <t>（３）当社の課題</t>
    <rPh sb="3" eb="5">
      <t>トウシャ</t>
    </rPh>
    <rPh sb="6" eb="8">
      <t>カダイ</t>
    </rPh>
    <phoneticPr fontId="1"/>
  </si>
  <si>
    <t>担当者名</t>
    <rPh sb="0" eb="3">
      <t>タントウシャ</t>
    </rPh>
    <rPh sb="3" eb="4">
      <t>メイ</t>
    </rPh>
    <phoneticPr fontId="1"/>
  </si>
  <si>
    <t>納品(成果)物
(すべて記入)</t>
    <rPh sb="0" eb="2">
      <t>ノウヒン</t>
    </rPh>
    <rPh sb="3" eb="5">
      <t>セイカ</t>
    </rPh>
    <rPh sb="6" eb="7">
      <t>ブツ</t>
    </rPh>
    <rPh sb="12" eb="14">
      <t>キニュウ</t>
    </rPh>
    <phoneticPr fontId="1"/>
  </si>
  <si>
    <t>事業承継の形態</t>
  </si>
  <si>
    <t>同一法人における代表者交代による事業の承継</t>
    <phoneticPr fontId="1"/>
  </si>
  <si>
    <t>個人事業における廃業、開業を伴う事業譲渡による承継</t>
    <phoneticPr fontId="1"/>
  </si>
  <si>
    <t>個人事業における廃業を伴う、個人事業主から新設法人への事業譲渡による承継</t>
    <phoneticPr fontId="1"/>
  </si>
  <si>
    <r>
      <t xml:space="preserve">直近の取引
</t>
    </r>
    <r>
      <rPr>
        <sz val="9"/>
        <color theme="1"/>
        <rFont val="ＭＳ 明朝"/>
        <family val="1"/>
        <charset val="128"/>
      </rPr>
      <t>※顧問契約先の場合は具体的な契約内容も記載</t>
    </r>
    <rPh sb="0" eb="2">
      <t>チョッキン</t>
    </rPh>
    <rPh sb="3" eb="5">
      <t>トリヒキ</t>
    </rPh>
    <rPh sb="7" eb="12">
      <t>コモンケイヤクサキ</t>
    </rPh>
    <rPh sb="13" eb="15">
      <t>バアイ</t>
    </rPh>
    <rPh sb="16" eb="19">
      <t>グタイテキ</t>
    </rPh>
    <rPh sb="20" eb="24">
      <t>ケイヤクナイヨウ</t>
    </rPh>
    <rPh sb="25" eb="27">
      <t>キサイ</t>
    </rPh>
    <phoneticPr fontId="1"/>
  </si>
  <si>
    <t>助成対象経費(税抜)</t>
    <rPh sb="0" eb="6">
      <t>ジョセイタイショウケイヒ</t>
    </rPh>
    <rPh sb="7" eb="9">
      <t>ゼイヌ</t>
    </rPh>
    <phoneticPr fontId="1"/>
  </si>
  <si>
    <t>助成事業に要する経費(税込)</t>
    <rPh sb="11" eb="13">
      <t>ゼイコ</t>
    </rPh>
    <phoneticPr fontId="1"/>
  </si>
  <si>
    <t>12　助成事業の資金計画</t>
    <phoneticPr fontId="1"/>
  </si>
  <si>
    <t>円</t>
    <rPh sb="0" eb="1">
      <t>エン</t>
    </rPh>
    <phoneticPr fontId="1"/>
  </si>
  <si>
    <t>助成対象経費(税抜)</t>
    <phoneticPr fontId="1"/>
  </si>
  <si>
    <t>助成事業に要する経費(税込)</t>
    <phoneticPr fontId="1"/>
  </si>
  <si>
    <t>助成金交付申請額</t>
    <phoneticPr fontId="1"/>
  </si>
  <si>
    <t>調達先(名称等)</t>
    <rPh sb="0" eb="3">
      <t>チョウタツサキ</t>
    </rPh>
    <rPh sb="4" eb="7">
      <t>メイショウナド</t>
    </rPh>
    <phoneticPr fontId="1"/>
  </si>
  <si>
    <t>―</t>
    <phoneticPr fontId="1"/>
  </si>
  <si>
    <t>社内経営管理システムの構築に向けた、外部専門家への業務委託や外部事業者へのシステム開発委託経費</t>
    <rPh sb="14" eb="15">
      <t>ム</t>
    </rPh>
    <phoneticPr fontId="1"/>
  </si>
  <si>
    <t>４　対象経費（該当経費に〇を選択）</t>
    <rPh sb="9" eb="11">
      <t>ケイヒ</t>
    </rPh>
    <rPh sb="14" eb="16">
      <t>センタク</t>
    </rPh>
    <phoneticPr fontId="1"/>
  </si>
  <si>
    <t>５　申請者区分（該当区分に〇を選択）</t>
    <rPh sb="1" eb="6">
      <t>シンセイシャクブン</t>
    </rPh>
    <rPh sb="10" eb="12">
      <t>クブン</t>
    </rPh>
    <rPh sb="15" eb="17">
      <t>センタク</t>
    </rPh>
    <phoneticPr fontId="1"/>
  </si>
  <si>
    <t>名　　称:</t>
    <phoneticPr fontId="1"/>
  </si>
  <si>
    <t>９</t>
  </si>
  <si>
    <t>６</t>
  </si>
  <si>
    <t>７</t>
  </si>
  <si>
    <t>８</t>
  </si>
  <si>
    <t>３</t>
  </si>
  <si>
    <t>４</t>
  </si>
  <si>
    <t>５</t>
  </si>
  <si>
    <t>２</t>
  </si>
  <si>
    <t>２</t>
    <phoneticPr fontId="1"/>
  </si>
  <si>
    <t>１</t>
    <phoneticPr fontId="1"/>
  </si>
  <si>
    <t>主要製品・サービス</t>
    <phoneticPr fontId="1"/>
  </si>
  <si>
    <t>借入状況</t>
    <rPh sb="0" eb="2">
      <t>カリイレ</t>
    </rPh>
    <rPh sb="2" eb="4">
      <t>ジョウキョウ</t>
    </rPh>
    <phoneticPr fontId="1"/>
  </si>
  <si>
    <t>下記委託先はすべて、自社と資本関係、役員または従業員の兼務、代表者３親等以内の親族による経営ではない。</t>
    <rPh sb="0" eb="5">
      <t>カキイタクサキ</t>
    </rPh>
    <phoneticPr fontId="1"/>
  </si>
  <si>
    <t>担当者部署</t>
    <rPh sb="0" eb="3">
      <t>タントウシャ</t>
    </rPh>
    <rPh sb="3" eb="5">
      <t>ブショ</t>
    </rPh>
    <phoneticPr fontId="1"/>
  </si>
  <si>
    <t>期間</t>
    <rPh sb="0" eb="2">
      <t>キカン</t>
    </rPh>
    <phoneticPr fontId="1"/>
  </si>
  <si>
    <t>～</t>
    <phoneticPr fontId="1"/>
  </si>
  <si>
    <t>委託内容①</t>
    <rPh sb="0" eb="2">
      <t>イタク</t>
    </rPh>
    <rPh sb="2" eb="4">
      <t>ナイヨウ</t>
    </rPh>
    <phoneticPr fontId="1"/>
  </si>
  <si>
    <t>委託内容②</t>
    <rPh sb="0" eb="2">
      <t>イタク</t>
    </rPh>
    <rPh sb="2" eb="4">
      <t>ナイヨウ</t>
    </rPh>
    <phoneticPr fontId="1"/>
  </si>
  <si>
    <t>11　委託先明細及び資金支出明細</t>
    <rPh sb="3" eb="8">
      <t>イタクサキメイサイ</t>
    </rPh>
    <rPh sb="8" eb="9">
      <t>オヨ</t>
    </rPh>
    <rPh sb="10" eb="14">
      <t>シキンシシュツ</t>
    </rPh>
    <rPh sb="14" eb="16">
      <t>メイサイ</t>
    </rPh>
    <phoneticPr fontId="1"/>
  </si>
  <si>
    <t>担当者</t>
    <rPh sb="0" eb="2">
      <t>タントウシャ</t>
    </rPh>
    <phoneticPr fontId="1"/>
  </si>
  <si>
    <t>経費区分</t>
    <rPh sb="0" eb="4">
      <t>ケイヒクブン</t>
    </rPh>
    <phoneticPr fontId="1"/>
  </si>
  <si>
    <t>(２) 資金調達内訳</t>
    <phoneticPr fontId="1"/>
  </si>
  <si>
    <t>(１) 経費区分</t>
    <rPh sb="7" eb="8">
      <t>ブン</t>
    </rPh>
    <phoneticPr fontId="1"/>
  </si>
  <si>
    <t>１</t>
    <phoneticPr fontId="1"/>
  </si>
  <si>
    <t>①</t>
    <phoneticPr fontId="1"/>
  </si>
  <si>
    <t>②</t>
    <phoneticPr fontId="1"/>
  </si>
  <si>
    <t>委託先詳細</t>
    <rPh sb="0" eb="3">
      <t>イタクサキ</t>
    </rPh>
    <rPh sb="3" eb="5">
      <t>ショウサイ</t>
    </rPh>
    <phoneticPr fontId="1"/>
  </si>
  <si>
    <t>申請日から過去５年間における補助金・助成金のうち、国・地方公共団体等（都・公社含む）から交付済、実施中、申請中の補助・助成事業等について直近のものから順に５つ記載してください。</t>
    <phoneticPr fontId="1"/>
  </si>
  <si>
    <t>③</t>
    <phoneticPr fontId="1"/>
  </si>
  <si>
    <t>委託内容③</t>
    <rPh sb="0" eb="2">
      <t>イタク</t>
    </rPh>
    <rPh sb="2" eb="4">
      <t>ナイヨウ</t>
    </rPh>
    <phoneticPr fontId="1"/>
  </si>
  <si>
    <t>委託内容③</t>
    <phoneticPr fontId="1"/>
  </si>
  <si>
    <t>千円)</t>
    <rPh sb="0" eb="1">
      <t>セン</t>
    </rPh>
    <rPh sb="1" eb="2">
      <t>エン</t>
    </rPh>
    <phoneticPr fontId="1"/>
  </si>
  <si>
    <t>組織、人事等内部管理体制の整備のための業務委託経費</t>
    <phoneticPr fontId="1"/>
  </si>
  <si>
    <t>ＰＭＩ(事業統合)計画の策定のための業務委託経費</t>
    <phoneticPr fontId="1"/>
  </si>
  <si>
    <t>新たな販路開拓に向けた、ＨＰ・パンフレット等の作成や更新のための業務委託経費</t>
    <phoneticPr fontId="1"/>
  </si>
  <si>
    <t>３　申請区分（タイプを選択）</t>
    <rPh sb="2" eb="4">
      <t>シンセイ</t>
    </rPh>
    <rPh sb="4" eb="6">
      <t>クブン</t>
    </rPh>
    <rPh sb="11" eb="13">
      <t>センタク</t>
    </rPh>
    <phoneticPr fontId="1"/>
  </si>
  <si>
    <t>財務、税務、法務や労務等のデューデリジェンス、企業価値・事業価値等の価値算定のための業務委託経費</t>
    <rPh sb="0" eb="2">
      <t>ザイム</t>
    </rPh>
    <rPh sb="3" eb="5">
      <t>ゼイム</t>
    </rPh>
    <rPh sb="6" eb="8">
      <t>ホウム</t>
    </rPh>
    <rPh sb="9" eb="11">
      <t>ロウム</t>
    </rPh>
    <rPh sb="11" eb="12">
      <t>ナド</t>
    </rPh>
    <rPh sb="23" eb="25">
      <t>キギョウ</t>
    </rPh>
    <rPh sb="25" eb="27">
      <t>カチ</t>
    </rPh>
    <rPh sb="28" eb="30">
      <t>ジギョウ</t>
    </rPh>
    <rPh sb="30" eb="32">
      <t>カチ</t>
    </rPh>
    <rPh sb="32" eb="33">
      <t>ナド</t>
    </rPh>
    <rPh sb="34" eb="36">
      <t>カチ</t>
    </rPh>
    <rPh sb="36" eb="38">
      <t>サンテイ</t>
    </rPh>
    <rPh sb="42" eb="44">
      <t>ギョウム</t>
    </rPh>
    <rPh sb="44" eb="46">
      <t>イタク</t>
    </rPh>
    <rPh sb="46" eb="48">
      <t>ケイヒ</t>
    </rPh>
    <phoneticPr fontId="1"/>
  </si>
  <si>
    <t>後継者候補の確保に向けた人材紹介会社のサービス利用経費</t>
    <phoneticPr fontId="1"/>
  </si>
  <si>
    <t>ファイナンシャルアドバイザー（ＦＡ）、Ｍ＆Ａ仲介業者等との締結契約に要する経費</t>
    <phoneticPr fontId="1"/>
  </si>
  <si>
    <t>公益財団法人東京都中小企業振興公社理事長殿</t>
    <rPh sb="17" eb="20">
      <t>リジチョウ</t>
    </rPh>
    <rPh sb="20" eb="21">
      <t>トノ</t>
    </rPh>
    <phoneticPr fontId="1"/>
  </si>
  <si>
    <t>役員を除く常用従業員数</t>
    <rPh sb="0" eb="1">
      <t>ヤクイン</t>
    </rPh>
    <rPh sb="2" eb="3">
      <t>ノゾ</t>
    </rPh>
    <rPh sb="4" eb="6">
      <t>ジョウヨウ</t>
    </rPh>
    <rPh sb="6" eb="10">
      <t>ジュウ</t>
    </rPh>
    <phoneticPr fontId="1"/>
  </si>
  <si>
    <t>従業員
内訳</t>
    <rPh sb="0" eb="2">
      <t>ジュウギョウイン</t>
    </rPh>
    <rPh sb="4" eb="6">
      <t>ウチワケ</t>
    </rPh>
    <phoneticPr fontId="1"/>
  </si>
  <si>
    <t>人</t>
    <rPh sb="0" eb="1">
      <t>ニン</t>
    </rPh>
    <phoneticPr fontId="1"/>
  </si>
  <si>
    <t>正規従業員</t>
  </si>
  <si>
    <t>アルバイト/パート等で、予め解雇の予告を必要とする者</t>
  </si>
  <si>
    <t>日雇い被雇用者で、1ヶ月を超えて勤務している者</t>
  </si>
  <si>
    <t>2ヶ月以内の期間被雇用者で、当初の雇用期間を超えて勤務している者</t>
  </si>
  <si>
    <t>4ヶ月以内の季節的被雇用者で、当初の雇用期間を超えて勤務している者</t>
  </si>
  <si>
    <t>試みの使用期間中の者で、14日を超えて勤務している者</t>
  </si>
  <si>
    <t>常用従業員合計</t>
    <rPh sb="0" eb="1">
      <t>ジョウヨウ</t>
    </rPh>
    <rPh sb="1" eb="4">
      <t>ジュウギョウイン</t>
    </rPh>
    <rPh sb="4" eb="6">
      <t>ゴウケイ</t>
    </rPh>
    <phoneticPr fontId="1"/>
  </si>
  <si>
    <t>常用従業員
合計</t>
    <rPh sb="0" eb="4">
      <t>ジョウヨウジュウギョウイン</t>
    </rPh>
    <rPh sb="5" eb="7">
      <t>ゴウケイ</t>
    </rPh>
    <phoneticPr fontId="1"/>
  </si>
  <si>
    <t>役員数合計</t>
    <rPh sb="0" eb="2">
      <t>ヤクインスウ</t>
    </rPh>
    <rPh sb="2" eb="4">
      <t>ゴウケイ</t>
    </rPh>
    <phoneticPr fontId="1"/>
  </si>
  <si>
    <t>役員数</t>
    <rPh sb="0" eb="1">
      <t>ヤクイン</t>
    </rPh>
    <phoneticPr fontId="1"/>
  </si>
  <si>
    <t>該当</t>
    <rPh sb="0" eb="2">
      <t>ガイトウ</t>
    </rPh>
    <phoneticPr fontId="1"/>
  </si>
  <si>
    <t>非該当</t>
    <rPh sb="0" eb="3">
      <t>ヒガイトウ</t>
    </rPh>
    <phoneticPr fontId="1"/>
  </si>
  <si>
    <t>ウ【Ｃタイプ(企業継続支援）】での申請の場合は必ずご記入ください</t>
    <phoneticPr fontId="1"/>
  </si>
  <si>
    <t>エ【Ⅾタイプ(譲受支援）】での申請の場合は必ずご記入ください</t>
    <phoneticPr fontId="1"/>
  </si>
  <si>
    <t>ア【Ａタイプ（後継者未定）】で短期支援を受けての申請の場合は必ずご記入ください</t>
    <rPh sb="7" eb="10">
      <t>コウケイシャ</t>
    </rPh>
    <rPh sb="10" eb="12">
      <t>ミテイ</t>
    </rPh>
    <rPh sb="15" eb="17">
      <t>タンキ</t>
    </rPh>
    <rPh sb="17" eb="19">
      <t>シエン</t>
    </rPh>
    <rPh sb="20" eb="21">
      <t>ウ</t>
    </rPh>
    <rPh sb="24" eb="26">
      <t>シンセイ</t>
    </rPh>
    <rPh sb="27" eb="29">
      <t>バアイ</t>
    </rPh>
    <rPh sb="30" eb="31">
      <t>カナラ</t>
    </rPh>
    <rPh sb="33" eb="35">
      <t>キニュウ</t>
    </rPh>
    <phoneticPr fontId="1"/>
  </si>
  <si>
    <t>短期支援直近実施年月</t>
    <rPh sb="0" eb="4">
      <t>タンキシエン</t>
    </rPh>
    <rPh sb="4" eb="6">
      <t>チョッキン</t>
    </rPh>
    <rPh sb="6" eb="8">
      <t>ジッシ</t>
    </rPh>
    <rPh sb="8" eb="10">
      <t>ネンゲツ</t>
    </rPh>
    <phoneticPr fontId="1"/>
  </si>
  <si>
    <t>※小規模企業者の判定</t>
    <rPh sb="1" eb="4">
      <t>ショウキボ</t>
    </rPh>
    <rPh sb="4" eb="6">
      <t>キギョウ</t>
    </rPh>
    <rPh sb="6" eb="7">
      <t>シャ</t>
    </rPh>
    <rPh sb="8" eb="10">
      <t>ハンテイ</t>
    </rPh>
    <phoneticPr fontId="1"/>
  </si>
  <si>
    <t>本店所在地</t>
    <rPh sb="0" eb="2">
      <t>ホンテン</t>
    </rPh>
    <rPh sb="2" eb="5">
      <t>ショザイチ</t>
    </rPh>
    <phoneticPr fontId="1"/>
  </si>
  <si>
    <t>名称
(商号または屋号)</t>
    <rPh sb="0" eb="2">
      <t>メイショウ</t>
    </rPh>
    <rPh sb="4" eb="6">
      <t>ショウゴウ</t>
    </rPh>
    <rPh sb="9" eb="11">
      <t>ヤゴウ</t>
    </rPh>
    <phoneticPr fontId="1"/>
  </si>
  <si>
    <t>主たる業種</t>
    <rPh sb="0" eb="1">
      <t>シュ</t>
    </rPh>
    <rPh sb="3" eb="5">
      <t>ギョウシュ</t>
    </rPh>
    <phoneticPr fontId="1"/>
  </si>
  <si>
    <t>ホームページのURL</t>
    <phoneticPr fontId="1"/>
  </si>
  <si>
    <t>事業概要</t>
    <rPh sb="0" eb="4">
      <t>ジギョウガイヨウ</t>
    </rPh>
    <phoneticPr fontId="1"/>
  </si>
  <si>
    <t>主要製品
サービス</t>
    <rPh sb="0" eb="2">
      <t>シュヨウ</t>
    </rPh>
    <rPh sb="2" eb="4">
      <t>セイヒン</t>
    </rPh>
    <phoneticPr fontId="1"/>
  </si>
  <si>
    <t>主な顧客</t>
    <rPh sb="0" eb="1">
      <t>オモ</t>
    </rPh>
    <rPh sb="2" eb="4">
      <t>コキャク</t>
    </rPh>
    <phoneticPr fontId="1"/>
  </si>
  <si>
    <t>常時使用する従業員数</t>
    <rPh sb="0" eb="2">
      <t>ジョウジ</t>
    </rPh>
    <rPh sb="2" eb="4">
      <t>シヨウ</t>
    </rPh>
    <rPh sb="6" eb="10">
      <t>ジュウギョウインスウ</t>
    </rPh>
    <phoneticPr fontId="1"/>
  </si>
  <si>
    <t>資本金</t>
    <rPh sb="0" eb="3">
      <t>シホンキン</t>
    </rPh>
    <phoneticPr fontId="1"/>
  </si>
  <si>
    <t>千円</t>
    <rPh sb="0" eb="2">
      <t>センエン</t>
    </rPh>
    <phoneticPr fontId="1"/>
  </si>
  <si>
    <t>人</t>
    <rPh sb="0" eb="1">
      <t>ニン</t>
    </rPh>
    <phoneticPr fontId="1"/>
  </si>
  <si>
    <t>設立年月</t>
    <rPh sb="0" eb="2">
      <t>セツリツ</t>
    </rPh>
    <rPh sb="2" eb="4">
      <t>ネンゲツ</t>
    </rPh>
    <phoneticPr fontId="1"/>
  </si>
  <si>
    <t>(西暦)</t>
    <rPh sb="1" eb="3">
      <t>セイレキ</t>
    </rPh>
    <phoneticPr fontId="1"/>
  </si>
  <si>
    <t>年</t>
    <rPh sb="0" eb="1">
      <t>トシ</t>
    </rPh>
    <phoneticPr fontId="1"/>
  </si>
  <si>
    <t>月</t>
    <rPh sb="0" eb="1">
      <t>ツキ</t>
    </rPh>
    <phoneticPr fontId="1"/>
  </si>
  <si>
    <t>譲受方法</t>
    <rPh sb="0" eb="4">
      <t>ユズリウケホウホウ</t>
    </rPh>
    <phoneticPr fontId="1"/>
  </si>
  <si>
    <t>年</t>
  </si>
  <si>
    <t>月</t>
    <rPh sb="0" eb="1">
      <t>ツキ</t>
    </rPh>
    <phoneticPr fontId="1"/>
  </si>
  <si>
    <t>自社株式の評価、財務・税務・法務・労務等のセルフ・デューデリジェンスなど、企業価値や事業価値の算定のための業務委託経費</t>
    <phoneticPr fontId="1"/>
  </si>
  <si>
    <t>登記簿
所在地
(本店)</t>
    <rPh sb="0" eb="3">
      <t>トウキボ</t>
    </rPh>
    <rPh sb="4" eb="7">
      <t>ショザイチ</t>
    </rPh>
    <rPh sb="9" eb="11">
      <t>ホンテン</t>
    </rPh>
    <phoneticPr fontId="1"/>
  </si>
  <si>
    <t>連絡先
所在地</t>
    <rPh sb="0" eb="3">
      <t>レンラクサキ</t>
    </rPh>
    <rPh sb="4" eb="7">
      <t>ショザイチ</t>
    </rPh>
    <phoneticPr fontId="1"/>
  </si>
  <si>
    <t>事業者名</t>
    <rPh sb="0" eb="3">
      <t>ジギョウシャ</t>
    </rPh>
    <rPh sb="3" eb="4">
      <t>メイ</t>
    </rPh>
    <phoneticPr fontId="2"/>
  </si>
  <si>
    <t>ﾌﾘｶﾞﾅ（企業名）</t>
  </si>
  <si>
    <t>代表者氏名</t>
  </si>
  <si>
    <t>申請区分</t>
    <rPh sb="0" eb="2">
      <t>シンセイ</t>
    </rPh>
    <rPh sb="2" eb="4">
      <t>クブン</t>
    </rPh>
    <phoneticPr fontId="2"/>
  </si>
  <si>
    <t>申請資格</t>
    <rPh sb="0" eb="2">
      <t>シンセイ</t>
    </rPh>
    <rPh sb="2" eb="4">
      <t>シカク</t>
    </rPh>
    <phoneticPr fontId="2"/>
  </si>
  <si>
    <t>申請テーマ
(30字以内）</t>
    <rPh sb="9" eb="10">
      <t>ジ</t>
    </rPh>
    <rPh sb="10" eb="12">
      <t>イナイ</t>
    </rPh>
    <phoneticPr fontId="2"/>
  </si>
  <si>
    <t>助成事業
開始予定日</t>
  </si>
  <si>
    <t>助成事業
完了予定日</t>
  </si>
  <si>
    <t>助成対象経費（円）</t>
  </si>
  <si>
    <t>Ａタイプ（後継者未定）</t>
    <rPh sb="5" eb="8">
      <t>コウケイシャ</t>
    </rPh>
    <rPh sb="8" eb="10">
      <t>ミテイ</t>
    </rPh>
    <phoneticPr fontId="2"/>
  </si>
  <si>
    <t>Ｃタイプ（企業継続支援）</t>
    <rPh sb="5" eb="7">
      <t>キギョウ</t>
    </rPh>
    <rPh sb="7" eb="9">
      <t>ケイゾク</t>
    </rPh>
    <rPh sb="9" eb="11">
      <t>シエン</t>
    </rPh>
    <phoneticPr fontId="2"/>
  </si>
  <si>
    <t>Ｄタイプ（譲受支援）</t>
    <rPh sb="5" eb="7">
      <t>ユズリウケ</t>
    </rPh>
    <phoneticPr fontId="2"/>
  </si>
  <si>
    <t>交付申請額</t>
    <rPh sb="0" eb="2">
      <t>コウフ</t>
    </rPh>
    <rPh sb="2" eb="4">
      <t>シンセイ</t>
    </rPh>
    <rPh sb="4" eb="5">
      <t>ガク</t>
    </rPh>
    <phoneticPr fontId="2"/>
  </si>
  <si>
    <t>登記上所在地</t>
  </si>
  <si>
    <t>連絡所在地</t>
  </si>
  <si>
    <t>連絡先電話番号</t>
    <rPh sb="0" eb="3">
      <t>レンラクサキ</t>
    </rPh>
    <phoneticPr fontId="2"/>
  </si>
  <si>
    <t>連絡担当者職
氏名</t>
  </si>
  <si>
    <t>Eメール</t>
  </si>
  <si>
    <t>ＵＲＬ</t>
  </si>
  <si>
    <t>法人設立(西暦）</t>
  </si>
  <si>
    <t>創業年数</t>
    <rPh sb="2" eb="4">
      <t>ネンスウ</t>
    </rPh>
    <phoneticPr fontId="2"/>
  </si>
  <si>
    <t>資本金
（千円）</t>
  </si>
  <si>
    <t>役員数合計
（人）</t>
  </si>
  <si>
    <t>従業員数合計
（人）</t>
  </si>
  <si>
    <t>主たる業種</t>
    <rPh sb="0" eb="1">
      <t>シュ</t>
    </rPh>
    <phoneticPr fontId="2"/>
  </si>
  <si>
    <t>具体的事業内容</t>
    <rPh sb="0" eb="3">
      <t>グタイテキ</t>
    </rPh>
    <rPh sb="3" eb="5">
      <t>ジギョウ</t>
    </rPh>
    <rPh sb="5" eb="7">
      <t>ナイヨウ</t>
    </rPh>
    <phoneticPr fontId="2"/>
  </si>
  <si>
    <t>各種DD、企業価値、事業価値評価</t>
    <rPh sb="0" eb="2">
      <t>カクシュ</t>
    </rPh>
    <rPh sb="5" eb="9">
      <t>キギョウカチ</t>
    </rPh>
    <rPh sb="10" eb="16">
      <t>ジギョウカチヒョウカ</t>
    </rPh>
    <phoneticPr fontId="2"/>
  </si>
  <si>
    <t>人材紹介会社のサービス利用（後継者候補）</t>
    <rPh sb="0" eb="2">
      <t>ジンザイ</t>
    </rPh>
    <rPh sb="2" eb="4">
      <t>ショウカイ</t>
    </rPh>
    <rPh sb="4" eb="6">
      <t>カイシャ</t>
    </rPh>
    <rPh sb="11" eb="13">
      <t>リヨウ</t>
    </rPh>
    <rPh sb="14" eb="17">
      <t>コウケイシャ</t>
    </rPh>
    <rPh sb="17" eb="19">
      <t>コウホ</t>
    </rPh>
    <phoneticPr fontId="2"/>
  </si>
  <si>
    <t>FA、M＆A</t>
  </si>
  <si>
    <t>事業承継手続きの実務</t>
    <rPh sb="0" eb="2">
      <t>ジギョウ</t>
    </rPh>
    <rPh sb="2" eb="4">
      <t>ショウケイ</t>
    </rPh>
    <rPh sb="4" eb="6">
      <t>テツヅ</t>
    </rPh>
    <rPh sb="8" eb="10">
      <t>ジツム</t>
    </rPh>
    <phoneticPr fontId="2"/>
  </si>
  <si>
    <t>各種DD、企業価値、事業価値評価</t>
    <rPh sb="0" eb="2">
      <t>カクシュ</t>
    </rPh>
    <rPh sb="5" eb="7">
      <t>キギョウ</t>
    </rPh>
    <rPh sb="7" eb="9">
      <t>カチ</t>
    </rPh>
    <rPh sb="10" eb="12">
      <t>ジギョウ</t>
    </rPh>
    <rPh sb="12" eb="14">
      <t>カチ</t>
    </rPh>
    <rPh sb="14" eb="16">
      <t>ヒョウカ</t>
    </rPh>
    <phoneticPr fontId="2"/>
  </si>
  <si>
    <t>人材紹介会社のサービス利用（幹部社員）</t>
    <rPh sb="0" eb="2">
      <t>ジンザイ</t>
    </rPh>
    <rPh sb="2" eb="4">
      <t>ショウカイ</t>
    </rPh>
    <rPh sb="4" eb="6">
      <t>カイシャ</t>
    </rPh>
    <rPh sb="11" eb="13">
      <t>リヨウ</t>
    </rPh>
    <rPh sb="14" eb="16">
      <t>カンブ</t>
    </rPh>
    <rPh sb="16" eb="18">
      <t>シャイン</t>
    </rPh>
    <phoneticPr fontId="2"/>
  </si>
  <si>
    <t>人材紹介会社のサービス利用（幹部社員）・研修業務委託</t>
    <rPh sb="0" eb="2">
      <t>ジンザイ</t>
    </rPh>
    <rPh sb="2" eb="4">
      <t>ショウカイ</t>
    </rPh>
    <rPh sb="4" eb="6">
      <t>カイシャ</t>
    </rPh>
    <rPh sb="11" eb="13">
      <t>リヨウ</t>
    </rPh>
    <rPh sb="14" eb="16">
      <t>カンブ</t>
    </rPh>
    <rPh sb="16" eb="18">
      <t>シャイン</t>
    </rPh>
    <rPh sb="20" eb="22">
      <t>ケンシュウ</t>
    </rPh>
    <rPh sb="22" eb="24">
      <t>ギョウム</t>
    </rPh>
    <rPh sb="24" eb="26">
      <t>イタク</t>
    </rPh>
    <phoneticPr fontId="2"/>
  </si>
  <si>
    <t>社内経営管理システム構築</t>
    <rPh sb="0" eb="2">
      <t>シャナイ</t>
    </rPh>
    <rPh sb="2" eb="4">
      <t>ケイエイ</t>
    </rPh>
    <rPh sb="4" eb="6">
      <t>カンリ</t>
    </rPh>
    <rPh sb="10" eb="12">
      <t>コウチク</t>
    </rPh>
    <phoneticPr fontId="2"/>
  </si>
  <si>
    <t>組織、人事等内部管理体制の整備</t>
    <rPh sb="0" eb="2">
      <t>ソシキ</t>
    </rPh>
    <rPh sb="3" eb="5">
      <t>ジンジ</t>
    </rPh>
    <rPh sb="5" eb="6">
      <t>ナド</t>
    </rPh>
    <rPh sb="6" eb="8">
      <t>ナイブ</t>
    </rPh>
    <rPh sb="8" eb="10">
      <t>カンリ</t>
    </rPh>
    <rPh sb="10" eb="12">
      <t>タイセイ</t>
    </rPh>
    <rPh sb="13" eb="15">
      <t>セイビ</t>
    </rPh>
    <phoneticPr fontId="2"/>
  </si>
  <si>
    <t>新市場開拓の市場調査</t>
    <rPh sb="0" eb="3">
      <t>シンシジョウ</t>
    </rPh>
    <rPh sb="3" eb="5">
      <t>カイタク</t>
    </rPh>
    <rPh sb="6" eb="8">
      <t>シジョウ</t>
    </rPh>
    <rPh sb="8" eb="10">
      <t>チョウサ</t>
    </rPh>
    <phoneticPr fontId="2"/>
  </si>
  <si>
    <t>新市場開拓、HP、パンフレット</t>
    <rPh sb="0" eb="3">
      <t>シンシジョウ</t>
    </rPh>
    <rPh sb="3" eb="5">
      <t>カイタク</t>
    </rPh>
    <phoneticPr fontId="2"/>
  </si>
  <si>
    <t>契約書の作成やレビューのための外部委託費用</t>
  </si>
  <si>
    <t>PMI</t>
  </si>
  <si>
    <t>助成事業に要する経費（円）</t>
    <rPh sb="0" eb="4">
      <t>ジョセイジギョウ</t>
    </rPh>
    <rPh sb="5" eb="6">
      <t>ヨウ</t>
    </rPh>
    <rPh sb="8" eb="10">
      <t>ケイヒ</t>
    </rPh>
    <phoneticPr fontId="2"/>
  </si>
  <si>
    <t>連絡先郵便番号</t>
    <phoneticPr fontId="1"/>
  </si>
  <si>
    <t>(譲受支援)事業又は株式の譲受のための取組</t>
    <phoneticPr fontId="1"/>
  </si>
  <si>
    <t>譲渡側の概要</t>
    <rPh sb="0" eb="3">
      <t>ジョウトガワ</t>
    </rPh>
    <rPh sb="4" eb="6">
      <t>ガイヨウ</t>
    </rPh>
    <phoneticPr fontId="1"/>
  </si>
  <si>
    <t>事業区分</t>
    <rPh sb="0" eb="2">
      <t>ジギョウ</t>
    </rPh>
    <rPh sb="2" eb="4">
      <t>クブン</t>
    </rPh>
    <phoneticPr fontId="1"/>
  </si>
  <si>
    <t>登記簿住所
(本店)</t>
    <rPh sb="0" eb="3">
      <t>トウキボ</t>
    </rPh>
    <rPh sb="3" eb="5">
      <t>ジュウショ</t>
    </rPh>
    <rPh sb="7" eb="9">
      <t>ホンテン</t>
    </rPh>
    <phoneticPr fontId="1"/>
  </si>
  <si>
    <t>代表者名：</t>
    <rPh sb="0" eb="3">
      <t>ダイヒョウシャ</t>
    </rPh>
    <rPh sb="3" eb="4">
      <t>メイ</t>
    </rPh>
    <phoneticPr fontId="1"/>
  </si>
  <si>
    <t>名　　称：</t>
    <rPh sb="0" eb="1">
      <t>ナ</t>
    </rPh>
    <rPh sb="3" eb="4">
      <t>ショウ</t>
    </rPh>
    <phoneticPr fontId="1"/>
  </si>
  <si>
    <t>住　　所：</t>
    <rPh sb="0" eb="1">
      <t>ジュウ</t>
    </rPh>
    <rPh sb="3" eb="4">
      <t>ショ</t>
    </rPh>
    <phoneticPr fontId="1"/>
  </si>
  <si>
    <t>　</t>
    <phoneticPr fontId="1"/>
  </si>
  <si>
    <t>令和</t>
  </si>
  <si>
    <t>連鎖販売取引、ネガティブ・オプション（送り付け商法）、催眠商法、霊感商法等、公的資金の助成先として適切でないと判断する業態を営むものではない</t>
    <phoneticPr fontId="1"/>
  </si>
  <si>
    <t>助成対象経費は親会社、子会社、グループ企業等関連会社（自社と資本関係のある会社、役員及び従業員を兼任している会社、代表者の三親等以内の親族が経営する会社、役員もしくは従業員がコンサルタント契約や技術指導契約をしている会社等）との取引に係る経費ではない</t>
    <phoneticPr fontId="1"/>
  </si>
  <si>
    <t>９</t>
    <phoneticPr fontId="1"/>
  </si>
  <si>
    <t>８</t>
    <phoneticPr fontId="1"/>
  </si>
  <si>
    <t>過去に公社、国、都道府県又は区市町村から補助金又は助成金の交付を受け、不正等の事故を起こしていない</t>
    <phoneticPr fontId="1"/>
  </si>
  <si>
    <t>本申請と同一内容又は経費で公社、国、都道府県又は区市町村等から助成を受けていない</t>
    <phoneticPr fontId="1"/>
  </si>
  <si>
    <t>都内事業所における常用の事業活動拠点としての事業継続が、基準日現在で２年以上である</t>
    <phoneticPr fontId="1"/>
  </si>
  <si>
    <t>小売業</t>
  </si>
  <si>
    <t>３億円以下　又は　300人以下</t>
    <phoneticPr fontId="1"/>
  </si>
  <si>
    <t>サービス業（下記以外）</t>
  </si>
  <si>
    <t>１億円以下　又は　100人以下</t>
  </si>
  <si>
    <t>卸売業</t>
  </si>
  <si>
    <t>３億円以下　又は　900人以下</t>
    <phoneticPr fontId="1"/>
  </si>
  <si>
    <t>資本金及び常時使用する従業員</t>
  </si>
  <si>
    <t>業　　種</t>
  </si>
  <si>
    <t>公益財団法人 東京都中小企業振興公社</t>
    <phoneticPr fontId="1"/>
  </si>
  <si>
    <t>申　　請　　前　　確　　認　　書</t>
    <rPh sb="0" eb="1">
      <t>サル</t>
    </rPh>
    <rPh sb="3" eb="4">
      <t>ショウ</t>
    </rPh>
    <rPh sb="6" eb="7">
      <t>マエ</t>
    </rPh>
    <rPh sb="9" eb="10">
      <t>アキラ</t>
    </rPh>
    <rPh sb="12" eb="13">
      <t>ニン</t>
    </rPh>
    <rPh sb="15" eb="16">
      <t>ショ</t>
    </rPh>
    <phoneticPr fontId="1"/>
  </si>
  <si>
    <t>折衝中</t>
    <rPh sb="0" eb="3">
      <t>セッショウチュウ</t>
    </rPh>
    <phoneticPr fontId="1"/>
  </si>
  <si>
    <t>○○信用金庫</t>
    <rPh sb="2" eb="4">
      <t>シンヨウ</t>
    </rPh>
    <rPh sb="4" eb="6">
      <t>キンコ</t>
    </rPh>
    <phoneticPr fontId="1"/>
  </si>
  <si>
    <t>認定申請書</t>
    <rPh sb="0" eb="5">
      <t>ニンテイシンセイショ</t>
    </rPh>
    <phoneticPr fontId="1"/>
  </si>
  <si>
    <t>特例承継計画書</t>
    <rPh sb="0" eb="2">
      <t>トクレイ</t>
    </rPh>
    <rPh sb="2" eb="7">
      <t>ショウケイケイカクショ</t>
    </rPh>
    <phoneticPr fontId="1"/>
  </si>
  <si>
    <t>株式譲渡、相続手続き等に要する外部専門家への業務委託経費</t>
  </si>
  <si>
    <t>特例事業承継税制の申請手続き</t>
    <rPh sb="0" eb="2">
      <t>トクレイ</t>
    </rPh>
    <rPh sb="2" eb="4">
      <t>ジギョウ</t>
    </rPh>
    <rPh sb="4" eb="6">
      <t>ショウケイ</t>
    </rPh>
    <rPh sb="6" eb="8">
      <t>ゼイセイ</t>
    </rPh>
    <rPh sb="9" eb="11">
      <t>シンセイ</t>
    </rPh>
    <rPh sb="11" eb="13">
      <t>テツヅ</t>
    </rPh>
    <phoneticPr fontId="1"/>
  </si>
  <si>
    <t>○○○○○○計画表</t>
    <rPh sb="6" eb="8">
      <t>ケイカク</t>
    </rPh>
    <rPh sb="8" eb="9">
      <t>ヒョウ</t>
    </rPh>
    <phoneticPr fontId="1"/>
  </si>
  <si>
    <t>○○○○○○報告書</t>
    <rPh sb="6" eb="9">
      <t>ホウコクショ</t>
    </rPh>
    <rPh sb="8" eb="9">
      <t>ショ</t>
    </rPh>
    <phoneticPr fontId="1"/>
  </si>
  <si>
    <t>○○○○○○に係るスキーム検討</t>
    <rPh sb="7" eb="8">
      <t>カカ</t>
    </rPh>
    <rPh sb="13" eb="15">
      <t>ケントウ</t>
    </rPh>
    <phoneticPr fontId="1"/>
  </si>
  <si>
    <t>株価算定書</t>
    <rPh sb="0" eb="5">
      <t>カブカサンテイショ</t>
    </rPh>
    <phoneticPr fontId="1"/>
  </si>
  <si>
    <t>株価算定、企業価値評価、財務、税務、法務や労務等のデューデリジェンスのための業務委託経費</t>
  </si>
  <si>
    <t>株価算定業務</t>
    <rPh sb="0" eb="6">
      <t>カブカサンテイギョウム</t>
    </rPh>
    <phoneticPr fontId="1"/>
  </si>
  <si>
    <t>平成〇年から顧問契約。○○○○をお願いしている。
令和〇年　△△△についてスポット契約。</t>
    <rPh sb="6" eb="10">
      <t>コモンケイヤク</t>
    </rPh>
    <rPh sb="17" eb="18">
      <t>ネガ</t>
    </rPh>
    <rPh sb="25" eb="27">
      <t>レイワ</t>
    </rPh>
    <rPh sb="27" eb="29">
      <t>マルネン</t>
    </rPh>
    <rPh sb="41" eb="43">
      <t>ケイヤク</t>
    </rPh>
    <phoneticPr fontId="1"/>
  </si>
  <si>
    <t>顧問契約先であり、当社の財務状況に詳しいため。</t>
    <phoneticPr fontId="1"/>
  </si>
  <si>
    <t>03-YYYY-YYYY</t>
    <phoneticPr fontId="1"/>
  </si>
  <si>
    <t>事業承継担当部</t>
    <rPh sb="0" eb="2">
      <t>ジギョウ</t>
    </rPh>
    <rPh sb="2" eb="4">
      <t>ショウケイ</t>
    </rPh>
    <rPh sb="4" eb="7">
      <t>タントウブ</t>
    </rPh>
    <phoneticPr fontId="1"/>
  </si>
  <si>
    <t>担当　乃人</t>
    <phoneticPr fontId="1"/>
  </si>
  <si>
    <t>東京都××区○×町○丁目○番○号</t>
    <rPh sb="0" eb="3">
      <t>トウキョウト</t>
    </rPh>
    <rPh sb="5" eb="6">
      <t>ク</t>
    </rPh>
    <rPh sb="8" eb="9">
      <t>マチ</t>
    </rPh>
    <rPh sb="10" eb="12">
      <t>チョウメ</t>
    </rPh>
    <rPh sb="13" eb="14">
      <t>バン</t>
    </rPh>
    <rPh sb="14" eb="16">
      <t>マルゴウ</t>
    </rPh>
    <phoneticPr fontId="1"/>
  </si>
  <si>
    <t>委託　先一郎</t>
    <rPh sb="0" eb="2">
      <t>イタク</t>
    </rPh>
    <rPh sb="3" eb="6">
      <t>サキイチロウ</t>
    </rPh>
    <phoneticPr fontId="1"/>
  </si>
  <si>
    <t>○○○業</t>
    <rPh sb="3" eb="4">
      <t>ギョウ</t>
    </rPh>
    <phoneticPr fontId="1"/>
  </si>
  <si>
    <t>○○法人　○△□</t>
    <rPh sb="2" eb="4">
      <t>ホウジン</t>
    </rPh>
    <phoneticPr fontId="1"/>
  </si>
  <si>
    <t>〇</t>
  </si>
  <si>
    <t>企業概要（自社の略歴、強み、次代に残したい技術など）
事業内容（商品やサービス、技術の内容と実績、シェアなど）
を記入してください。</t>
    <rPh sb="57" eb="59">
      <t>キニュウ</t>
    </rPh>
    <phoneticPr fontId="1"/>
  </si>
  <si>
    <t>同一法人における代表者交代による事業の承継</t>
  </si>
  <si>
    <t>20XX</t>
    <phoneticPr fontId="1"/>
  </si>
  <si>
    <t>子</t>
  </si>
  <si>
    <t>取締役営業部長</t>
    <rPh sb="0" eb="3">
      <t>トリシマリヤク</t>
    </rPh>
    <rPh sb="3" eb="7">
      <t>エイギョウブチョウ</t>
    </rPh>
    <phoneticPr fontId="1"/>
  </si>
  <si>
    <t>営業部</t>
    <rPh sb="0" eb="3">
      <t>エイギョウブ</t>
    </rPh>
    <phoneticPr fontId="1"/>
  </si>
  <si>
    <t>〇〇　△</t>
    <phoneticPr fontId="1"/>
  </si>
  <si>
    <t>なし</t>
  </si>
  <si>
    <t>○○者の新規雇用</t>
    <phoneticPr fontId="1"/>
  </si>
  <si>
    <t>雇用助成金</t>
    <phoneticPr fontId="1"/>
  </si>
  <si>
    <t>○○区</t>
    <phoneticPr fontId="1"/>
  </si>
  <si>
    <t>財務会計システム導入</t>
    <phoneticPr fontId="1"/>
  </si>
  <si>
    <t>システム導入支援助成金</t>
    <phoneticPr fontId="1"/>
  </si>
  <si>
    <t>東京○○公社</t>
    <phoneticPr fontId="1"/>
  </si>
  <si>
    <t>役員○○　■■の退任があったため。次期の確定申告書ではその旨が反映される予定。</t>
    <phoneticPr fontId="1"/>
  </si>
  <si>
    <t>取引先取締役</t>
    <rPh sb="0" eb="2">
      <t>トリヒキサキ</t>
    </rPh>
    <rPh sb="2" eb="5">
      <t>トリシマリヤク</t>
    </rPh>
    <phoneticPr fontId="1"/>
  </si>
  <si>
    <t>□□　□□</t>
    <phoneticPr fontId="1"/>
  </si>
  <si>
    <t>株主</t>
  </si>
  <si>
    <t>監査役</t>
    <rPh sb="0" eb="2">
      <t>カンサヤク</t>
    </rPh>
    <phoneticPr fontId="1"/>
  </si>
  <si>
    <t>××　××</t>
    <phoneticPr fontId="1"/>
  </si>
  <si>
    <t>役員</t>
  </si>
  <si>
    <t>取締役営業部長</t>
    <rPh sb="0" eb="2">
      <t>トリシマリヤク</t>
    </rPh>
    <rPh sb="2" eb="3">
      <t>ケン</t>
    </rPh>
    <rPh sb="3" eb="5">
      <t>エイギョウ</t>
    </rPh>
    <rPh sb="5" eb="7">
      <t>ブチョウ</t>
    </rPh>
    <phoneticPr fontId="1"/>
  </si>
  <si>
    <t>代表取締役</t>
    <rPh sb="0" eb="4">
      <t>ダイヒョウトリシマリヤク</t>
    </rPh>
    <phoneticPr fontId="1"/>
  </si>
  <si>
    <t>〇〇　〇〇</t>
    <phoneticPr fontId="1"/>
  </si>
  <si>
    <t>○○</t>
    <phoneticPr fontId="1"/>
  </si>
  <si>
    <t>東京都○○区○○町○丁目○番○号</t>
    <phoneticPr fontId="1"/>
  </si>
  <si>
    <t>XXXX</t>
    <phoneticPr fontId="1"/>
  </si>
  <si>
    <t>XXX</t>
    <phoneticPr fontId="1"/>
  </si>
  <si>
    <t>03-XXXX-XXXX</t>
    <phoneticPr fontId="1"/>
  </si>
  <si>
    <t>株式会社　○○○○</t>
    <phoneticPr fontId="1"/>
  </si>
  <si>
    <t>□□□□　株式会社</t>
    <phoneticPr fontId="1"/>
  </si>
  <si>
    <t>株式会社　△△△△</t>
    <rPh sb="0" eb="3">
      <t>カブシキガイシャ</t>
    </rPh>
    <phoneticPr fontId="1"/>
  </si>
  <si>
    <t>株式会社　××××</t>
    <rPh sb="0" eb="3">
      <t>カブシキガイシャ</t>
    </rPh>
    <phoneticPr fontId="1"/>
  </si>
  <si>
    <t>○○○○○○、○○○○、○○○○</t>
    <phoneticPr fontId="1"/>
  </si>
  <si>
    <t>○○○○○○○</t>
    <phoneticPr fontId="1"/>
  </si>
  <si>
    <t>32 その他の製造業</t>
  </si>
  <si>
    <t>○</t>
    <phoneticPr fontId="1"/>
  </si>
  <si>
    <t>19XX</t>
    <phoneticPr fontId="1"/>
  </si>
  <si>
    <t>同上</t>
    <rPh sb="0" eb="1">
      <t>ドウジョウ</t>
    </rPh>
    <phoneticPr fontId="1"/>
  </si>
  <si>
    <t>03-XXXX-XXXY</t>
    <phoneticPr fontId="1"/>
  </si>
  <si>
    <t>営業部長</t>
    <rPh sb="0" eb="4">
      <t>エイギョウブチョウ</t>
    </rPh>
    <phoneticPr fontId="1"/>
  </si>
  <si>
    <t>○○○○×＠○○○.co.jp</t>
    <phoneticPr fontId="1"/>
  </si>
  <si>
    <t>マルマル　サンカク</t>
    <phoneticPr fontId="1"/>
  </si>
  <si>
    <t>○○○○○＠○○○.co.jp</t>
    <phoneticPr fontId="1"/>
  </si>
  <si>
    <t>東京都○○区○○町○丁目○番○号</t>
    <rPh sb="0" eb="3">
      <t>トウキョウト</t>
    </rPh>
    <rPh sb="5" eb="6">
      <t>ク</t>
    </rPh>
    <rPh sb="8" eb="9">
      <t>マチ</t>
    </rPh>
    <rPh sb="10" eb="12">
      <t>チョウメ</t>
    </rPh>
    <rPh sb="13" eb="14">
      <t>バン</t>
    </rPh>
    <rPh sb="15" eb="16">
      <t>ゴウ</t>
    </rPh>
    <phoneticPr fontId="1"/>
  </si>
  <si>
    <t>昭和</t>
  </si>
  <si>
    <t>○○　○○</t>
    <phoneticPr fontId="1"/>
  </si>
  <si>
    <t>マルマル　マルマル</t>
    <phoneticPr fontId="1"/>
  </si>
  <si>
    <t>株式会社　○○○○</t>
    <rPh sb="0" eb="3">
      <t>カブシキガイシャ</t>
    </rPh>
    <phoneticPr fontId="1"/>
  </si>
  <si>
    <t>カ）マルマル　マルマル</t>
    <phoneticPr fontId="1"/>
  </si>
  <si>
    <t>【Ｂタイプ】</t>
  </si>
  <si>
    <t>助成対象経費のうち業務委託経費について、業務を委託する相手がその業務を実施することが適切であること（有資格者の在否等）を確認した</t>
    <phoneticPr fontId="1"/>
  </si>
  <si>
    <t>事業者名</t>
    <rPh sb="0" eb="4">
      <t>ジギョウシャメイ</t>
    </rPh>
    <phoneticPr fontId="1"/>
  </si>
  <si>
    <t>誓約日</t>
    <rPh sb="0" eb="3">
      <t>セイヤクビ</t>
    </rPh>
    <phoneticPr fontId="1"/>
  </si>
  <si>
    <t>以上</t>
    <rPh sb="0" eb="2">
      <t>イジョウ</t>
    </rPh>
    <phoneticPr fontId="1"/>
  </si>
  <si>
    <t>３　私が第１項及び第２項の誓約に反したとき、公社の実施する一切の事業等から排除され、これによっ
    て不利益を被ることとなっても一切異議を申し立てず、公社になんらの請求もしません。　　　　　　　　　</t>
    <phoneticPr fontId="1"/>
  </si>
  <si>
    <t>２　私は、自らまたは第三者を利用して次の各号の一にでも該当する行為を行わないことを誓約いたし
    ます。
(１) 暴力的な要求行為 
(２) 助成金事業において募集要項・交付決定通知書・事務の手引きに定めるところを超えた不当な要
     求行為 
(３) 公社に関して、脅迫的な言動をし、または暴力を用いる行為 
(４) 風説を流布し、偽計を用いまたは威力を用いて公社の信用を毀損し、または公社の業務を妨害する
     行為
　</t>
    <phoneticPr fontId="1"/>
  </si>
  <si>
    <t>(１) 暴力団（暴力団員による不当な行為の防止等に関する法律（平成３年法律第77号。以下「暴力団
     対策法」という。）第２条第２号に規定する暴力団をいう。以下同じ。）
(２) 暴力団員（暴力団対策法第２条第６号に規定する暴力団員をいう。以下同じ。）
(３) 暴力団準構成員（暴力団員以外の暴力団と関係を有する者であって、暴力団の威力を背景に暴力
    的不法行為等を行うおそれがあるもの、または暴力団もしくは暴力団員に対し資金、武器等の供給
    を行うなど暴力団の維持もしくは運営に協力し、もしくは関与するものをいう。以下同じ。）
(４) 暴力団関係企業（暴力団員が実質的にその経営に関与している企業、暴力団準構成員もしくは元
    暴力団員が経営する企業で暴力団に資金提供を行う等暴力団の維持もしくは運営に積極的に協
    力しもしくは関与するもの、または業務の遂行等において積極的に暴力団を利用し、暴力団の維持
    もしくは運営に協力している企業をいう。） 
(５) 総会屋等（総会屋その他企業を対象に不正な利益を求めて暴力的不法行為等を行うおそれがあり、
　市民生活の安全に脅威を与える者をいう。）
(６) 社会運動等標ぼうゴロ（社会運動もしくは政治活動を仮装し、または標ぼうして、不正な利益を求
    めて暴力的不法行為等を行うおそれがあり、市民生活の安全に脅威を与える者をいう。）
(７) 特殊知能暴力集団等（暴力団との関係を背景に、その威力を用い、または暴力団と資金的な繋がり
    を有し、構造的な不正の中核となっている集団または個人をいう。）
(８) 準暴力団等（暴力団と同程度の明確な組織性は有しないものの、暴力団等の犯罪組織との密接な
     関係がうかがわれる者）
(９) 匿名・流動型犯罪グループ（SNSや求人サイト等を利用して実行犯を募集する手口により特殊詐欺
     等を広域的に敢行するなどの集団）
(10) 前各号に掲げる者と次のいずれかに該当する関係にある者（共生者）
   イ 前各号に掲げる者が自己の事業または自社の経営を支配していると認められること 
   ロ 前各号に掲げる者が自己の事業または自社の経営に実質的に関与していると認められること 
   ハ 自己、自社もしくは第三者の不正の利益を図る目的または第三者に損害を加える目的をもって前
       各号に掲げる者を利用したと認められること 
   ニ 前各号に掲げる者に資金等を提供し、または便宜を供与するなどの関与をしていると認められる
       こと 
   ホ 前各号に掲げる者と役員または経営に実質的に関与している者が、社会的に非難されるべき関係
       にあると認められること
(11) その他前各号に準ずる者</t>
    <phoneticPr fontId="1"/>
  </si>
  <si>
    <t>１　私（法人の場合、当該法人及びその代表者以下各役員をいう。以下同じ。）は、助成金の交付の
    申請をするにあたって、また、助成事業の実施期間内および完了後においては、次のいずれにも該当
   しないことを誓約いたします。</t>
    <phoneticPr fontId="1"/>
  </si>
  <si>
    <t>反社会的勢力排除に関する誓約事項</t>
    <rPh sb="0" eb="2">
      <t>ハンシャ</t>
    </rPh>
    <rPh sb="2" eb="3">
      <t>カイ</t>
    </rPh>
    <rPh sb="3" eb="4">
      <t>テキ</t>
    </rPh>
    <rPh sb="4" eb="6">
      <t>セイリョク</t>
    </rPh>
    <rPh sb="6" eb="8">
      <t>ハイジョ</t>
    </rPh>
    <rPh sb="9" eb="10">
      <t>カン</t>
    </rPh>
    <rPh sb="12" eb="16">
      <t>セイヤクジコウ</t>
    </rPh>
    <phoneticPr fontId="1"/>
  </si>
  <si>
    <t>旅館業</t>
    <phoneticPr fontId="1"/>
  </si>
  <si>
    <t>３</t>
    <phoneticPr fontId="1"/>
  </si>
  <si>
    <t>４</t>
    <phoneticPr fontId="1"/>
  </si>
  <si>
    <t>５</t>
    <phoneticPr fontId="1"/>
  </si>
  <si>
    <t>６</t>
    <phoneticPr fontId="1"/>
  </si>
  <si>
    <t>７</t>
    <phoneticPr fontId="1"/>
  </si>
  <si>
    <t>※「大企業が実質的に経営に参画」とは次に掲げる事項に該当する場合をいう</t>
    <rPh sb="2" eb="5">
      <t>ダイキギョウ</t>
    </rPh>
    <rPh sb="6" eb="8">
      <t>ジッシツ</t>
    </rPh>
    <rPh sb="8" eb="9">
      <t>テキ</t>
    </rPh>
    <rPh sb="10" eb="12">
      <t>ケイエイ</t>
    </rPh>
    <rPh sb="13" eb="15">
      <t>サンカク</t>
    </rPh>
    <rPh sb="18" eb="19">
      <t>ツギ</t>
    </rPh>
    <rPh sb="20" eb="21">
      <t>カカ</t>
    </rPh>
    <rPh sb="23" eb="25">
      <t>ジコウ</t>
    </rPh>
    <rPh sb="26" eb="28">
      <t>ガイトウ</t>
    </rPh>
    <rPh sb="30" eb="32">
      <t>バアイ</t>
    </rPh>
    <phoneticPr fontId="1"/>
  </si>
  <si>
    <t>「風俗営業等の規制及び業務の適正化等に関する法律」第２条に規定する風俗関連業、ギャンブル業、賭博等、支援の対象として社会通念上適切でないと判断される業態を営むものではない</t>
    <phoneticPr fontId="1"/>
  </si>
  <si>
    <t>公益財団法人東京都中小企業振興公社 理事長 殿</t>
    <phoneticPr fontId="1"/>
  </si>
  <si>
    <t>誓約書</t>
    <phoneticPr fontId="1"/>
  </si>
  <si>
    <t>下記①～⑤の事項について確認し、募集要項、交付決定通知書、事務の手引き等を遵守することを誓約します。</t>
    <phoneticPr fontId="1"/>
  </si>
  <si>
    <t xml:space="preserve">②発注者と受注者の間に、資本関係（親子会社等）や役員の兼任など、実質的に同一主体とみなされる関係がないこと。
</t>
    <phoneticPr fontId="1"/>
  </si>
  <si>
    <t xml:space="preserve">③見積書の内容について一式の計上を避け、取組内容に照らして妥当な単価及び工数による見積書を受領しており、過剰な計上がないことを確認していること。
</t>
    <phoneticPr fontId="1"/>
  </si>
  <si>
    <t xml:space="preserve">④提出する全ての見積書は発行元によって正当に作成されたものであり、自社による加筆・修正・偽造は一切行っていないこと。
</t>
    <phoneticPr fontId="1"/>
  </si>
  <si>
    <t>⑤見積書に記載された、取組内容や金額の妥当性について、事務局から照会があった場合は、遅延なく真摯に対応すること。</t>
    <phoneticPr fontId="1"/>
  </si>
  <si>
    <t/>
  </si>
  <si>
    <t>　　理　事　長　　殿</t>
    <phoneticPr fontId="1"/>
  </si>
  <si>
    <t>日　　　</t>
    <rPh sb="0" eb="1">
      <t>ヒ</t>
    </rPh>
    <phoneticPr fontId="1"/>
  </si>
  <si>
    <t>事業承継支援助成金交付申請書</t>
    <phoneticPr fontId="1"/>
  </si>
  <si>
    <t>令和８年度</t>
    <rPh sb="0" eb="2">
      <t>レイワ</t>
    </rPh>
    <phoneticPr fontId="1"/>
  </si>
  <si>
    <t>第１回</t>
    <rPh sb="0" eb="1">
      <t>ダイ</t>
    </rPh>
    <rPh sb="2" eb="3">
      <t>カイ</t>
    </rPh>
    <phoneticPr fontId="1"/>
  </si>
  <si>
    <t>第２回</t>
    <rPh sb="0" eb="1">
      <t>ダイ</t>
    </rPh>
    <rPh sb="2" eb="3">
      <t>カイ</t>
    </rPh>
    <phoneticPr fontId="1"/>
  </si>
  <si>
    <t>第３回</t>
    <rPh sb="0" eb="1">
      <t>ダイ</t>
    </rPh>
    <rPh sb="2" eb="3">
      <t>カイ</t>
    </rPh>
    <phoneticPr fontId="1"/>
  </si>
  <si>
    <r>
      <t xml:space="preserve">東京商工会議所、町田商工会議所及び東京都商工会連合会が行う「地域持続化支援事業」、一般社団法人東京都信用金庫協会及び一般社団法人東京都信用組合協会が行った「地域金融機関による事業承継促進事業」又は同協会が行う「地域金融機関による事業承継ネットワーク構築支援事業」、東京信用保証協会が行う「専門家派遣事業」、東京都中小企業団体中央会が行った「団体向け事業承継促進支援事業」又は同会が行う「中小企業新戦略・事業承継支援事業（団体向け）」による支援を受けて申請
 </t>
    </r>
    <r>
      <rPr>
        <b/>
        <sz val="12"/>
        <color rgb="FFFF0000"/>
        <rFont val="ＭＳ 明朝"/>
        <family val="1"/>
        <charset val="128"/>
      </rPr>
      <t>※現地診断実施期間に現地診断を受けてください。</t>
    </r>
    <rPh sb="74" eb="75">
      <t>オコナ</t>
    </rPh>
    <rPh sb="96" eb="97">
      <t>マタ</t>
    </rPh>
    <rPh sb="98" eb="101">
      <t>ドウキョウカイ</t>
    </rPh>
    <rPh sb="102" eb="103">
      <t>オコナ</t>
    </rPh>
    <rPh sb="105" eb="111">
      <t>チイキキンユウキカン</t>
    </rPh>
    <rPh sb="114" eb="118">
      <t>ジギョウショウケイ</t>
    </rPh>
    <rPh sb="124" eb="130">
      <t>コウチクシエンジギョウ</t>
    </rPh>
    <rPh sb="153" eb="156">
      <t>トウキョウト</t>
    </rPh>
    <rPh sb="156" eb="160">
      <t>チュウショウキギョウ</t>
    </rPh>
    <rPh sb="160" eb="162">
      <t>ダンタイ</t>
    </rPh>
    <rPh sb="162" eb="165">
      <t>チュウオウカイ</t>
    </rPh>
    <rPh sb="166" eb="167">
      <t>オコナ</t>
    </rPh>
    <rPh sb="170" eb="173">
      <t>ダンタイム</t>
    </rPh>
    <rPh sb="174" eb="178">
      <t>ジギョウショウケイ</t>
    </rPh>
    <rPh sb="178" eb="182">
      <t>ソクシンシエン</t>
    </rPh>
    <rPh sb="182" eb="184">
      <t>ジギョウ</t>
    </rPh>
    <rPh sb="185" eb="186">
      <t>マタ</t>
    </rPh>
    <rPh sb="187" eb="189">
      <t>ドウカイ</t>
    </rPh>
    <rPh sb="190" eb="191">
      <t>オコナ</t>
    </rPh>
    <rPh sb="230" eb="234">
      <t>ゲンチシンダン</t>
    </rPh>
    <rPh sb="234" eb="238">
      <t>ジッシキカン</t>
    </rPh>
    <rPh sb="239" eb="243">
      <t>ゲンチシンダン</t>
    </rPh>
    <rPh sb="244" eb="245">
      <t>ウ</t>
    </rPh>
    <phoneticPr fontId="1"/>
  </si>
  <si>
    <r>
      <t xml:space="preserve">【Ｄタイプ】現地診断を受けて申請
 </t>
    </r>
    <r>
      <rPr>
        <b/>
        <sz val="12"/>
        <color rgb="FFFF0000"/>
        <rFont val="ＭＳ 明朝"/>
        <family val="1"/>
        <charset val="128"/>
      </rPr>
      <t>※現地診断実施期間に現地診断を受けてください。</t>
    </r>
    <rPh sb="6" eb="10">
      <t>ゲンチシンダン</t>
    </rPh>
    <rPh sb="11" eb="12">
      <t>ウ</t>
    </rPh>
    <rPh sb="14" eb="16">
      <t>シンセイ</t>
    </rPh>
    <rPh sb="19" eb="27">
      <t>ゲンチシンダンジッシキカン</t>
    </rPh>
    <rPh sb="28" eb="32">
      <t>ゲンチシンダン</t>
    </rPh>
    <rPh sb="33" eb="34">
      <t>ウ</t>
    </rPh>
    <phoneticPr fontId="1"/>
  </si>
  <si>
    <t>※以下に該当しない場合は、申請日の前日までに申請前面談を受ける必要があります。</t>
    <rPh sb="1" eb="2">
      <t>イカ</t>
    </rPh>
    <rPh sb="4" eb="6">
      <t>ガイトウ</t>
    </rPh>
    <rPh sb="9" eb="11">
      <t>バアイ</t>
    </rPh>
    <rPh sb="13" eb="16">
      <t>シンセイビ</t>
    </rPh>
    <rPh sb="17" eb="19">
      <t>ゼンジツ</t>
    </rPh>
    <rPh sb="22" eb="27">
      <t>シンセイマエメンダン</t>
    </rPh>
    <rPh sb="28" eb="29">
      <t>ウ</t>
    </rPh>
    <rPh sb="31" eb="33">
      <t>ヒツヨウ</t>
    </rPh>
    <phoneticPr fontId="1"/>
  </si>
  <si>
    <t>将来の経営を担う中核人材(幹部社員)を確保・育成するための、人材紹介会社等のサービス利用や研修の業務委託経費</t>
    <rPh sb="0" eb="2">
      <t>ショウライ</t>
    </rPh>
    <rPh sb="3" eb="5">
      <t>ケイエイ</t>
    </rPh>
    <rPh sb="6" eb="7">
      <t>ニナ</t>
    </rPh>
    <rPh sb="36" eb="37">
      <t>ナド</t>
    </rPh>
    <rPh sb="45" eb="47">
      <t>ケンシュウ</t>
    </rPh>
    <rPh sb="48" eb="52">
      <t>ギョウムイタク</t>
    </rPh>
    <phoneticPr fontId="1"/>
  </si>
  <si>
    <t>将来の経営を担う中核人材(幹部社員)を確保・育成するための、人材紹介会社等のサービス利用や研修の業務委託経費</t>
    <phoneticPr fontId="1"/>
  </si>
  <si>
    <t>(企業継続支援)令和７年度の企業継続支援を受けて実施する、事業承継に向けた経営改善等の取組</t>
    <rPh sb="34" eb="35">
      <t>ム</t>
    </rPh>
    <rPh sb="41" eb="42">
      <t>トウ</t>
    </rPh>
    <phoneticPr fontId="1"/>
  </si>
  <si>
    <t>公社の事業承継・再生支援事業による支援（令和７年６月１日～申請日の前日まで）を受けて申請
※Ａタイプのうち「ファイナンシャルアドバイザー(FA)、M&amp;A仲介事業者等を活用した第三者への承継」に取り組む場合は、公社が行う「短期支援」を受けていること。</t>
    <rPh sb="0" eb="1">
      <t>コウシャ</t>
    </rPh>
    <rPh sb="2" eb="6">
      <t>ジギョウショウケイ</t>
    </rPh>
    <rPh sb="7" eb="13">
      <t>サイセイシエンジギョウ</t>
    </rPh>
    <rPh sb="16" eb="18">
      <t>シエン</t>
    </rPh>
    <rPh sb="20" eb="22">
      <t>レイワ</t>
    </rPh>
    <rPh sb="23" eb="24">
      <t>ネン</t>
    </rPh>
    <rPh sb="25" eb="26">
      <t>ガツ</t>
    </rPh>
    <rPh sb="27" eb="28">
      <t>ニチ</t>
    </rPh>
    <rPh sb="29" eb="32">
      <t>シンセイビ</t>
    </rPh>
    <rPh sb="33" eb="35">
      <t>ゼンジツ</t>
    </rPh>
    <rPh sb="39" eb="40">
      <t>ウ</t>
    </rPh>
    <rPh sb="42" eb="44">
      <t>シンセイ</t>
    </rPh>
    <phoneticPr fontId="1"/>
  </si>
  <si>
    <t>株価算定及び特例事業承継税制に係る委託</t>
    <phoneticPr fontId="1"/>
  </si>
  <si>
    <t>助成事業の実施に当たって必要な許認可を取得し、関係法令を遵守できる</t>
    <phoneticPr fontId="1"/>
  </si>
  <si>
    <t>①令和8年度事業承継支援助成金の募集要項に記載されている以下の内容について、十分に理解していること。</t>
    <rPh sb="1" eb="3">
      <t>レイワ</t>
    </rPh>
    <rPh sb="4" eb="6">
      <t>ネンド</t>
    </rPh>
    <phoneticPr fontId="1"/>
  </si>
  <si>
    <r>
      <rPr>
        <b/>
        <sz val="11"/>
        <color theme="1"/>
        <rFont val="游明朝"/>
        <family val="1"/>
        <charset val="128"/>
      </rPr>
      <t>「令和8年度事業承継支援助成金」募集要項P26「14 交付決定の取消し及び助成金の返還」より抜粋</t>
    </r>
    <r>
      <rPr>
        <sz val="11"/>
        <color theme="1"/>
        <rFont val="游明朝"/>
        <family val="1"/>
        <charset val="128"/>
      </rPr>
      <t xml:space="preserve">
助成事業者、委託先の事業者その他助成事業の関係者が、次のいずれかに該当した場合は、助成金交付決定の全部又は一部を取り消し、不正の内容、申請者及びこれに協力した関係者等の公表を行うことがあります。また、既に助成事業者に助成金が交付されている場合は、期限を定めて返還を命じることができます。
　〈中略〉
</t>
    </r>
    <r>
      <rPr>
        <b/>
        <sz val="11"/>
        <color theme="1"/>
        <rFont val="游明朝"/>
        <family val="1"/>
        <charset val="128"/>
      </rPr>
      <t>(2)偽り、隠匿その他不正の手段により助成金の交付を受けたとき又は受けようとしたとき（キャッシュバックや協賛金等の名目で実質的に本来受領する助成金を偽ることを含む。）</t>
    </r>
    <r>
      <rPr>
        <sz val="11"/>
        <color theme="1"/>
        <rFont val="游明朝"/>
        <family val="1"/>
        <charset val="128"/>
      </rPr>
      <t xml:space="preserve">
　〈後略〉
</t>
    </r>
    <r>
      <rPr>
        <b/>
        <sz val="11"/>
        <color rgb="FFFF0000"/>
        <rFont val="游明朝"/>
        <family val="1"/>
        <charset val="128"/>
      </rPr>
      <t>※刑事罰が適用される場合もありますので十分注意してください。</t>
    </r>
    <r>
      <rPr>
        <sz val="11"/>
        <color theme="1"/>
        <rFont val="游明朝"/>
        <family val="1"/>
        <charset val="128"/>
      </rPr>
      <t xml:space="preserve">
※不正又は事故を起こした助成事業者、委託先の事業者その他助成事業の関係者等については、公社が実施するすべての助成事業に申請をすることは、以後一切できません。</t>
    </r>
    <rPh sb="1" eb="3">
      <t>レイワ</t>
    </rPh>
    <rPh sb="4" eb="6">
      <t>ネンド</t>
    </rPh>
    <rPh sb="46" eb="48">
      <t>バッスイ</t>
    </rPh>
    <rPh sb="195" eb="197">
      <t>チュウリャク</t>
    </rPh>
    <rPh sb="285" eb="287">
      <t>コウリャク</t>
    </rPh>
    <phoneticPr fontId="1"/>
  </si>
  <si>
    <r>
      <rPr>
        <b/>
        <sz val="11"/>
        <color theme="1"/>
        <rFont val="游明朝"/>
        <family val="1"/>
        <charset val="128"/>
      </rPr>
      <t>「令和8年度事業承継支援助成金」募集要項P14「７ 対象外経費」の(16)より抜粋</t>
    </r>
    <r>
      <rPr>
        <sz val="11"/>
        <color theme="1"/>
        <rFont val="游明朝"/>
        <family val="1"/>
        <charset val="128"/>
      </rPr>
      <t xml:space="preserve">
以下に該当する場合は助成対象外となります。
</t>
    </r>
    <r>
      <rPr>
        <b/>
        <sz val="11"/>
        <color theme="1"/>
        <rFont val="游明朝"/>
        <family val="1"/>
        <charset val="128"/>
      </rPr>
      <t>(16)キャッシュバック等により、取引を証明する証憑に記載の金額と実質的に支払われた金額が一致しない経費</t>
    </r>
    <r>
      <rPr>
        <sz val="11"/>
        <color theme="1"/>
        <rFont val="游明朝"/>
        <family val="1"/>
        <charset val="128"/>
      </rPr>
      <t xml:space="preserve">
</t>
    </r>
    <r>
      <rPr>
        <b/>
        <sz val="11"/>
        <color rgb="FFFF0000"/>
        <rFont val="游明朝"/>
        <family val="1"/>
        <charset val="128"/>
      </rPr>
      <t>※刑事罰が適用される場合もありますので十分注意してください。</t>
    </r>
    <rPh sb="1" eb="3">
      <t>レイワ</t>
    </rPh>
    <rPh sb="4" eb="6">
      <t>ネンド</t>
    </rPh>
    <rPh sb="26" eb="31">
      <t>タイショウガイケイヒ</t>
    </rPh>
    <rPh sb="39" eb="41">
      <t>バッスイ</t>
    </rPh>
    <phoneticPr fontId="1"/>
  </si>
  <si>
    <t>事業税等を滞納していない。また、東京都及び公社に対する賃料又は使用料等の債務の支払いが滞っていない</t>
    <rPh sb="0" eb="3">
      <t>ジギョウゼイ</t>
    </rPh>
    <phoneticPr fontId="1"/>
  </si>
  <si>
    <t>チェック要⇒</t>
    <rPh sb="4" eb="5">
      <t>ヨウ</t>
    </rPh>
    <phoneticPr fontId="1"/>
  </si>
  <si>
    <t>「地域金融機関による事業承継ネットワーク構築支援事業」で第三者承継支援を受けておらず、かつ今後も受ける予定がありません。</t>
    <rPh sb="1" eb="7">
      <t>チイキキンユウキカン</t>
    </rPh>
    <rPh sb="10" eb="14">
      <t>ジギ</t>
    </rPh>
    <rPh sb="20" eb="26">
      <t>コウチクシエンジギョウ</t>
    </rPh>
    <rPh sb="28" eb="31">
      <t>ダイサンシャ</t>
    </rPh>
    <rPh sb="31" eb="35">
      <t>ショウケイシエン</t>
    </rPh>
    <rPh sb="36" eb="37">
      <t>ウ</t>
    </rPh>
    <rPh sb="45" eb="47">
      <t>コンゴ</t>
    </rPh>
    <rPh sb="48" eb="49">
      <t>ウ</t>
    </rPh>
    <rPh sb="51" eb="53">
      <t>ヨテイ</t>
    </rPh>
    <phoneticPr fontId="1"/>
  </si>
  <si>
    <r>
      <rPr>
        <sz val="16"/>
        <rFont val="ＭＳ 明朝"/>
        <family val="1"/>
        <charset val="128"/>
      </rPr>
      <t>令和８</t>
    </r>
    <r>
      <rPr>
        <sz val="16"/>
        <color theme="1"/>
        <rFont val="ＭＳ 明朝"/>
        <family val="1"/>
        <charset val="128"/>
      </rPr>
      <t>年度</t>
    </r>
    <rPh sb="0" eb="2">
      <t>レイワ</t>
    </rPh>
    <phoneticPr fontId="1"/>
  </si>
  <si>
    <r>
      <rPr>
        <b/>
        <sz val="12"/>
        <rFont val="ＭＳ 明朝"/>
        <family val="1"/>
        <charset val="128"/>
      </rPr>
      <t>法人版事業承継税制(特例措置)</t>
    </r>
    <r>
      <rPr>
        <sz val="12"/>
        <rFont val="ＭＳ 明朝"/>
        <family val="1"/>
        <charset val="128"/>
      </rPr>
      <t xml:space="preserve">に関連した経費で申請する場合は、成果物(都道府県発行の確認書、税務署申告後の受信通知等)の受領及び経費の支払いまでが、助成対象期間内に完了する予定であることを確認した。
</t>
    </r>
    <r>
      <rPr>
        <u/>
        <sz val="12"/>
        <rFont val="ＭＳ 明朝"/>
        <family val="1"/>
        <charset val="128"/>
      </rPr>
      <t>※申請受付期間や上記成果物発行までの期間にご注意ください。</t>
    </r>
    <rPh sb="0" eb="3">
      <t>ホウジンバン</t>
    </rPh>
    <rPh sb="3" eb="9">
      <t>ジギョウショウケイゼイセイ</t>
    </rPh>
    <rPh sb="10" eb="14">
      <t>トクレイソチ</t>
    </rPh>
    <rPh sb="16" eb="18">
      <t>カンレン</t>
    </rPh>
    <rPh sb="20" eb="22">
      <t>ケイヒ</t>
    </rPh>
    <rPh sb="23" eb="25">
      <t>シンセイ</t>
    </rPh>
    <rPh sb="27" eb="29">
      <t>バアイ</t>
    </rPh>
    <rPh sb="31" eb="34">
      <t>セイカブツ</t>
    </rPh>
    <rPh sb="35" eb="41">
      <t>トドウフケンハッコウ</t>
    </rPh>
    <rPh sb="42" eb="45">
      <t>カクニンショ</t>
    </rPh>
    <rPh sb="46" eb="49">
      <t>ゼイムショ</t>
    </rPh>
    <rPh sb="49" eb="51">
      <t>シンコク</t>
    </rPh>
    <rPh sb="51" eb="52">
      <t>ゴ</t>
    </rPh>
    <rPh sb="53" eb="57">
      <t>ジュシンツウチ</t>
    </rPh>
    <rPh sb="57" eb="58">
      <t>トウ</t>
    </rPh>
    <rPh sb="60" eb="62">
      <t>ジュリョウ</t>
    </rPh>
    <rPh sb="62" eb="63">
      <t>オヨ</t>
    </rPh>
    <rPh sb="64" eb="66">
      <t>ケイヒ</t>
    </rPh>
    <rPh sb="67" eb="69">
      <t>シハラ</t>
    </rPh>
    <rPh sb="74" eb="76">
      <t>ジョセイ</t>
    </rPh>
    <rPh sb="76" eb="78">
      <t>タイショウ</t>
    </rPh>
    <rPh sb="78" eb="80">
      <t>キカン</t>
    </rPh>
    <rPh sb="80" eb="81">
      <t>ナイ</t>
    </rPh>
    <rPh sb="82" eb="84">
      <t>カンリョウ</t>
    </rPh>
    <rPh sb="86" eb="88">
      <t>ヨテイ</t>
    </rPh>
    <rPh sb="94" eb="96">
      <t>カクニン</t>
    </rPh>
    <rPh sb="101" eb="103">
      <t>シンセイ</t>
    </rPh>
    <rPh sb="103" eb="105">
      <t>ウケツケ</t>
    </rPh>
    <rPh sb="105" eb="107">
      <t>キカン</t>
    </rPh>
    <rPh sb="108" eb="110">
      <t>ジョウキ</t>
    </rPh>
    <rPh sb="110" eb="113">
      <t>セイカブツ</t>
    </rPh>
    <rPh sb="113" eb="115">
      <t>ハッコウ</t>
    </rPh>
    <rPh sb="118" eb="120">
      <t>キカン</t>
    </rPh>
    <rPh sb="122" eb="124">
      <t>チュウイ</t>
    </rPh>
    <phoneticPr fontId="1"/>
  </si>
  <si>
    <r>
      <t>公社の事業承継・再生支援事業による支援（各回基準日</t>
    </r>
    <r>
      <rPr>
        <sz val="9"/>
        <rFont val="ＭＳ 明朝"/>
        <family val="1"/>
        <charset val="128"/>
      </rPr>
      <t>※</t>
    </r>
    <r>
      <rPr>
        <sz val="12"/>
        <rFont val="ＭＳ 明朝"/>
        <family val="1"/>
        <charset val="128"/>
      </rPr>
      <t>の前年同日～申請日の前日まで）を受けて申請
※Ａタイプのうち「ファイナンシャルアドバイザー(FA)、M&amp;A仲介事業者等を活用した第三者への承継」に取り組む場合は、公社が行う「短期支援」を受けていること。
※基準日（第１回：令和８年６月１日、第２回：令和８年８月１日、第３回：令和８年10月1日）</t>
    </r>
    <rPh sb="0" eb="1">
      <t>コウシャ</t>
    </rPh>
    <rPh sb="2" eb="6">
      <t>ジギョウショウケイ</t>
    </rPh>
    <rPh sb="7" eb="13">
      <t>サイセイシエンジギョウ</t>
    </rPh>
    <rPh sb="16" eb="18">
      <t>シエン</t>
    </rPh>
    <rPh sb="20" eb="22">
      <t>カクカイ</t>
    </rPh>
    <rPh sb="22" eb="25">
      <t>キジュンビ</t>
    </rPh>
    <rPh sb="27" eb="31">
      <t>ゼンネンドウジツ</t>
    </rPh>
    <rPh sb="32" eb="35">
      <t>シンセイビ</t>
    </rPh>
    <rPh sb="36" eb="38">
      <t>ゼンジツ</t>
    </rPh>
    <rPh sb="42" eb="43">
      <t>ウ</t>
    </rPh>
    <rPh sb="45" eb="47">
      <t>シンセイ</t>
    </rPh>
    <rPh sb="129" eb="132">
      <t>キジュンビ</t>
    </rPh>
    <rPh sb="133" eb="134">
      <t>ダイ</t>
    </rPh>
    <rPh sb="135" eb="136">
      <t>カイ</t>
    </rPh>
    <rPh sb="137" eb="139">
      <t>レイワ</t>
    </rPh>
    <rPh sb="140" eb="141">
      <t>ネン</t>
    </rPh>
    <rPh sb="142" eb="143">
      <t>ガツ</t>
    </rPh>
    <rPh sb="144" eb="145">
      <t>ニチ</t>
    </rPh>
    <rPh sb="146" eb="147">
      <t>ダイ</t>
    </rPh>
    <rPh sb="148" eb="149">
      <t>カイ</t>
    </rPh>
    <rPh sb="150" eb="152">
      <t>レイワ</t>
    </rPh>
    <rPh sb="153" eb="154">
      <t>ネン</t>
    </rPh>
    <rPh sb="155" eb="156">
      <t>ガツ</t>
    </rPh>
    <rPh sb="157" eb="158">
      <t>ニチ</t>
    </rPh>
    <rPh sb="159" eb="160">
      <t>ダイ</t>
    </rPh>
    <rPh sb="161" eb="162">
      <t>カイ</t>
    </rPh>
    <rPh sb="163" eb="165">
      <t>レイワ</t>
    </rPh>
    <rPh sb="166" eb="167">
      <t>ネン</t>
    </rPh>
    <rPh sb="169" eb="170">
      <t>ガツ</t>
    </rPh>
    <rPh sb="171" eb="172">
      <t>ニチ</t>
    </rPh>
    <phoneticPr fontId="1"/>
  </si>
  <si>
    <r>
      <rPr>
        <sz val="12"/>
        <rFont val="ＭＳ 明朝"/>
        <family val="1"/>
        <charset val="128"/>
      </rPr>
      <t>【Ｄタイプ】</t>
    </r>
    <r>
      <rPr>
        <sz val="12"/>
        <color theme="1"/>
        <rFont val="ＭＳ 明朝"/>
        <family val="1"/>
        <charset val="128"/>
      </rPr>
      <t xml:space="preserve">現地診断を受けて申請
 </t>
    </r>
    <r>
      <rPr>
        <b/>
        <sz val="12"/>
        <color rgb="FFFF0000"/>
        <rFont val="ＭＳ 明朝"/>
        <family val="1"/>
        <charset val="128"/>
      </rPr>
      <t>※現地診断実施期間に現地診断を受けてください。</t>
    </r>
    <rPh sb="6" eb="10">
      <t>ゲンチシンダン</t>
    </rPh>
    <rPh sb="11" eb="12">
      <t>ウ</t>
    </rPh>
    <rPh sb="14" eb="16">
      <t>シンセイ</t>
    </rPh>
    <rPh sb="19" eb="27">
      <t>ゲンチシンダンジッシキカン</t>
    </rPh>
    <rPh sb="28" eb="32">
      <t>ゲンチシンダン</t>
    </rPh>
    <rPh sb="33" eb="34">
      <t>ウ</t>
    </rPh>
    <phoneticPr fontId="1"/>
  </si>
  <si>
    <t>　公益財団法人東京都中小企業振興公社(以下「公社」という。）が実施する令和　年度事業承継支援助成金を申請するにあたり、申請書類に虚偽記載がないこと、及び申請者が以下の要件の全てを満たしていることを確認した。</t>
    <rPh sb="61" eb="63">
      <t>ショルイ</t>
    </rPh>
    <rPh sb="80" eb="82">
      <t>イカ</t>
    </rPh>
    <phoneticPr fontId="1"/>
  </si>
  <si>
    <t>次に該当する中小企業者（法人又は個人事業主）で、大企業が実質的に経営に参画していないもの</t>
    <rPh sb="2" eb="4">
      <t>ガイトウ</t>
    </rPh>
    <rPh sb="6" eb="11">
      <t>チュウショウキギョウシャ</t>
    </rPh>
    <rPh sb="12" eb="14">
      <t>ホウジン</t>
    </rPh>
    <rPh sb="14" eb="15">
      <t>マタ</t>
    </rPh>
    <rPh sb="16" eb="21">
      <t>コジンジギョウヌシ</t>
    </rPh>
    <rPh sb="24" eb="27">
      <t>ダイキギョウ</t>
    </rPh>
    <rPh sb="28" eb="31">
      <t>ジッシツテキ</t>
    </rPh>
    <rPh sb="32" eb="34">
      <t>ケイエイ</t>
    </rPh>
    <rPh sb="35" eb="37">
      <t>サンカク</t>
    </rPh>
    <phoneticPr fontId="1"/>
  </si>
  <si>
    <t>製造業（ソフトウェア業、情報処理サービス業を含む）、その他業種（下記以外）</t>
    <rPh sb="10" eb="11">
      <t>ギョウ</t>
    </rPh>
    <rPh sb="12" eb="16">
      <t>ジョウホウショリ</t>
    </rPh>
    <rPh sb="20" eb="21">
      <t>ギョウ</t>
    </rPh>
    <rPh sb="22" eb="23">
      <t>フク</t>
    </rPh>
    <rPh sb="32" eb="36">
      <t>カキイガイ</t>
    </rPh>
    <phoneticPr fontId="1"/>
  </si>
  <si>
    <t>ゴム製品製造業（自動車又は航空機用タイヤ製造業及びチューブ製造業並びに工業用ベルト製造業を除く）</t>
    <rPh sb="8" eb="12">
      <t>ジドウシャマタ</t>
    </rPh>
    <rPh sb="13" eb="17">
      <t>コウクウキヨウ</t>
    </rPh>
    <rPh sb="20" eb="23">
      <t>セイゾウギョウ</t>
    </rPh>
    <rPh sb="23" eb="24">
      <t>オヨ</t>
    </rPh>
    <rPh sb="29" eb="32">
      <t>セイゾウギョウ</t>
    </rPh>
    <rPh sb="32" eb="33">
      <t>ナラ</t>
    </rPh>
    <rPh sb="35" eb="38">
      <t>コウギョウヨウ</t>
    </rPh>
    <rPh sb="41" eb="44">
      <t>セイゾウギョウ</t>
    </rPh>
    <rPh sb="45" eb="46">
      <t>ノゾ</t>
    </rPh>
    <phoneticPr fontId="1"/>
  </si>
  <si>
    <t>５千万円以下　又は　100人以下</t>
    <rPh sb="1" eb="2">
      <t>セン</t>
    </rPh>
    <phoneticPr fontId="1"/>
  </si>
  <si>
    <t>５千万円以下　又は　200人以下</t>
    <rPh sb="1" eb="2">
      <t>セン</t>
    </rPh>
    <phoneticPr fontId="1"/>
  </si>
  <si>
    <t>５千万円以下　又は　 50人以下</t>
    <rPh sb="1" eb="2">
      <t>セン</t>
    </rPh>
    <phoneticPr fontId="1"/>
  </si>
  <si>
    <t>(1)大企業(中小企業者以外の者：中小企業投資育成(株)、投資事業有限責任組合を除く）が単独で発行済株式総数又は出
　　資総額の２分の１以上を所有又は出資している場合</t>
    <rPh sb="81" eb="83">
      <t>バアイ</t>
    </rPh>
    <phoneticPr fontId="1"/>
  </si>
  <si>
    <t>(2)大企業が複数で発行済株式総数又は出資総額の３分の２以上を所有又は出資している場合</t>
    <rPh sb="41" eb="43">
      <t>バアイ</t>
    </rPh>
    <phoneticPr fontId="1"/>
  </si>
  <si>
    <t>(3)役員総数の２分の１以上を大企業の役員又は職員が兼務している場合</t>
    <rPh sb="32" eb="34">
      <t>バアイ</t>
    </rPh>
    <phoneticPr fontId="1"/>
  </si>
  <si>
    <t>(4)その他大企業が実質的な経営に参画していると考えられる場合</t>
    <rPh sb="24" eb="25">
      <t>カンガ</t>
    </rPh>
    <rPh sb="29" eb="31">
      <t>バアイ</t>
    </rPh>
    <phoneticPr fontId="1"/>
  </si>
  <si>
    <t>過去に公社から助成金の交付を受け、「企業化状況報告書」や「実施結果状況報告書」等が未提出でない</t>
    <rPh sb="18" eb="23">
      <t>キギョウカジョウキョウ</t>
    </rPh>
    <rPh sb="29" eb="31">
      <t>ジッシ</t>
    </rPh>
    <rPh sb="31" eb="33">
      <t>ケッカ</t>
    </rPh>
    <rPh sb="33" eb="35">
      <t>ジョウキョウ</t>
    </rPh>
    <rPh sb="35" eb="38">
      <t>ホウコクショ</t>
    </rPh>
    <phoneticPr fontId="1"/>
  </si>
  <si>
    <t>民事再生法又は会社更生法による申立て等、本助成事業の継続性について不確実な状況が存在しない</t>
    <rPh sb="5" eb="6">
      <t>マタ</t>
    </rPh>
    <rPh sb="7" eb="12">
      <t>カイシャコウセイホウ</t>
    </rPh>
    <rPh sb="15" eb="17">
      <t>モウシタ</t>
    </rPh>
    <rPh sb="18" eb="19">
      <t>トウ</t>
    </rPh>
    <rPh sb="20" eb="25">
      <t>ホンジョセイジギョウ</t>
    </rPh>
    <rPh sb="26" eb="29">
      <t>ケイゾクセイ</t>
    </rPh>
    <rPh sb="33" eb="36">
      <t>フカクジツ</t>
    </rPh>
    <rPh sb="37" eb="39">
      <t>ジョウキョウ</t>
    </rPh>
    <rPh sb="40" eb="42">
      <t>ソンザイ</t>
    </rPh>
    <phoneticPr fontId="1"/>
  </si>
  <si>
    <t>「東京都暴力団排除条例」に規定する暴力団関係者ではなく、公社所定の『反社会的勢力排除に関する誓約事項』に反していない</t>
    <rPh sb="28" eb="32">
      <t>コウシャショテイ</t>
    </rPh>
    <rPh sb="34" eb="40">
      <t>ハンシャカイテキセイリョク</t>
    </rPh>
    <rPh sb="40" eb="42">
      <t>ハイジョ</t>
    </rPh>
    <rPh sb="43" eb="44">
      <t>カン</t>
    </rPh>
    <rPh sb="46" eb="50">
      <t>セイヤクジコウ</t>
    </rPh>
    <rPh sb="52" eb="53">
      <t>ハン</t>
    </rPh>
    <phoneticPr fontId="1"/>
  </si>
  <si>
    <t>　「令和8年度事業承継支援助成金」に申請するにあたり、下記について誓約します。</t>
    <rPh sb="2" eb="4">
      <t>レイワ</t>
    </rPh>
    <rPh sb="5" eb="7">
      <t>ネンド</t>
    </rPh>
    <rPh sb="7" eb="11">
      <t>ジギョウショウケイ</t>
    </rPh>
    <rPh sb="11" eb="13">
      <t>シエン</t>
    </rPh>
    <rPh sb="15" eb="16">
      <t>キン</t>
    </rPh>
    <phoneticPr fontId="1"/>
  </si>
  <si>
    <t>イ【Ｂタイプ(親族内又は従業員承継）】で申請の場合は必ずご記入ください</t>
    <rPh sb="7" eb="10">
      <t>シンゾクナイ</t>
    </rPh>
    <rPh sb="10" eb="11">
      <t>マタ</t>
    </rPh>
    <rPh sb="12" eb="17">
      <t>ジュウギョウインショウケイ</t>
    </rPh>
    <phoneticPr fontId="1"/>
  </si>
  <si>
    <r>
      <t>Ｂタイプ</t>
    </r>
    <r>
      <rPr>
        <sz val="9"/>
        <color theme="1"/>
        <rFont val="游ゴシック"/>
        <family val="3"/>
        <charset val="128"/>
        <scheme val="minor"/>
      </rPr>
      <t>（親族内又は従業員承継）</t>
    </r>
    <rPh sb="5" eb="8">
      <t>シンゾクナイ</t>
    </rPh>
    <rPh sb="8" eb="9">
      <t>マタ</t>
    </rPh>
    <rPh sb="10" eb="15">
      <t>ジュウギョウインショウケイ</t>
    </rPh>
    <phoneticPr fontId="2"/>
  </si>
  <si>
    <t>(親族内又は従業員承継)事業承継(譲渡)に向けた取組</t>
    <rPh sb="1" eb="4">
      <t>シンゾクナイ</t>
    </rPh>
    <rPh sb="4" eb="5">
      <t>マタ</t>
    </rPh>
    <rPh sb="6" eb="11">
      <t>ジュウギョウインショウケイ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</si>
</sst>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_);[Red]\(0\)"/>
    <numFmt numFmtId="179" formatCode="0.0%"/>
    <numFmt numFmtId="180" formatCode="[$-411]ggge&quot;年&quot;m&quot;月&quot;d&quot;日&quot;;@"/>
  </numFmts>
  <fonts count="75">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1"/>
      <color theme="1"/>
      <name val="游ゴシック"/>
      <family val="2"/>
      <scheme val="minor"/>
    </font>
    <font>
      <sz val="11"/>
      <color rgb="FF000000"/>
      <name val="游ゴシック"/>
      <family val="2"/>
      <scheme val="minor"/>
    </font>
    <font>
      <sz val="8"/>
      <name val="ＭＳ 明朝"/>
      <family val="1"/>
      <charset val="128"/>
    </font>
    <font>
      <sz val="11"/>
      <color theme="1"/>
      <name val="游ゴシック"/>
      <family val="2"/>
      <charset val="128"/>
      <scheme val="minor"/>
    </font>
    <font>
      <sz val="16"/>
      <color theme="1"/>
      <name val="ＭＳ 明朝"/>
      <family val="1"/>
      <charset val="128"/>
    </font>
    <font>
      <sz val="11"/>
      <name val="游ゴシック"/>
      <family val="2"/>
      <charset val="128"/>
      <scheme val="minor"/>
    </font>
    <font>
      <sz val="12"/>
      <color theme="1"/>
      <name val="ＭＳ 明朝"/>
      <family val="1"/>
      <charset val="128"/>
    </font>
    <font>
      <sz val="12"/>
      <color theme="0" tint="-0.34998626667073579"/>
      <name val="ＭＳ 明朝"/>
      <family val="1"/>
      <charset val="128"/>
    </font>
    <font>
      <sz val="12"/>
      <name val="ＭＳ 明朝"/>
      <family val="1"/>
      <charset val="128"/>
    </font>
    <font>
      <sz val="11"/>
      <color theme="1"/>
      <name val="游ゴシック"/>
      <family val="3"/>
      <charset val="128"/>
      <scheme val="minor"/>
    </font>
    <font>
      <b/>
      <sz val="11"/>
      <name val="游ゴシック"/>
      <family val="3"/>
      <charset val="128"/>
      <scheme val="minor"/>
    </font>
    <font>
      <sz val="6"/>
      <name val="ＭＳ Ｐゴシック"/>
      <family val="3"/>
      <charset val="128"/>
    </font>
    <font>
      <b/>
      <sz val="11"/>
      <name val="HGPｺﾞｼｯｸE"/>
      <family val="3"/>
      <charset val="128"/>
    </font>
    <font>
      <sz val="11"/>
      <name val="游ゴシック"/>
      <family val="3"/>
      <charset val="128"/>
      <scheme val="minor"/>
    </font>
    <font>
      <b/>
      <sz val="11"/>
      <color theme="1"/>
      <name val="游ゴシック"/>
      <family val="3"/>
      <charset val="128"/>
      <scheme val="minor"/>
    </font>
    <font>
      <sz val="14"/>
      <color theme="1"/>
      <name val="ＭＳ 明朝"/>
      <family val="1"/>
      <charset val="128"/>
    </font>
    <font>
      <sz val="14"/>
      <color theme="0" tint="-0.34998626667073579"/>
      <name val="ＭＳ 明朝"/>
      <family val="1"/>
      <charset val="128"/>
    </font>
    <font>
      <sz val="14"/>
      <color rgb="FFFF0000"/>
      <name val="ＭＳ 明朝"/>
      <family val="1"/>
      <charset val="128"/>
    </font>
    <font>
      <sz val="14"/>
      <color theme="0" tint="-0.499984740745262"/>
      <name val="ＭＳ 明朝"/>
      <family val="1"/>
      <charset val="128"/>
    </font>
    <font>
      <sz val="14"/>
      <name val="ＭＳ 明朝"/>
      <family val="1"/>
      <charset val="128"/>
    </font>
    <font>
      <u/>
      <sz val="11"/>
      <color theme="10"/>
      <name val="游ゴシック"/>
      <family val="2"/>
      <charset val="128"/>
      <scheme val="minor"/>
    </font>
    <font>
      <b/>
      <sz val="6"/>
      <color theme="1"/>
      <name val="游ゴシック"/>
      <family val="3"/>
      <charset val="128"/>
      <scheme val="minor"/>
    </font>
    <font>
      <sz val="18"/>
      <color theme="1"/>
      <name val="ＭＳ 明朝"/>
      <family val="1"/>
      <charset val="128"/>
    </font>
    <font>
      <sz val="20"/>
      <color theme="1"/>
      <name val="ＭＳ 明朝"/>
      <family val="1"/>
      <charset val="128"/>
    </font>
    <font>
      <sz val="11"/>
      <name val="ＭＳ 明朝"/>
      <family val="1"/>
      <charset val="128"/>
    </font>
    <font>
      <sz val="9"/>
      <color theme="1"/>
      <name val="ＭＳ 明朝"/>
      <family val="1"/>
      <charset val="128"/>
    </font>
    <font>
      <sz val="11"/>
      <name val="ＭＳ Ｐゴシック"/>
      <family val="3"/>
      <charset val="128"/>
    </font>
    <font>
      <sz val="26"/>
      <color theme="1"/>
      <name val="ＭＳ 明朝"/>
      <family val="1"/>
      <charset val="128"/>
    </font>
    <font>
      <b/>
      <sz val="11"/>
      <color rgb="FF000000"/>
      <name val="ＭＳ ゴシック"/>
      <family val="3"/>
      <charset val="128"/>
    </font>
    <font>
      <sz val="9"/>
      <color indexed="81"/>
      <name val="MS P ゴシック"/>
      <family val="3"/>
      <charset val="128"/>
    </font>
    <font>
      <b/>
      <sz val="9"/>
      <color indexed="81"/>
      <name val="MS P ゴシック"/>
      <family val="3"/>
      <charset val="128"/>
    </font>
    <font>
      <u/>
      <sz val="11"/>
      <name val="游ゴシック"/>
      <family val="2"/>
      <charset val="128"/>
      <scheme val="minor"/>
    </font>
    <font>
      <sz val="10"/>
      <name val="ＭＳ 明朝"/>
      <family val="1"/>
      <charset val="128"/>
    </font>
    <font>
      <sz val="12"/>
      <name val="ＭＳ Ｐゴシック"/>
      <family val="3"/>
      <charset val="128"/>
    </font>
    <font>
      <sz val="12"/>
      <name val="Arial"/>
      <family val="2"/>
    </font>
    <font>
      <sz val="16"/>
      <color rgb="FFFF0000"/>
      <name val="ＭＳ 明朝"/>
      <family val="1"/>
      <charset val="128"/>
    </font>
    <font>
      <sz val="12"/>
      <color rgb="FFFF0000"/>
      <name val="ＭＳ 明朝"/>
      <family val="1"/>
      <charset val="128"/>
    </font>
    <font>
      <u/>
      <sz val="11"/>
      <color rgb="FFFF0000"/>
      <name val="游ゴシック"/>
      <family val="2"/>
      <charset val="128"/>
      <scheme val="minor"/>
    </font>
    <font>
      <u/>
      <sz val="14"/>
      <color rgb="FFFF0000"/>
      <name val="游ゴシック"/>
      <family val="3"/>
      <charset val="128"/>
      <scheme val="minor"/>
    </font>
    <font>
      <u/>
      <sz val="14"/>
      <color rgb="FFFF0000"/>
      <name val="游ゴシック"/>
      <family val="2"/>
      <charset val="128"/>
      <scheme val="minor"/>
    </font>
    <font>
      <sz val="18"/>
      <color rgb="FFFF0000"/>
      <name val="ＭＳ 明朝"/>
      <family val="1"/>
      <charset val="128"/>
    </font>
    <font>
      <sz val="20"/>
      <color rgb="FFFF0000"/>
      <name val="ＭＳ 明朝"/>
      <family val="1"/>
      <charset val="128"/>
    </font>
    <font>
      <b/>
      <sz val="14"/>
      <color rgb="FFFF0000"/>
      <name val="HG丸ｺﾞｼｯｸM-PRO"/>
      <family val="3"/>
      <charset val="128"/>
    </font>
    <font>
      <sz val="9"/>
      <color rgb="FF000000"/>
      <name val="Meiryo UI"/>
      <family val="3"/>
      <charset val="128"/>
    </font>
    <font>
      <sz val="11"/>
      <color theme="1"/>
      <name val="游明朝 Light"/>
      <family val="1"/>
      <charset val="128"/>
    </font>
    <font>
      <sz val="11"/>
      <color theme="1"/>
      <name val="游明朝"/>
      <family val="1"/>
      <charset val="128"/>
    </font>
    <font>
      <sz val="11"/>
      <color theme="1"/>
      <name val="游明朝 Demibold"/>
      <family val="1"/>
      <charset val="128"/>
    </font>
    <font>
      <b/>
      <sz val="11"/>
      <color theme="1"/>
      <name val="游明朝 Demibold"/>
      <family val="1"/>
      <charset val="128"/>
    </font>
    <font>
      <b/>
      <sz val="11"/>
      <color theme="1"/>
      <name val="游明朝"/>
      <family val="1"/>
      <charset val="128"/>
    </font>
    <font>
      <b/>
      <sz val="11"/>
      <color rgb="FFFF0000"/>
      <name val="游明朝"/>
      <family val="1"/>
      <charset val="128"/>
    </font>
    <font>
      <sz val="18"/>
      <color theme="1"/>
      <name val="游明朝 Demibold"/>
      <family val="1"/>
      <charset val="128"/>
    </font>
    <font>
      <sz val="14"/>
      <color theme="1"/>
      <name val="游明朝"/>
      <family val="1"/>
      <charset val="128"/>
    </font>
    <font>
      <sz val="16"/>
      <color theme="1"/>
      <name val="游明朝"/>
      <family val="1"/>
      <charset val="128"/>
    </font>
    <font>
      <sz val="12"/>
      <color theme="1"/>
      <name val="游明朝"/>
      <family val="1"/>
      <charset val="128"/>
    </font>
    <font>
      <sz val="14"/>
      <color theme="0" tint="-0.34998626667073579"/>
      <name val="游明朝"/>
      <family val="1"/>
      <charset val="128"/>
    </font>
    <font>
      <sz val="14"/>
      <name val="游明朝"/>
      <family val="1"/>
      <charset val="128"/>
    </font>
    <font>
      <b/>
      <sz val="22"/>
      <color rgb="FFFF0000"/>
      <name val="游明朝"/>
      <family val="1"/>
      <charset val="128"/>
    </font>
    <font>
      <b/>
      <sz val="20"/>
      <color rgb="FFFF0000"/>
      <name val="游ゴシック"/>
      <family val="3"/>
      <charset val="128"/>
      <scheme val="minor"/>
    </font>
    <font>
      <b/>
      <sz val="18"/>
      <color rgb="FFFF0000"/>
      <name val="游ゴシック"/>
      <family val="3"/>
      <charset val="128"/>
      <scheme val="minor"/>
    </font>
    <font>
      <b/>
      <sz val="18"/>
      <color rgb="FFFF0000"/>
      <name val="ＭＳ 明朝"/>
      <family val="1"/>
      <charset val="128"/>
    </font>
    <font>
      <b/>
      <sz val="12"/>
      <color rgb="FFFF0000"/>
      <name val="ＭＳ 明朝"/>
      <family val="1"/>
      <charset val="128"/>
    </font>
    <font>
      <b/>
      <sz val="15"/>
      <color rgb="FFFF0000"/>
      <name val="ＭＳ 明朝"/>
      <family val="1"/>
      <charset val="128"/>
    </font>
    <font>
      <sz val="11"/>
      <name val="游明朝"/>
      <family val="1"/>
      <charset val="128"/>
    </font>
    <font>
      <sz val="16"/>
      <name val="ＭＳ 明朝"/>
      <family val="1"/>
      <charset val="128"/>
    </font>
    <font>
      <b/>
      <sz val="16"/>
      <name val="ＭＳ 明朝"/>
      <family val="1"/>
      <charset val="128"/>
    </font>
    <font>
      <b/>
      <sz val="14"/>
      <name val="ＭＳ 明朝"/>
      <family val="1"/>
      <charset val="128"/>
    </font>
    <font>
      <b/>
      <sz val="12"/>
      <name val="ＭＳ 明朝"/>
      <family val="1"/>
      <charset val="128"/>
    </font>
    <font>
      <u/>
      <sz val="12"/>
      <name val="ＭＳ 明朝"/>
      <family val="1"/>
      <charset val="128"/>
    </font>
    <font>
      <sz val="9"/>
      <name val="ＭＳ 明朝"/>
      <family val="1"/>
      <charset val="128"/>
    </font>
    <font>
      <sz val="12"/>
      <name val="游明朝"/>
      <family val="1"/>
      <charset val="128"/>
    </font>
    <font>
      <sz val="9"/>
      <color theme="1"/>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top style="hair">
        <color indexed="64"/>
      </top>
      <bottom/>
      <diagonal/>
    </border>
    <border>
      <left style="hair">
        <color indexed="64"/>
      </left>
      <right style="medium">
        <color indexed="64"/>
      </right>
      <top style="hair">
        <color indexed="64"/>
      </top>
      <bottom/>
      <diagonal/>
    </border>
    <border>
      <left style="medium">
        <color indexed="64"/>
      </left>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right/>
      <top/>
      <bottom style="medium">
        <color indexed="64"/>
      </bottom>
      <diagonal/>
    </border>
  </borders>
  <cellStyleXfs count="7">
    <xf numFmtId="0" fontId="0" fillId="0" borderId="0">
      <alignment vertical="center"/>
    </xf>
    <xf numFmtId="0" fontId="4" fillId="0" borderId="0"/>
    <xf numFmtId="38" fontId="5" fillId="0" borderId="0" applyFont="0" applyFill="0" applyBorder="0" applyAlignment="0" applyProtection="0">
      <alignment vertical="center"/>
    </xf>
    <xf numFmtId="38" fontId="7" fillId="0" borderId="0" applyFont="0" applyFill="0" applyBorder="0" applyAlignment="0" applyProtection="0">
      <alignment vertical="center"/>
    </xf>
    <xf numFmtId="0" fontId="24" fillId="0" borderId="0" applyNumberFormat="0" applyFill="0" applyBorder="0" applyAlignment="0" applyProtection="0">
      <alignment vertical="center"/>
    </xf>
    <xf numFmtId="0" fontId="13" fillId="0" borderId="0">
      <alignment vertical="center"/>
    </xf>
    <xf numFmtId="0" fontId="30" fillId="0" borderId="0">
      <alignment vertical="center"/>
    </xf>
  </cellStyleXfs>
  <cellXfs count="1047">
    <xf numFmtId="0" fontId="0" fillId="0" borderId="0" xfId="0">
      <alignment vertical="center"/>
    </xf>
    <xf numFmtId="0" fontId="0" fillId="0" borderId="1" xfId="0" applyBorder="1">
      <alignment vertical="center"/>
    </xf>
    <xf numFmtId="0" fontId="11" fillId="0" borderId="0" xfId="0" applyFont="1">
      <alignment vertical="center"/>
    </xf>
    <xf numFmtId="0" fontId="10" fillId="0" borderId="0" xfId="0" applyFont="1" applyAlignment="1">
      <alignment vertical="center" wrapText="1"/>
    </xf>
    <xf numFmtId="0" fontId="16" fillId="3" borderId="33" xfId="0" applyFont="1" applyFill="1" applyBorder="1" applyAlignment="1">
      <alignment horizontal="center"/>
    </xf>
    <xf numFmtId="0" fontId="0" fillId="0" borderId="0" xfId="0" applyAlignment="1"/>
    <xf numFmtId="0" fontId="9" fillId="0" borderId="0" xfId="0" applyFont="1" applyFill="1">
      <alignment vertical="center"/>
    </xf>
    <xf numFmtId="0" fontId="13" fillId="3" borderId="1" xfId="0" applyFont="1" applyFill="1" applyBorder="1" applyAlignment="1">
      <alignment horizontal="left" vertical="center" shrinkToFit="1"/>
    </xf>
    <xf numFmtId="0" fontId="14" fillId="3" borderId="11" xfId="0" applyFont="1" applyFill="1" applyBorder="1" applyAlignment="1">
      <alignment horizontal="center" vertical="center"/>
    </xf>
    <xf numFmtId="0" fontId="9" fillId="0" borderId="36" xfId="0" applyFont="1" applyFill="1" applyBorder="1" applyAlignment="1">
      <alignment horizontal="left" vertical="center" shrinkToFit="1"/>
    </xf>
    <xf numFmtId="0" fontId="17" fillId="0" borderId="36" xfId="0" applyFont="1" applyFill="1" applyBorder="1" applyAlignment="1">
      <alignment horizontal="left" vertical="center" shrinkToFit="1"/>
    </xf>
    <xf numFmtId="0" fontId="17" fillId="0" borderId="36" xfId="0" applyFont="1" applyFill="1" applyBorder="1" applyAlignment="1">
      <alignment horizontal="left" vertical="center"/>
    </xf>
    <xf numFmtId="0" fontId="16" fillId="3" borderId="37" xfId="0" applyFont="1" applyFill="1" applyBorder="1" applyAlignment="1">
      <alignment horizontal="center" vertical="center"/>
    </xf>
    <xf numFmtId="0" fontId="17" fillId="0" borderId="39" xfId="0" applyFont="1" applyFill="1" applyBorder="1" applyAlignment="1">
      <alignment horizontal="left" vertical="center" shrinkToFit="1"/>
    </xf>
    <xf numFmtId="0" fontId="13" fillId="3" borderId="38" xfId="0" applyFont="1" applyFill="1" applyBorder="1" applyAlignment="1">
      <alignment horizontal="left" vertical="center"/>
    </xf>
    <xf numFmtId="0" fontId="0" fillId="0" borderId="0" xfId="0" applyAlignment="1">
      <alignment horizontal="left" vertical="center"/>
    </xf>
    <xf numFmtId="0" fontId="0" fillId="0" borderId="0" xfId="0" applyAlignment="1">
      <alignment vertical="center"/>
    </xf>
    <xf numFmtId="0" fontId="19" fillId="0" borderId="0" xfId="0" applyFont="1" applyAlignment="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19" fillId="0" borderId="0" xfId="0" applyFont="1" applyAlignment="1"/>
    <xf numFmtId="0" fontId="21" fillId="0" borderId="0" xfId="0" applyFont="1" applyAlignment="1">
      <alignment vertical="center"/>
    </xf>
    <xf numFmtId="0" fontId="19" fillId="0" borderId="0" xfId="0" applyFont="1" applyFill="1" applyBorder="1">
      <alignment vertical="center"/>
    </xf>
    <xf numFmtId="0" fontId="19" fillId="0" borderId="0" xfId="0" quotePrefix="1" applyFont="1" applyAlignment="1">
      <alignment vertical="center" wrapText="1"/>
    </xf>
    <xf numFmtId="0" fontId="19" fillId="0" borderId="0" xfId="0" applyFont="1" applyFill="1" applyAlignment="1">
      <alignment vertical="center" wrapText="1"/>
    </xf>
    <xf numFmtId="0" fontId="0" fillId="0" borderId="48" xfId="0" applyBorder="1" applyAlignment="1">
      <alignment vertical="center" wrapText="1"/>
    </xf>
    <xf numFmtId="0" fontId="0" fillId="0" borderId="48" xfId="0" applyBorder="1" applyAlignment="1">
      <alignment horizontal="right" vertical="center" wrapText="1"/>
    </xf>
    <xf numFmtId="0" fontId="18" fillId="0" borderId="49" xfId="0" applyFont="1" applyBorder="1" applyAlignment="1">
      <alignment horizontal="center" vertical="center"/>
    </xf>
    <xf numFmtId="0" fontId="25" fillId="0" borderId="49" xfId="0" applyFont="1" applyBorder="1" applyAlignment="1">
      <alignment horizontal="center" vertical="center"/>
    </xf>
    <xf numFmtId="0" fontId="19" fillId="0" borderId="0" xfId="0" applyFont="1" applyAlignment="1">
      <alignment vertical="center" shrinkToFit="1"/>
    </xf>
    <xf numFmtId="0" fontId="0" fillId="0" borderId="50" xfId="0" applyFont="1" applyBorder="1" applyAlignment="1">
      <alignment vertical="center" wrapText="1"/>
    </xf>
    <xf numFmtId="0" fontId="0" fillId="0" borderId="52" xfId="0" applyFont="1" applyBorder="1" applyAlignment="1">
      <alignment vertical="center" wrapText="1"/>
    </xf>
    <xf numFmtId="0" fontId="0" fillId="0" borderId="54" xfId="0" applyFont="1" applyBorder="1" applyAlignment="1">
      <alignment vertical="center" wrapText="1"/>
    </xf>
    <xf numFmtId="0" fontId="0" fillId="0" borderId="0" xfId="0" applyFont="1" applyAlignment="1">
      <alignment vertical="center" wrapText="1"/>
    </xf>
    <xf numFmtId="0" fontId="28" fillId="0" borderId="52" xfId="0" applyFont="1" applyBorder="1" applyAlignment="1">
      <alignment vertical="center" wrapText="1"/>
    </xf>
    <xf numFmtId="0" fontId="0" fillId="0" borderId="51" xfId="0" applyBorder="1" applyAlignment="1">
      <alignment horizontal="center" vertical="center"/>
    </xf>
    <xf numFmtId="0" fontId="0" fillId="0" borderId="53" xfId="0" applyBorder="1" applyAlignment="1">
      <alignment horizontal="center" vertical="center"/>
    </xf>
    <xf numFmtId="0" fontId="32" fillId="0" borderId="0" xfId="0" applyFont="1" applyAlignment="1">
      <alignment horizontal="left" vertical="center"/>
    </xf>
    <xf numFmtId="0" fontId="28" fillId="0" borderId="64" xfId="0" applyFont="1" applyBorder="1" applyAlignment="1">
      <alignment vertical="center" wrapText="1"/>
    </xf>
    <xf numFmtId="0" fontId="2" fillId="0" borderId="57" xfId="0" applyFont="1" applyBorder="1" applyAlignment="1">
      <alignment vertical="center" wrapText="1"/>
    </xf>
    <xf numFmtId="0" fontId="2" fillId="0" borderId="23" xfId="0" applyFont="1" applyBorder="1" applyAlignment="1">
      <alignment vertical="center" wrapText="1"/>
    </xf>
    <xf numFmtId="0" fontId="2" fillId="0" borderId="55" xfId="0" applyFont="1" applyBorder="1" applyAlignment="1">
      <alignment horizontal="left" vertical="center"/>
    </xf>
    <xf numFmtId="0" fontId="2" fillId="0" borderId="56" xfId="0" applyFont="1" applyBorder="1" applyAlignment="1">
      <alignment vertical="center" wrapText="1"/>
    </xf>
    <xf numFmtId="0" fontId="2" fillId="0" borderId="48" xfId="0" applyFont="1" applyBorder="1" applyAlignment="1">
      <alignment horizontal="left" vertical="center"/>
    </xf>
    <xf numFmtId="0" fontId="2" fillId="0" borderId="57"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19" fillId="0" borderId="0" xfId="0" applyFont="1" applyFill="1" applyAlignment="1">
      <alignment vertical="center"/>
    </xf>
    <xf numFmtId="0" fontId="19" fillId="0" borderId="0" xfId="0" applyFont="1" applyFill="1">
      <alignment vertical="center"/>
    </xf>
    <xf numFmtId="0" fontId="0" fillId="4" borderId="66" xfId="0" applyFont="1" applyFill="1" applyBorder="1" applyAlignment="1">
      <alignment vertical="center" wrapText="1"/>
    </xf>
    <xf numFmtId="0" fontId="0" fillId="4" borderId="67" xfId="0" applyFont="1" applyFill="1" applyBorder="1" applyAlignment="1">
      <alignment vertical="center" wrapText="1"/>
    </xf>
    <xf numFmtId="38" fontId="19" fillId="4" borderId="66" xfId="3" applyFont="1" applyFill="1" applyBorder="1" applyAlignment="1">
      <alignment vertical="center"/>
    </xf>
    <xf numFmtId="38" fontId="19" fillId="4" borderId="68" xfId="3" applyFont="1" applyFill="1" applyBorder="1" applyAlignment="1">
      <alignment vertical="center"/>
    </xf>
    <xf numFmtId="38" fontId="23" fillId="4" borderId="68" xfId="3" applyFont="1" applyFill="1" applyBorder="1" applyAlignment="1">
      <alignment vertical="center"/>
    </xf>
    <xf numFmtId="38" fontId="19" fillId="4" borderId="67" xfId="3" applyFont="1" applyFill="1" applyBorder="1" applyAlignment="1">
      <alignment vertical="center"/>
    </xf>
    <xf numFmtId="0" fontId="0" fillId="0" borderId="10"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31" fontId="0" fillId="0" borderId="38" xfId="0" applyNumberFormat="1" applyBorder="1">
      <alignment vertical="center"/>
    </xf>
    <xf numFmtId="0" fontId="10" fillId="0" borderId="0" xfId="0" applyFont="1">
      <alignment vertical="center"/>
    </xf>
    <xf numFmtId="0" fontId="19" fillId="0" borderId="0" xfId="0" applyFont="1" applyAlignment="1">
      <alignment horizontal="left" vertical="center" wrapText="1"/>
    </xf>
    <xf numFmtId="0" fontId="19" fillId="0" borderId="0" xfId="0" applyFont="1" applyAlignment="1" applyProtection="1">
      <alignment vertical="center"/>
    </xf>
    <xf numFmtId="0" fontId="19" fillId="0" borderId="5" xfId="0" applyFont="1" applyBorder="1" applyAlignment="1" applyProtection="1">
      <alignment vertical="center"/>
    </xf>
    <xf numFmtId="0" fontId="19" fillId="0" borderId="2" xfId="0" applyFont="1" applyBorder="1" applyAlignment="1" applyProtection="1">
      <alignment vertical="center"/>
    </xf>
    <xf numFmtId="0" fontId="19" fillId="0" borderId="5" xfId="0" applyFont="1" applyFill="1" applyBorder="1" applyAlignment="1" applyProtection="1">
      <alignment vertical="center"/>
    </xf>
    <xf numFmtId="0" fontId="19" fillId="0" borderId="2" xfId="0" applyFont="1" applyFill="1" applyBorder="1" applyAlignment="1" applyProtection="1">
      <alignment vertical="center"/>
    </xf>
    <xf numFmtId="0" fontId="19" fillId="0" borderId="0" xfId="0" applyFont="1" applyFill="1" applyBorder="1" applyAlignment="1" applyProtection="1">
      <alignment vertical="center"/>
    </xf>
    <xf numFmtId="177" fontId="26" fillId="0" borderId="0" xfId="0" applyNumberFormat="1"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3" xfId="0" applyFont="1" applyFill="1" applyBorder="1" applyAlignment="1" applyProtection="1">
      <alignment vertical="center"/>
    </xf>
    <xf numFmtId="0" fontId="19" fillId="0" borderId="0" xfId="0" applyFont="1" applyProtection="1">
      <alignment vertical="center"/>
    </xf>
    <xf numFmtId="0" fontId="20" fillId="0" borderId="0" xfId="0" applyFont="1" applyProtection="1">
      <alignment vertical="center"/>
    </xf>
    <xf numFmtId="49" fontId="20" fillId="0" borderId="0" xfId="0" applyNumberFormat="1" applyFont="1" applyProtection="1">
      <alignment vertical="center"/>
    </xf>
    <xf numFmtId="0" fontId="21" fillId="0" borderId="0" xfId="0" applyFont="1" applyProtection="1">
      <alignment vertical="center"/>
    </xf>
    <xf numFmtId="0" fontId="19" fillId="0" borderId="0" xfId="0" applyFont="1" applyFill="1" applyBorder="1" applyAlignment="1" applyProtection="1">
      <alignment vertical="center" wrapText="1"/>
    </xf>
    <xf numFmtId="0" fontId="19" fillId="0" borderId="3" xfId="0" applyFont="1" applyFill="1" applyBorder="1" applyAlignment="1" applyProtection="1">
      <alignment vertical="center" wrapText="1"/>
    </xf>
    <xf numFmtId="0" fontId="19" fillId="0" borderId="0" xfId="0" applyFont="1" applyFill="1" applyBorder="1" applyProtection="1">
      <alignment vertical="center"/>
    </xf>
    <xf numFmtId="0" fontId="20" fillId="0" borderId="0" xfId="0" applyFont="1" applyFill="1" applyBorder="1" applyProtection="1">
      <alignment vertical="center"/>
    </xf>
    <xf numFmtId="0" fontId="19" fillId="0" borderId="44" xfId="0" quotePrefix="1" applyFont="1" applyFill="1" applyBorder="1" applyAlignment="1" applyProtection="1">
      <alignment vertical="center"/>
    </xf>
    <xf numFmtId="0" fontId="19" fillId="0" borderId="43" xfId="0" quotePrefix="1" applyFont="1" applyFill="1" applyBorder="1" applyAlignment="1" applyProtection="1">
      <alignment vertical="center"/>
    </xf>
    <xf numFmtId="0" fontId="19" fillId="0" borderId="0" xfId="0" quotePrefix="1" applyFont="1" applyBorder="1" applyAlignment="1" applyProtection="1">
      <alignment horizontal="left" vertical="center" wrapText="1"/>
    </xf>
    <xf numFmtId="0" fontId="10" fillId="0" borderId="5" xfId="0" quotePrefix="1" applyFont="1" applyFill="1" applyBorder="1" applyAlignment="1" applyProtection="1">
      <alignment vertical="center"/>
    </xf>
    <xf numFmtId="0" fontId="23" fillId="0" borderId="0" xfId="0" applyFont="1" applyProtection="1">
      <alignment vertical="center"/>
    </xf>
    <xf numFmtId="0" fontId="19" fillId="0" borderId="0" xfId="0" applyFont="1" applyFill="1" applyProtection="1">
      <alignment vertical="center"/>
    </xf>
    <xf numFmtId="0" fontId="23" fillId="0" borderId="0" xfId="0" applyFont="1" applyAlignment="1" applyProtection="1">
      <alignment vertical="center"/>
    </xf>
    <xf numFmtId="0" fontId="22" fillId="0" borderId="0" xfId="0" applyFont="1" applyAlignment="1" applyProtection="1">
      <alignment horizontal="right" vertical="center" wrapText="1"/>
    </xf>
    <xf numFmtId="0" fontId="19" fillId="0" borderId="0" xfId="0" applyFont="1" applyAlignment="1" applyProtection="1">
      <alignment vertical="center" shrinkToFit="1"/>
    </xf>
    <xf numFmtId="0" fontId="19" fillId="0" borderId="21" xfId="0" applyFont="1" applyBorder="1" applyAlignment="1" applyProtection="1">
      <alignment vertical="center"/>
    </xf>
    <xf numFmtId="0" fontId="19" fillId="0" borderId="18" xfId="0" applyFont="1" applyBorder="1" applyAlignment="1" applyProtection="1">
      <alignment vertical="center"/>
    </xf>
    <xf numFmtId="0" fontId="19" fillId="0" borderId="20" xfId="0" applyFont="1" applyBorder="1" applyAlignment="1" applyProtection="1">
      <alignment vertical="center"/>
    </xf>
    <xf numFmtId="0" fontId="19" fillId="0" borderId="12" xfId="0" applyFont="1" applyBorder="1" applyAlignment="1" applyProtection="1">
      <alignment vertical="center"/>
    </xf>
    <xf numFmtId="0" fontId="46" fillId="0" borderId="0" xfId="0" applyFont="1" applyAlignment="1">
      <alignment horizontal="left" vertical="center"/>
    </xf>
    <xf numFmtId="38" fontId="23" fillId="4" borderId="66" xfId="3" applyFont="1" applyFill="1" applyBorder="1" applyAlignment="1">
      <alignment vertical="center"/>
    </xf>
    <xf numFmtId="38" fontId="23" fillId="4" borderId="67" xfId="3" applyFont="1" applyFill="1" applyBorder="1" applyAlignment="1">
      <alignment vertical="center"/>
    </xf>
    <xf numFmtId="38" fontId="19" fillId="4" borderId="6" xfId="3" applyFont="1" applyFill="1" applyBorder="1" applyAlignment="1">
      <alignment vertical="center"/>
    </xf>
    <xf numFmtId="38" fontId="19" fillId="4" borderId="8" xfId="3" applyFont="1" applyFill="1" applyBorder="1" applyAlignment="1">
      <alignment vertical="center"/>
    </xf>
    <xf numFmtId="178" fontId="23" fillId="0" borderId="3" xfId="0" applyNumberFormat="1" applyFont="1" applyFill="1" applyBorder="1" applyAlignment="1" applyProtection="1">
      <alignment horizontal="center" vertical="center"/>
    </xf>
    <xf numFmtId="0" fontId="21" fillId="0" borderId="0" xfId="0" applyFont="1" applyFill="1" applyAlignment="1" applyProtection="1">
      <alignment vertical="center"/>
    </xf>
    <xf numFmtId="0" fontId="19" fillId="0" borderId="0" xfId="0" applyFont="1" applyFill="1" applyAlignment="1" applyProtection="1">
      <alignment vertical="center"/>
    </xf>
    <xf numFmtId="0" fontId="10" fillId="0" borderId="0" xfId="0" applyFont="1" applyFill="1" applyAlignment="1" applyProtection="1">
      <alignment vertical="center" wrapText="1"/>
      <protection locked="0"/>
    </xf>
    <xf numFmtId="0" fontId="20" fillId="0" borderId="0" xfId="0" applyFont="1" applyFill="1" applyProtection="1">
      <alignment vertical="center"/>
    </xf>
    <xf numFmtId="0" fontId="19" fillId="0" borderId="0" xfId="0" quotePrefix="1" applyFont="1" applyFill="1" applyBorder="1" applyAlignment="1" applyProtection="1">
      <alignment vertical="center"/>
    </xf>
    <xf numFmtId="0" fontId="21" fillId="0" borderId="0" xfId="0" applyFont="1" applyFill="1" applyProtection="1">
      <alignment vertical="center"/>
    </xf>
    <xf numFmtId="49" fontId="20" fillId="0" borderId="0" xfId="0" applyNumberFormat="1" applyFont="1" applyFill="1" applyProtection="1">
      <alignment vertical="center"/>
    </xf>
    <xf numFmtId="0" fontId="19" fillId="0" borderId="0" xfId="0" quotePrefix="1" applyFont="1" applyFill="1" applyBorder="1" applyAlignment="1" applyProtection="1">
      <alignment horizontal="left" vertical="center" wrapText="1"/>
    </xf>
    <xf numFmtId="0" fontId="19" fillId="0" borderId="0" xfId="0" quotePrefix="1" applyFont="1" applyFill="1" applyBorder="1" applyAlignment="1" applyProtection="1">
      <alignment vertical="center" wrapText="1"/>
    </xf>
    <xf numFmtId="0" fontId="23" fillId="0" borderId="0" xfId="0" applyFont="1" applyFill="1" applyAlignment="1" applyProtection="1">
      <alignment vertical="center"/>
    </xf>
    <xf numFmtId="0" fontId="23" fillId="0" borderId="0" xfId="0" applyFont="1" applyFill="1" applyProtection="1">
      <alignment vertical="center"/>
    </xf>
    <xf numFmtId="0" fontId="19" fillId="0" borderId="0" xfId="0" quotePrefix="1" applyFont="1" applyFill="1" applyAlignment="1" applyProtection="1">
      <alignment vertical="center"/>
    </xf>
    <xf numFmtId="0" fontId="10" fillId="3" borderId="5" xfId="0" quotePrefix="1" applyFont="1" applyFill="1" applyBorder="1" applyAlignment="1" applyProtection="1">
      <alignment vertical="center"/>
    </xf>
    <xf numFmtId="0" fontId="10" fillId="3" borderId="3" xfId="0" quotePrefix="1" applyFont="1" applyFill="1" applyBorder="1" applyAlignment="1" applyProtection="1">
      <alignment vertical="center"/>
    </xf>
    <xf numFmtId="0" fontId="23" fillId="0" borderId="42" xfId="0" quotePrefix="1" applyFont="1" applyFill="1" applyBorder="1" applyAlignment="1" applyProtection="1">
      <alignment vertical="center"/>
    </xf>
    <xf numFmtId="0" fontId="23" fillId="0" borderId="43" xfId="0" quotePrefix="1" applyFont="1" applyFill="1" applyBorder="1" applyAlignment="1" applyProtection="1">
      <alignment vertical="center"/>
    </xf>
    <xf numFmtId="0" fontId="23" fillId="0" borderId="44" xfId="0" quotePrefix="1" applyFont="1" applyFill="1" applyBorder="1" applyAlignment="1" applyProtection="1">
      <alignment vertical="center"/>
    </xf>
    <xf numFmtId="0" fontId="19" fillId="0" borderId="0" xfId="0" applyFont="1" applyFill="1" applyAlignment="1" applyProtection="1"/>
    <xf numFmtId="0" fontId="12" fillId="0" borderId="3" xfId="0" applyFont="1" applyFill="1" applyBorder="1" applyProtection="1">
      <alignment vertical="center"/>
    </xf>
    <xf numFmtId="0" fontId="12" fillId="0" borderId="5" xfId="0" quotePrefix="1" applyFont="1" applyFill="1" applyBorder="1" applyAlignment="1" applyProtection="1">
      <alignment vertical="center"/>
    </xf>
    <xf numFmtId="0" fontId="12" fillId="0" borderId="47" xfId="0" quotePrefix="1" applyFont="1" applyFill="1" applyBorder="1" applyAlignment="1" applyProtection="1">
      <alignment vertical="center"/>
    </xf>
    <xf numFmtId="0" fontId="12" fillId="0" borderId="1" xfId="0" quotePrefix="1" applyFont="1" applyFill="1" applyBorder="1" applyAlignment="1" applyProtection="1">
      <alignment horizontal="left" vertical="center"/>
    </xf>
    <xf numFmtId="0" fontId="23" fillId="0" borderId="5" xfId="0" applyFont="1" applyFill="1" applyBorder="1" applyProtection="1">
      <alignment vertical="center"/>
    </xf>
    <xf numFmtId="0" fontId="12" fillId="0" borderId="5" xfId="0" applyFont="1" applyFill="1" applyBorder="1" applyAlignment="1" applyProtection="1">
      <alignment vertical="center"/>
    </xf>
    <xf numFmtId="0" fontId="23" fillId="0" borderId="2" xfId="0" applyFont="1" applyFill="1" applyBorder="1" applyProtection="1">
      <alignment vertical="center"/>
    </xf>
    <xf numFmtId="0" fontId="12" fillId="0" borderId="2" xfId="0" quotePrefix="1" applyFont="1" applyFill="1" applyBorder="1" applyAlignment="1" applyProtection="1">
      <alignment horizontal="center" vertical="center"/>
    </xf>
    <xf numFmtId="0" fontId="12" fillId="0" borderId="5" xfId="0" quotePrefix="1" applyFont="1" applyFill="1" applyBorder="1" applyAlignment="1" applyProtection="1">
      <alignment horizontal="center" vertical="center"/>
    </xf>
    <xf numFmtId="0" fontId="12" fillId="0" borderId="5" xfId="0" quotePrefix="1" applyFont="1" applyFill="1" applyBorder="1" applyAlignment="1" applyProtection="1">
      <alignment vertical="center" wrapText="1"/>
    </xf>
    <xf numFmtId="178" fontId="23" fillId="0" borderId="5" xfId="0" quotePrefix="1" applyNumberFormat="1" applyFont="1" applyFill="1" applyBorder="1" applyAlignment="1" applyProtection="1">
      <alignment horizontal="center" vertical="center"/>
    </xf>
    <xf numFmtId="0" fontId="12" fillId="0" borderId="5" xfId="0" applyFont="1" applyFill="1" applyBorder="1" applyProtection="1">
      <alignment vertical="center"/>
    </xf>
    <xf numFmtId="0" fontId="12" fillId="0" borderId="5" xfId="0" quotePrefix="1" applyFont="1" applyFill="1" applyBorder="1" applyAlignment="1" applyProtection="1">
      <alignment horizontal="left" vertical="center"/>
    </xf>
    <xf numFmtId="178" fontId="23" fillId="0" borderId="5" xfId="0" applyNumberFormat="1" applyFont="1" applyFill="1" applyBorder="1" applyAlignment="1" applyProtection="1">
      <alignment horizontal="center" vertical="center"/>
    </xf>
    <xf numFmtId="0" fontId="23" fillId="0" borderId="5" xfId="0" quotePrefix="1" applyFont="1" applyFill="1" applyBorder="1" applyAlignment="1" applyProtection="1">
      <alignment vertical="center"/>
    </xf>
    <xf numFmtId="0" fontId="12" fillId="0" borderId="1" xfId="0" applyFont="1" applyFill="1" applyBorder="1" applyAlignment="1" applyProtection="1">
      <alignment horizontal="center" vertical="center"/>
    </xf>
    <xf numFmtId="0" fontId="12" fillId="0" borderId="42" xfId="0" quotePrefix="1" applyFont="1" applyFill="1" applyBorder="1" applyAlignment="1" applyProtection="1">
      <alignment horizontal="center" vertical="center"/>
    </xf>
    <xf numFmtId="0" fontId="12" fillId="0" borderId="43" xfId="0" quotePrefix="1" applyFont="1" applyFill="1" applyBorder="1" applyAlignment="1" applyProtection="1">
      <alignment horizontal="center" vertical="center"/>
    </xf>
    <xf numFmtId="0" fontId="12" fillId="0" borderId="44" xfId="0" quotePrefix="1" applyFont="1" applyFill="1" applyBorder="1" applyAlignment="1" applyProtection="1">
      <alignment horizontal="center" vertical="center"/>
    </xf>
    <xf numFmtId="0" fontId="12" fillId="0" borderId="41" xfId="0" quotePrefix="1" applyFont="1" applyFill="1" applyBorder="1" applyAlignment="1" applyProtection="1">
      <alignment horizontal="center" vertical="center"/>
    </xf>
    <xf numFmtId="0" fontId="12" fillId="0" borderId="46" xfId="0" quotePrefix="1" applyFont="1" applyFill="1" applyBorder="1" applyAlignment="1" applyProtection="1">
      <alignment horizontal="center" vertical="center"/>
    </xf>
    <xf numFmtId="0" fontId="12" fillId="0" borderId="45" xfId="0" quotePrefix="1" applyFont="1" applyFill="1" applyBorder="1" applyAlignment="1" applyProtection="1">
      <alignment horizontal="center" vertical="center"/>
    </xf>
    <xf numFmtId="0" fontId="12" fillId="0" borderId="47" xfId="0" quotePrefix="1" applyFont="1" applyFill="1" applyBorder="1" applyAlignment="1" applyProtection="1">
      <alignment horizontal="center" vertical="center"/>
    </xf>
    <xf numFmtId="178" fontId="23" fillId="0" borderId="2" xfId="0" quotePrefix="1" applyNumberFormat="1" applyFont="1" applyFill="1" applyBorder="1" applyAlignment="1" applyProtection="1">
      <alignment vertical="center"/>
    </xf>
    <xf numFmtId="178" fontId="23" fillId="0" borderId="5" xfId="0" quotePrefix="1" applyNumberFormat="1" applyFont="1" applyFill="1" applyBorder="1" applyAlignment="1" applyProtection="1">
      <alignment vertical="center"/>
    </xf>
    <xf numFmtId="0" fontId="23" fillId="0" borderId="5" xfId="0" applyFont="1" applyBorder="1" applyProtection="1">
      <alignment vertical="center"/>
    </xf>
    <xf numFmtId="178" fontId="23" fillId="0" borderId="3" xfId="0" quotePrefix="1" applyNumberFormat="1" applyFont="1" applyFill="1" applyBorder="1" applyAlignment="1" applyProtection="1">
      <alignment vertical="center"/>
    </xf>
    <xf numFmtId="0" fontId="23" fillId="0" borderId="3" xfId="0" applyFont="1" applyFill="1" applyBorder="1" applyAlignment="1" applyProtection="1">
      <alignment vertical="center"/>
    </xf>
    <xf numFmtId="0" fontId="21" fillId="0" borderId="0" xfId="0" applyFont="1" applyFill="1" applyBorder="1" applyProtection="1">
      <alignment vertical="center"/>
    </xf>
    <xf numFmtId="49" fontId="20" fillId="0" borderId="0" xfId="0" applyNumberFormat="1" applyFont="1" applyFill="1" applyBorder="1" applyProtection="1">
      <alignment vertical="center"/>
    </xf>
    <xf numFmtId="0" fontId="19" fillId="0" borderId="1" xfId="0" quotePrefix="1" applyFont="1" applyFill="1" applyBorder="1" applyAlignment="1" applyProtection="1">
      <alignment horizontal="center" vertical="center"/>
    </xf>
    <xf numFmtId="0" fontId="19" fillId="0" borderId="42" xfId="0" quotePrefix="1" applyFont="1" applyFill="1" applyBorder="1" applyAlignment="1" applyProtection="1">
      <alignment vertical="center"/>
    </xf>
    <xf numFmtId="0" fontId="19" fillId="0" borderId="5" xfId="0" quotePrefix="1" applyFont="1" applyFill="1" applyBorder="1" applyAlignment="1" applyProtection="1">
      <alignment vertical="center"/>
    </xf>
    <xf numFmtId="0" fontId="19" fillId="0" borderId="5" xfId="0" applyFont="1" applyFill="1" applyBorder="1" applyProtection="1">
      <alignment vertical="center"/>
    </xf>
    <xf numFmtId="0" fontId="19" fillId="0" borderId="3" xfId="0" quotePrefix="1" applyFont="1" applyFill="1" applyBorder="1" applyAlignment="1" applyProtection="1">
      <alignment vertical="center"/>
    </xf>
    <xf numFmtId="0" fontId="19" fillId="0" borderId="1" xfId="0" quotePrefix="1" applyFont="1" applyFill="1" applyBorder="1" applyAlignment="1" applyProtection="1">
      <alignment vertical="center" wrapText="1"/>
    </xf>
    <xf numFmtId="0" fontId="19" fillId="0" borderId="2" xfId="0" quotePrefix="1" applyFont="1" applyFill="1" applyBorder="1" applyAlignment="1" applyProtection="1">
      <alignment vertical="center"/>
    </xf>
    <xf numFmtId="0" fontId="19" fillId="0" borderId="1" xfId="0" quotePrefix="1"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23" fillId="0" borderId="0" xfId="0" applyFont="1" applyFill="1" applyBorder="1" applyAlignment="1" applyProtection="1">
      <alignment vertical="center" wrapText="1"/>
    </xf>
    <xf numFmtId="49" fontId="23" fillId="0" borderId="0" xfId="0" applyNumberFormat="1" applyFont="1" applyFill="1" applyProtection="1">
      <alignment vertical="center"/>
    </xf>
    <xf numFmtId="0" fontId="23" fillId="0" borderId="5" xfId="0" applyFont="1" applyFill="1" applyBorder="1" applyAlignment="1" applyProtection="1">
      <alignment vertical="center"/>
    </xf>
    <xf numFmtId="0" fontId="23" fillId="0" borderId="5" xfId="0" applyFont="1" applyFill="1" applyBorder="1" applyAlignment="1" applyProtection="1">
      <alignment vertical="center" wrapText="1"/>
    </xf>
    <xf numFmtId="0" fontId="23" fillId="0" borderId="3" xfId="0" applyFont="1" applyFill="1" applyBorder="1" applyAlignment="1" applyProtection="1">
      <alignment vertical="center" wrapText="1"/>
    </xf>
    <xf numFmtId="0" fontId="23" fillId="0" borderId="3" xfId="0" applyFont="1" applyBorder="1" applyProtection="1">
      <alignment vertical="center"/>
    </xf>
    <xf numFmtId="0" fontId="23" fillId="0" borderId="45" xfId="0" applyFont="1" applyFill="1" applyBorder="1" applyProtection="1">
      <alignment vertical="center"/>
    </xf>
    <xf numFmtId="0" fontId="23" fillId="0" borderId="47" xfId="0" applyFont="1" applyFill="1" applyBorder="1" applyProtection="1">
      <alignment vertical="center"/>
    </xf>
    <xf numFmtId="0" fontId="19" fillId="0" borderId="0" xfId="0" applyFont="1" applyFill="1" applyAlignment="1" applyProtection="1">
      <alignment vertical="center" wrapText="1"/>
    </xf>
    <xf numFmtId="0" fontId="10" fillId="0" borderId="0" xfId="0" applyFont="1" applyFill="1" applyAlignment="1" applyProtection="1">
      <alignment vertical="center" wrapText="1"/>
    </xf>
    <xf numFmtId="0" fontId="19" fillId="0" borderId="43" xfId="0" applyFont="1" applyFill="1" applyBorder="1" applyAlignment="1" applyProtection="1">
      <alignment vertical="center"/>
    </xf>
    <xf numFmtId="0" fontId="19" fillId="0" borderId="60" xfId="0" quotePrefix="1" applyFont="1" applyFill="1" applyBorder="1" applyAlignment="1" applyProtection="1">
      <alignment horizontal="center" vertical="center" wrapText="1"/>
    </xf>
    <xf numFmtId="0" fontId="19" fillId="3" borderId="60" xfId="0" quotePrefix="1" applyFont="1" applyFill="1" applyBorder="1" applyAlignment="1" applyProtection="1">
      <alignment horizontal="center" vertical="center" wrapText="1"/>
    </xf>
    <xf numFmtId="0" fontId="20" fillId="0" borderId="0" xfId="0" applyFont="1" applyFill="1" applyAlignment="1" applyProtection="1">
      <alignment vertical="center"/>
    </xf>
    <xf numFmtId="176" fontId="26" fillId="0" borderId="0" xfId="0" applyNumberFormat="1" applyFont="1" applyFill="1" applyBorder="1" applyAlignment="1" applyProtection="1">
      <alignment horizontal="center" vertical="center"/>
    </xf>
    <xf numFmtId="0" fontId="37" fillId="0" borderId="0" xfId="0" applyFont="1" applyAlignment="1" applyProtection="1">
      <alignment vertical="center"/>
    </xf>
    <xf numFmtId="0" fontId="38" fillId="0" borderId="0" xfId="0" applyFont="1" applyAlignment="1" applyProtection="1">
      <alignment vertical="center"/>
    </xf>
    <xf numFmtId="0" fontId="9" fillId="0" borderId="0" xfId="4" applyFont="1" applyAlignment="1" applyProtection="1">
      <alignment vertical="center"/>
    </xf>
    <xf numFmtId="0" fontId="37" fillId="0" borderId="0" xfId="4" applyFont="1" applyAlignment="1" applyProtection="1">
      <alignment vertical="center"/>
    </xf>
    <xf numFmtId="0" fontId="19" fillId="0" borderId="3" xfId="0" applyFont="1" applyBorder="1">
      <alignment vertical="center"/>
    </xf>
    <xf numFmtId="0" fontId="19" fillId="0" borderId="5" xfId="0" applyFont="1" applyBorder="1">
      <alignment vertical="center"/>
    </xf>
    <xf numFmtId="0" fontId="19" fillId="0" borderId="2" xfId="0" applyFont="1" applyBorder="1">
      <alignment vertical="center"/>
    </xf>
    <xf numFmtId="0" fontId="19" fillId="0" borderId="60" xfId="0" quotePrefix="1" applyFont="1" applyBorder="1" applyAlignment="1">
      <alignment horizontal="center" vertical="center" wrapText="1"/>
    </xf>
    <xf numFmtId="0" fontId="19" fillId="3" borderId="43" xfId="0" applyFont="1" applyFill="1" applyBorder="1">
      <alignment vertical="center"/>
    </xf>
    <xf numFmtId="0" fontId="19" fillId="0" borderId="3" xfId="0" applyFont="1" applyBorder="1" applyAlignment="1">
      <alignment vertical="center" wrapText="1"/>
    </xf>
    <xf numFmtId="0" fontId="19" fillId="0" borderId="5" xfId="0" applyFont="1" applyBorder="1" applyAlignment="1">
      <alignment vertical="center" wrapText="1"/>
    </xf>
    <xf numFmtId="0" fontId="19" fillId="0" borderId="3" xfId="0" quotePrefix="1" applyFont="1" applyBorder="1">
      <alignment vertical="center"/>
    </xf>
    <xf numFmtId="0" fontId="19" fillId="0" borderId="5" xfId="0" quotePrefix="1" applyFont="1" applyBorder="1">
      <alignment vertical="center"/>
    </xf>
    <xf numFmtId="0" fontId="10" fillId="0" borderId="5" xfId="0" quotePrefix="1" applyFont="1" applyBorder="1">
      <alignment vertical="center"/>
    </xf>
    <xf numFmtId="0" fontId="19" fillId="0" borderId="44" xfId="0" quotePrefix="1" applyFont="1" applyBorder="1">
      <alignment vertical="center"/>
    </xf>
    <xf numFmtId="0" fontId="19" fillId="0" borderId="43" xfId="0" quotePrefix="1" applyFont="1" applyBorder="1">
      <alignment vertical="center"/>
    </xf>
    <xf numFmtId="0" fontId="19" fillId="3" borderId="43" xfId="0" quotePrefix="1" applyFont="1" applyFill="1" applyBorder="1">
      <alignment vertical="center"/>
    </xf>
    <xf numFmtId="0" fontId="19" fillId="0" borderId="42" xfId="0" quotePrefix="1" applyFont="1" applyBorder="1">
      <alignment vertical="center"/>
    </xf>
    <xf numFmtId="0" fontId="20" fillId="0" borderId="2" xfId="0" applyFont="1" applyBorder="1">
      <alignment vertical="center"/>
    </xf>
    <xf numFmtId="0" fontId="20" fillId="0" borderId="5" xfId="0" applyFont="1" applyBorder="1">
      <alignment vertical="center"/>
    </xf>
    <xf numFmtId="0" fontId="10" fillId="0" borderId="5" xfId="0" applyFont="1" applyBorder="1">
      <alignment vertical="center"/>
    </xf>
    <xf numFmtId="0" fontId="10" fillId="0" borderId="1" xfId="0" quotePrefix="1" applyFont="1" applyBorder="1" applyAlignment="1">
      <alignment horizontal="left" vertical="center"/>
    </xf>
    <xf numFmtId="0" fontId="10" fillId="0" borderId="47" xfId="0" quotePrefix="1" applyFont="1" applyBorder="1">
      <alignment vertical="center"/>
    </xf>
    <xf numFmtId="0" fontId="10" fillId="0" borderId="3" xfId="0" applyFont="1" applyBorder="1">
      <alignment vertical="center"/>
    </xf>
    <xf numFmtId="0" fontId="20" fillId="3" borderId="0" xfId="0" applyFont="1" applyFill="1">
      <alignment vertical="center"/>
    </xf>
    <xf numFmtId="0" fontId="19" fillId="0" borderId="0" xfId="0" quotePrefix="1" applyFont="1">
      <alignment vertical="center"/>
    </xf>
    <xf numFmtId="0" fontId="10" fillId="0" borderId="3" xfId="0" quotePrefix="1" applyFont="1" applyBorder="1">
      <alignment vertical="center"/>
    </xf>
    <xf numFmtId="0" fontId="0" fillId="0" borderId="0" xfId="0" applyAlignment="1">
      <alignment horizontal="distributed" vertical="center"/>
    </xf>
    <xf numFmtId="0" fontId="0" fillId="0" borderId="0" xfId="0" applyAlignment="1">
      <alignment horizontal="center" vertical="center"/>
    </xf>
    <xf numFmtId="0" fontId="48" fillId="0" borderId="0" xfId="0" applyFont="1" applyAlignment="1">
      <alignment horizontal="right" vertical="center"/>
    </xf>
    <xf numFmtId="0" fontId="0" fillId="0" borderId="0" xfId="0" applyAlignment="1">
      <alignment horizontal="right" vertical="center"/>
    </xf>
    <xf numFmtId="0" fontId="0" fillId="5" borderId="0" xfId="0" applyFill="1" applyAlignment="1" applyProtection="1">
      <alignment horizontal="right" vertical="center"/>
      <protection locked="0"/>
    </xf>
    <xf numFmtId="0" fontId="0" fillId="5" borderId="0" xfId="0" applyFill="1" applyProtection="1">
      <alignment vertical="center"/>
      <protection locked="0"/>
    </xf>
    <xf numFmtId="0" fontId="0" fillId="0" borderId="0" xfId="0" applyAlignment="1">
      <alignment horizontal="center" vertical="center"/>
    </xf>
    <xf numFmtId="0" fontId="0" fillId="0" borderId="0" xfId="0" applyFont="1">
      <alignment vertical="center"/>
    </xf>
    <xf numFmtId="0" fontId="0" fillId="0" borderId="0" xfId="0" applyFont="1" applyAlignment="1">
      <alignment horizontal="right" vertical="center"/>
    </xf>
    <xf numFmtId="0" fontId="19" fillId="0" borderId="0" xfId="0" applyFont="1" applyBorder="1">
      <alignment vertical="center"/>
    </xf>
    <xf numFmtId="0" fontId="55" fillId="0" borderId="0" xfId="0" applyFont="1">
      <alignment vertical="center"/>
    </xf>
    <xf numFmtId="0" fontId="55" fillId="0" borderId="0" xfId="0" applyFont="1" applyAlignment="1">
      <alignment vertical="center"/>
    </xf>
    <xf numFmtId="0" fontId="56" fillId="0" borderId="0" xfId="0" applyFont="1" applyAlignment="1">
      <alignment vertical="center"/>
    </xf>
    <xf numFmtId="0" fontId="58" fillId="0" borderId="0" xfId="0" applyFont="1">
      <alignment vertical="center"/>
    </xf>
    <xf numFmtId="49" fontId="58" fillId="0" borderId="0" xfId="0" applyNumberFormat="1" applyFont="1">
      <alignment vertical="center"/>
    </xf>
    <xf numFmtId="0" fontId="59" fillId="0" borderId="0" xfId="0" applyFont="1">
      <alignment vertical="center"/>
    </xf>
    <xf numFmtId="0" fontId="55" fillId="0" borderId="0" xfId="0" applyFont="1" applyAlignment="1">
      <alignment horizontal="left" vertical="center" wrapText="1"/>
    </xf>
    <xf numFmtId="0" fontId="19" fillId="0" borderId="0" xfId="0" applyFont="1" applyFill="1" applyBorder="1" applyAlignment="1" applyProtection="1">
      <alignment horizontal="center" vertical="center"/>
    </xf>
    <xf numFmtId="0" fontId="12" fillId="0" borderId="2" xfId="0" quotePrefix="1" applyFont="1" applyFill="1" applyBorder="1" applyAlignment="1" applyProtection="1">
      <alignment horizontal="center" vertical="center"/>
    </xf>
    <xf numFmtId="0" fontId="12" fillId="0" borderId="5" xfId="0" quotePrefix="1" applyFont="1" applyFill="1" applyBorder="1" applyAlignment="1" applyProtection="1">
      <alignment horizontal="center" vertical="center"/>
    </xf>
    <xf numFmtId="178" fontId="23" fillId="0" borderId="3" xfId="0" applyNumberFormat="1" applyFont="1" applyFill="1" applyBorder="1" applyAlignment="1" applyProtection="1">
      <alignment horizontal="center" vertical="center"/>
    </xf>
    <xf numFmtId="0" fontId="19" fillId="0" borderId="0" xfId="0" applyFont="1" applyAlignment="1">
      <alignment horizontal="center" vertical="center"/>
    </xf>
    <xf numFmtId="0" fontId="19" fillId="0" borderId="1" xfId="0" quotePrefix="1" applyFont="1" applyBorder="1" applyAlignment="1">
      <alignment horizontal="center" vertical="center"/>
    </xf>
    <xf numFmtId="0" fontId="10" fillId="0" borderId="0" xfId="0" applyFont="1" applyBorder="1">
      <alignment vertical="center"/>
    </xf>
    <xf numFmtId="0" fontId="8" fillId="0" borderId="0" xfId="0" applyFont="1" applyFill="1" applyBorder="1" applyAlignment="1" applyProtection="1">
      <alignment horizontal="center" vertical="center"/>
      <protection locked="0"/>
    </xf>
    <xf numFmtId="0" fontId="10" fillId="0" borderId="0" xfId="0" applyFont="1" applyFill="1" applyBorder="1">
      <alignment vertical="center"/>
    </xf>
    <xf numFmtId="0" fontId="12" fillId="0" borderId="1" xfId="0" applyFont="1" applyBorder="1" applyAlignment="1">
      <alignment horizontal="center" vertical="center"/>
    </xf>
    <xf numFmtId="0" fontId="12" fillId="0" borderId="42" xfId="0" quotePrefix="1" applyFont="1" applyBorder="1" applyAlignment="1">
      <alignment horizontal="center" vertical="center"/>
    </xf>
    <xf numFmtId="0" fontId="12" fillId="0" borderId="43" xfId="0" quotePrefix="1" applyFont="1" applyBorder="1" applyAlignment="1">
      <alignment horizontal="center" vertical="center"/>
    </xf>
    <xf numFmtId="0" fontId="12" fillId="0" borderId="44" xfId="0" quotePrefix="1" applyFont="1" applyBorder="1" applyAlignment="1">
      <alignment horizontal="center" vertical="center"/>
    </xf>
    <xf numFmtId="0" fontId="12" fillId="0" borderId="41" xfId="0" quotePrefix="1" applyFont="1" applyBorder="1" applyAlignment="1">
      <alignment horizontal="center" vertical="center"/>
    </xf>
    <xf numFmtId="0" fontId="12" fillId="0" borderId="46" xfId="0" quotePrefix="1" applyFont="1" applyBorder="1" applyAlignment="1">
      <alignment horizontal="center" vertical="center"/>
    </xf>
    <xf numFmtId="0" fontId="12" fillId="0" borderId="45" xfId="0" quotePrefix="1" applyFont="1" applyBorder="1" applyAlignment="1">
      <alignment horizontal="center" vertical="center"/>
    </xf>
    <xf numFmtId="0" fontId="12" fillId="0" borderId="47" xfId="0" quotePrefix="1" applyFont="1" applyBorder="1" applyAlignment="1">
      <alignment horizontal="center" vertical="center"/>
    </xf>
    <xf numFmtId="178" fontId="23" fillId="0" borderId="2" xfId="0" quotePrefix="1" applyNumberFormat="1" applyFont="1" applyBorder="1">
      <alignment vertical="center"/>
    </xf>
    <xf numFmtId="178" fontId="23" fillId="0" borderId="5" xfId="0" quotePrefix="1" applyNumberFormat="1" applyFont="1" applyBorder="1">
      <alignment vertical="center"/>
    </xf>
    <xf numFmtId="0" fontId="23" fillId="0" borderId="5" xfId="0" applyFont="1" applyBorder="1">
      <alignment vertical="center"/>
    </xf>
    <xf numFmtId="178" fontId="23" fillId="0" borderId="3" xfId="0" quotePrefix="1" applyNumberFormat="1" applyFont="1" applyBorder="1">
      <alignment vertical="center"/>
    </xf>
    <xf numFmtId="0" fontId="23" fillId="0" borderId="0" xfId="0" applyFont="1">
      <alignment vertical="center"/>
    </xf>
    <xf numFmtId="0" fontId="23" fillId="0" borderId="3" xfId="0" applyFont="1" applyBorder="1">
      <alignment vertical="center"/>
    </xf>
    <xf numFmtId="0" fontId="19" fillId="0" borderId="0" xfId="0" quotePrefix="1" applyFont="1" applyAlignment="1">
      <alignment horizontal="left" vertical="center" wrapText="1"/>
    </xf>
    <xf numFmtId="0" fontId="19" fillId="0" borderId="1" xfId="0" quotePrefix="1" applyFont="1" applyBorder="1" applyAlignment="1">
      <alignment vertical="center" wrapText="1"/>
    </xf>
    <xf numFmtId="0" fontId="19" fillId="0" borderId="2" xfId="0" quotePrefix="1" applyFont="1" applyBorder="1">
      <alignment vertical="center"/>
    </xf>
    <xf numFmtId="0" fontId="19" fillId="0" borderId="1" xfId="0" quotePrefix="1" applyFont="1" applyBorder="1" applyAlignment="1">
      <alignment horizontal="center" vertical="center" wrapText="1"/>
    </xf>
    <xf numFmtId="0" fontId="23" fillId="0" borderId="0" xfId="0" applyFont="1" applyAlignment="1">
      <alignment vertical="center" wrapText="1"/>
    </xf>
    <xf numFmtId="49" fontId="23" fillId="0" borderId="0" xfId="0" applyNumberFormat="1" applyFont="1">
      <alignment vertical="center"/>
    </xf>
    <xf numFmtId="0" fontId="23" fillId="0" borderId="5" xfId="0" applyFont="1" applyBorder="1" applyAlignment="1">
      <alignment vertical="center" wrapText="1"/>
    </xf>
    <xf numFmtId="0" fontId="23" fillId="0" borderId="3" xfId="0" applyFont="1" applyBorder="1" applyAlignment="1">
      <alignment vertical="center" wrapText="1"/>
    </xf>
    <xf numFmtId="0" fontId="19" fillId="0" borderId="43" xfId="0" applyFont="1" applyBorder="1">
      <alignment vertical="center"/>
    </xf>
    <xf numFmtId="0" fontId="37" fillId="0" borderId="0" xfId="0" applyFont="1">
      <alignment vertical="center"/>
    </xf>
    <xf numFmtId="0" fontId="38" fillId="0" borderId="0" xfId="0" applyFont="1">
      <alignment vertical="center"/>
    </xf>
    <xf numFmtId="0" fontId="9" fillId="0" borderId="0" xfId="4" applyFont="1" applyAlignment="1">
      <alignment vertical="center"/>
    </xf>
    <xf numFmtId="0" fontId="37" fillId="0" borderId="0" xfId="4" applyFont="1" applyAlignment="1">
      <alignment vertical="center"/>
    </xf>
    <xf numFmtId="0" fontId="23" fillId="0" borderId="43" xfId="0" applyFont="1" applyFill="1" applyBorder="1" applyAlignment="1" applyProtection="1">
      <alignment vertical="center"/>
    </xf>
    <xf numFmtId="0" fontId="23" fillId="0" borderId="44" xfId="0" applyFont="1" applyFill="1" applyBorder="1" applyAlignment="1" applyProtection="1">
      <alignment vertical="center"/>
    </xf>
    <xf numFmtId="0" fontId="59" fillId="0" borderId="0" xfId="0" applyFont="1" applyAlignment="1">
      <alignment vertical="center"/>
    </xf>
    <xf numFmtId="49" fontId="59" fillId="0" borderId="0" xfId="0" applyNumberFormat="1" applyFont="1">
      <alignment vertical="center"/>
    </xf>
    <xf numFmtId="0" fontId="66" fillId="0" borderId="0" xfId="0" quotePrefix="1" applyFont="1" applyAlignment="1">
      <alignment horizontal="center" vertical="center"/>
    </xf>
    <xf numFmtId="0" fontId="66" fillId="0" borderId="0" xfId="0" applyFont="1">
      <alignment vertical="center"/>
    </xf>
    <xf numFmtId="0" fontId="66" fillId="0" borderId="0" xfId="0" applyFont="1" applyAlignment="1">
      <alignment vertical="center" wrapText="1"/>
    </xf>
    <xf numFmtId="0" fontId="59" fillId="0" borderId="0" xfId="0" applyFont="1" applyAlignment="1">
      <alignment horizontal="center" vertical="center"/>
    </xf>
    <xf numFmtId="0" fontId="59" fillId="0" borderId="0" xfId="0" applyFont="1" applyAlignment="1">
      <alignment vertical="center" wrapText="1"/>
    </xf>
    <xf numFmtId="0" fontId="59" fillId="0" borderId="0" xfId="0" applyFont="1" applyAlignment="1">
      <alignment horizontal="center" vertical="top" wrapText="1"/>
    </xf>
    <xf numFmtId="0" fontId="59" fillId="0" borderId="46" xfId="0" applyFont="1" applyBorder="1" applyAlignment="1">
      <alignment vertical="center"/>
    </xf>
    <xf numFmtId="0" fontId="59" fillId="0" borderId="45" xfId="0" applyFont="1" applyBorder="1" applyAlignment="1">
      <alignment vertical="center"/>
    </xf>
    <xf numFmtId="0" fontId="66" fillId="0" borderId="0" xfId="0" applyFont="1" applyAlignment="1">
      <alignment horizontal="center" vertical="center"/>
    </xf>
    <xf numFmtId="0" fontId="66" fillId="0" borderId="0" xfId="0" applyFont="1" applyAlignment="1">
      <alignment vertical="center"/>
    </xf>
    <xf numFmtId="0" fontId="66" fillId="0" borderId="0" xfId="0" quotePrefix="1" applyFont="1" applyAlignment="1">
      <alignment horizontal="center" vertical="top"/>
    </xf>
    <xf numFmtId="0" fontId="66" fillId="0" borderId="0" xfId="0" applyFont="1" applyAlignment="1">
      <alignment vertical="top"/>
    </xf>
    <xf numFmtId="178" fontId="66" fillId="0" borderId="0" xfId="0" quotePrefix="1" applyNumberFormat="1" applyFont="1" applyAlignment="1">
      <alignment horizontal="center" vertical="top" wrapText="1"/>
    </xf>
    <xf numFmtId="178" fontId="66" fillId="0" borderId="0" xfId="0" applyNumberFormat="1" applyFont="1" applyAlignment="1">
      <alignment horizontal="center" vertical="top" wrapText="1"/>
    </xf>
    <xf numFmtId="0" fontId="66" fillId="0" borderId="0" xfId="0" applyFont="1" applyAlignment="1">
      <alignment horizontal="center" vertical="top"/>
    </xf>
    <xf numFmtId="0" fontId="66" fillId="0" borderId="0" xfId="0" applyFont="1" applyAlignment="1">
      <alignment horizontal="center" vertical="top" wrapText="1"/>
    </xf>
    <xf numFmtId="0" fontId="73" fillId="0" borderId="74" xfId="0" applyFont="1" applyBorder="1" applyAlignment="1">
      <alignment horizontal="left" vertical="center" wrapText="1"/>
    </xf>
    <xf numFmtId="0" fontId="59" fillId="0" borderId="75" xfId="0" applyFont="1" applyBorder="1" applyAlignment="1">
      <alignment horizontal="left" vertical="center" wrapText="1"/>
    </xf>
    <xf numFmtId="0" fontId="59" fillId="0" borderId="74" xfId="0" applyFont="1" applyBorder="1" applyAlignment="1">
      <alignment horizontal="left" vertical="center"/>
    </xf>
    <xf numFmtId="0" fontId="59" fillId="0" borderId="75" xfId="0" applyFont="1" applyBorder="1" applyAlignment="1">
      <alignment horizontal="left" vertical="center"/>
    </xf>
    <xf numFmtId="0" fontId="60" fillId="0" borderId="0" xfId="0" applyFont="1" applyAlignment="1">
      <alignment horizontal="center" vertical="center"/>
    </xf>
    <xf numFmtId="0" fontId="59" fillId="0" borderId="34" xfId="0" applyFont="1" applyBorder="1" applyAlignment="1">
      <alignment horizontal="right" vertical="center"/>
    </xf>
    <xf numFmtId="0" fontId="59" fillId="0" borderId="1" xfId="0" applyFont="1" applyBorder="1" applyAlignment="1">
      <alignment horizontal="center" vertical="center"/>
    </xf>
    <xf numFmtId="0" fontId="66" fillId="0" borderId="0" xfId="0" applyFont="1" applyAlignment="1">
      <alignment horizontal="left" vertical="top" wrapText="1"/>
    </xf>
    <xf numFmtId="0" fontId="59" fillId="0" borderId="1" xfId="0" applyFont="1" applyBorder="1" applyAlignment="1">
      <alignment horizontal="right" vertical="center"/>
    </xf>
    <xf numFmtId="0" fontId="59" fillId="0" borderId="4" xfId="0" applyFont="1" applyBorder="1" applyAlignment="1">
      <alignment horizontal="right" vertical="center"/>
    </xf>
    <xf numFmtId="0" fontId="59" fillId="0" borderId="76" xfId="0" applyFont="1" applyBorder="1" applyAlignment="1">
      <alignment horizontal="right" vertical="center"/>
    </xf>
    <xf numFmtId="0" fontId="59" fillId="0" borderId="1" xfId="0" applyFont="1" applyBorder="1" applyAlignment="1">
      <alignment horizontal="left" vertical="center"/>
    </xf>
    <xf numFmtId="0" fontId="59" fillId="0" borderId="34" xfId="0" applyFont="1" applyBorder="1" applyAlignment="1">
      <alignment horizontal="left" vertical="center"/>
    </xf>
    <xf numFmtId="0" fontId="59" fillId="0" borderId="42" xfId="0" applyFont="1" applyBorder="1" applyAlignment="1">
      <alignment horizontal="left" vertical="center" wrapText="1"/>
    </xf>
    <xf numFmtId="0" fontId="59" fillId="0" borderId="43" xfId="0" applyFont="1" applyBorder="1" applyAlignment="1">
      <alignment horizontal="left" vertical="center" wrapText="1"/>
    </xf>
    <xf numFmtId="0" fontId="59" fillId="0" borderId="44" xfId="0" applyFont="1" applyBorder="1" applyAlignment="1">
      <alignment horizontal="left" vertical="center" wrapText="1"/>
    </xf>
    <xf numFmtId="0" fontId="19" fillId="0" borderId="0" xfId="0" applyFont="1" applyAlignment="1">
      <alignment horizontal="left" vertical="center"/>
    </xf>
    <xf numFmtId="0" fontId="49" fillId="0" borderId="0" xfId="0" applyFont="1" applyAlignment="1">
      <alignment horizontal="center" vertical="top" wrapText="1"/>
    </xf>
    <xf numFmtId="0" fontId="59" fillId="5" borderId="0" xfId="0" applyFont="1" applyFill="1" applyAlignment="1" applyProtection="1">
      <alignment horizontal="center" vertical="center"/>
      <protection locked="0"/>
    </xf>
    <xf numFmtId="0" fontId="49" fillId="0" borderId="0" xfId="0" applyFont="1" applyAlignment="1">
      <alignment horizontal="left" vertical="top" wrapText="1"/>
    </xf>
    <xf numFmtId="0" fontId="55" fillId="0" borderId="0" xfId="0" applyFont="1" applyAlignment="1">
      <alignment horizontal="left" vertical="center"/>
    </xf>
    <xf numFmtId="0" fontId="59" fillId="0" borderId="0" xfId="0" applyFont="1" applyAlignment="1">
      <alignment horizontal="left" vertical="center"/>
    </xf>
    <xf numFmtId="0" fontId="66" fillId="0" borderId="0" xfId="0" applyFont="1" applyAlignment="1">
      <alignment horizontal="center" vertical="top" wrapText="1"/>
    </xf>
    <xf numFmtId="0" fontId="57" fillId="3" borderId="0" xfId="0" quotePrefix="1" applyFont="1" applyFill="1" applyBorder="1" applyAlignment="1">
      <alignment horizontal="center" vertical="center"/>
    </xf>
    <xf numFmtId="178" fontId="59" fillId="5" borderId="0" xfId="0" quotePrefix="1" applyNumberFormat="1" applyFont="1" applyFill="1" applyBorder="1" applyAlignment="1" applyProtection="1">
      <alignment horizontal="center" vertical="center"/>
      <protection locked="0"/>
    </xf>
    <xf numFmtId="0" fontId="73" fillId="0" borderId="0" xfId="0" applyFont="1" applyBorder="1" applyAlignment="1">
      <alignment horizontal="left" vertical="center" wrapText="1"/>
    </xf>
    <xf numFmtId="0" fontId="66" fillId="0" borderId="0" xfId="0" applyFont="1" applyAlignment="1">
      <alignment horizontal="left" vertical="center" wrapText="1"/>
    </xf>
    <xf numFmtId="0" fontId="55" fillId="0" borderId="0" xfId="0" applyFont="1" applyAlignment="1">
      <alignment horizontal="left" vertical="center" shrinkToFit="1"/>
    </xf>
    <xf numFmtId="0" fontId="59" fillId="0" borderId="75" xfId="0" applyFont="1" applyBorder="1" applyAlignment="1">
      <alignment horizontal="right" vertical="center"/>
    </xf>
    <xf numFmtId="0" fontId="0" fillId="0" borderId="0" xfId="0" applyAlignment="1">
      <alignment horizontal="left" vertical="center"/>
    </xf>
    <xf numFmtId="0" fontId="61" fillId="0" borderId="0" xfId="0" applyFont="1" applyAlignment="1">
      <alignment horizontal="center" vertical="center"/>
    </xf>
    <xf numFmtId="0" fontId="49" fillId="0" borderId="0" xfId="0" applyFont="1" applyAlignment="1">
      <alignment horizontal="justify" vertical="top" wrapText="1"/>
    </xf>
    <xf numFmtId="0" fontId="51" fillId="0" borderId="0" xfId="0" applyFont="1" applyAlignment="1">
      <alignment horizontal="center" vertical="top"/>
    </xf>
    <xf numFmtId="0" fontId="50" fillId="0" borderId="0" xfId="0" applyFont="1" applyAlignment="1">
      <alignment horizontal="center" vertical="center"/>
    </xf>
    <xf numFmtId="0" fontId="49" fillId="0" borderId="0" xfId="0" applyFont="1" applyAlignment="1">
      <alignment horizontal="left" vertical="center" wrapText="1"/>
    </xf>
    <xf numFmtId="0" fontId="49" fillId="0" borderId="0" xfId="0" applyFont="1" applyAlignment="1">
      <alignment horizontal="left" vertical="center"/>
    </xf>
    <xf numFmtId="0" fontId="49" fillId="0" borderId="0" xfId="0" applyFont="1" applyAlignment="1">
      <alignment horizontal="center" vertical="center" wrapText="1"/>
    </xf>
    <xf numFmtId="0" fontId="49" fillId="0" borderId="0" xfId="0" applyFont="1" applyBorder="1" applyAlignment="1">
      <alignment horizontal="left" vertical="top" wrapText="1"/>
    </xf>
    <xf numFmtId="0" fontId="54" fillId="0" borderId="0" xfId="0" applyFont="1" applyAlignment="1">
      <alignment horizontal="center" vertical="center"/>
    </xf>
    <xf numFmtId="0" fontId="49" fillId="0" borderId="55" xfId="0" applyFont="1" applyBorder="1" applyAlignment="1">
      <alignment horizontal="justify" vertical="top" wrapText="1"/>
    </xf>
    <xf numFmtId="0" fontId="49" fillId="0" borderId="77" xfId="0" applyFont="1" applyBorder="1" applyAlignment="1">
      <alignment horizontal="justify" vertical="top" wrapText="1"/>
    </xf>
    <xf numFmtId="0" fontId="49" fillId="0" borderId="56" xfId="0" applyFont="1" applyBorder="1" applyAlignment="1">
      <alignment horizontal="justify" vertical="top" wrapText="1"/>
    </xf>
    <xf numFmtId="0" fontId="49" fillId="0" borderId="48" xfId="0" applyFont="1" applyBorder="1" applyAlignment="1">
      <alignment horizontal="justify" vertical="top" wrapText="1"/>
    </xf>
    <xf numFmtId="0" fontId="49" fillId="0" borderId="0" xfId="0" applyFont="1" applyBorder="1" applyAlignment="1">
      <alignment horizontal="justify" vertical="top" wrapText="1"/>
    </xf>
    <xf numFmtId="0" fontId="49" fillId="0" borderId="57" xfId="0" applyFont="1" applyBorder="1" applyAlignment="1">
      <alignment horizontal="justify" vertical="top" wrapText="1"/>
    </xf>
    <xf numFmtId="0" fontId="49" fillId="0" borderId="22" xfId="0" applyFont="1" applyBorder="1" applyAlignment="1">
      <alignment horizontal="justify" vertical="top" wrapText="1"/>
    </xf>
    <xf numFmtId="0" fontId="49" fillId="0" borderId="78" xfId="0" applyFont="1" applyBorder="1" applyAlignment="1">
      <alignment horizontal="justify" vertical="top" wrapText="1"/>
    </xf>
    <xf numFmtId="0" fontId="49" fillId="0" borderId="23" xfId="0" applyFont="1" applyBorder="1" applyAlignment="1">
      <alignment horizontal="justify" vertical="top" wrapText="1"/>
    </xf>
    <xf numFmtId="0" fontId="0" fillId="0" borderId="0" xfId="0" applyFont="1" applyAlignment="1">
      <alignment horizontal="left" vertical="center"/>
    </xf>
    <xf numFmtId="0" fontId="49" fillId="0" borderId="6" xfId="0" applyFont="1" applyBorder="1" applyAlignment="1">
      <alignment horizontal="left" vertical="top" wrapText="1"/>
    </xf>
    <xf numFmtId="0" fontId="49" fillId="0" borderId="7" xfId="0" applyFont="1" applyBorder="1" applyAlignment="1">
      <alignment horizontal="left" vertical="top" wrapText="1"/>
    </xf>
    <xf numFmtId="0" fontId="49" fillId="0" borderId="8" xfId="0" applyFont="1" applyBorder="1" applyAlignment="1">
      <alignment horizontal="left" vertical="top" wrapText="1"/>
    </xf>
    <xf numFmtId="0" fontId="49" fillId="0" borderId="77" xfId="0" applyFont="1" applyBorder="1" applyAlignment="1">
      <alignment horizontal="center" vertical="top" wrapText="1"/>
    </xf>
    <xf numFmtId="0" fontId="62" fillId="0" borderId="0" xfId="0" applyFont="1" applyAlignment="1">
      <alignment horizontal="center" vertical="center"/>
    </xf>
    <xf numFmtId="0" fontId="63" fillId="0" borderId="0" xfId="0" applyFont="1" applyAlignment="1" applyProtection="1">
      <alignment horizontal="left" vertical="center"/>
    </xf>
    <xf numFmtId="0" fontId="8" fillId="5" borderId="0" xfId="0" applyFont="1" applyFill="1" applyAlignment="1" applyProtection="1">
      <alignment horizontal="center" vertical="center"/>
      <protection locked="0"/>
    </xf>
    <xf numFmtId="0" fontId="8" fillId="0" borderId="0" xfId="0" applyFont="1" applyAlignment="1" applyProtection="1">
      <alignment horizontal="right" vertical="center"/>
    </xf>
    <xf numFmtId="0" fontId="8" fillId="0" borderId="0" xfId="0" applyFont="1" applyAlignment="1" applyProtection="1">
      <alignment horizontal="left" vertical="center"/>
    </xf>
    <xf numFmtId="0" fontId="65" fillId="0" borderId="78" xfId="0" quotePrefix="1" applyFont="1" applyFill="1" applyBorder="1" applyAlignment="1" applyProtection="1">
      <alignment horizontal="center" vertical="center"/>
    </xf>
    <xf numFmtId="0" fontId="10" fillId="0" borderId="30" xfId="0" applyFont="1" applyBorder="1" applyAlignment="1">
      <alignment horizontal="left" vertical="center" wrapText="1"/>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23" fillId="0" borderId="3" xfId="0" applyFont="1" applyFill="1" applyBorder="1" applyAlignment="1" applyProtection="1">
      <alignment horizontal="center" vertical="center"/>
    </xf>
    <xf numFmtId="0" fontId="23" fillId="0" borderId="1" xfId="0" applyFont="1" applyFill="1" applyBorder="1" applyAlignment="1" applyProtection="1">
      <alignment horizontal="center" vertical="center"/>
    </xf>
    <xf numFmtId="0" fontId="36" fillId="0" borderId="1" xfId="0" applyFont="1" applyFill="1" applyBorder="1" applyAlignment="1" applyProtection="1">
      <alignment horizontal="center" vertical="center" wrapText="1"/>
    </xf>
    <xf numFmtId="0" fontId="23" fillId="0" borderId="34" xfId="0" applyFont="1" applyFill="1" applyBorder="1" applyAlignment="1" applyProtection="1">
      <alignment horizontal="center" vertical="center" textRotation="255" shrinkToFit="1"/>
    </xf>
    <xf numFmtId="0" fontId="23" fillId="0" borderId="35" xfId="0" applyFont="1" applyFill="1" applyBorder="1" applyAlignment="1" applyProtection="1">
      <alignment horizontal="center" vertical="center" textRotation="255" shrinkToFit="1"/>
    </xf>
    <xf numFmtId="0" fontId="23" fillId="0" borderId="4" xfId="0" applyFont="1" applyFill="1" applyBorder="1" applyAlignment="1" applyProtection="1">
      <alignment horizontal="center" vertical="center" textRotation="255" shrinkToFit="1"/>
    </xf>
    <xf numFmtId="0" fontId="23" fillId="0" borderId="2" xfId="0" applyFont="1" applyBorder="1" applyAlignment="1" applyProtection="1">
      <alignment horizontal="center" vertical="center"/>
    </xf>
    <xf numFmtId="0" fontId="23" fillId="0" borderId="5" xfId="0" applyFont="1" applyBorder="1" applyAlignment="1" applyProtection="1">
      <alignment horizontal="center" vertical="center"/>
    </xf>
    <xf numFmtId="0" fontId="23" fillId="0" borderId="3" xfId="0" applyFont="1" applyBorder="1" applyAlignment="1" applyProtection="1">
      <alignment horizontal="center" vertical="center"/>
    </xf>
    <xf numFmtId="0" fontId="19" fillId="5" borderId="1" xfId="0" applyFont="1" applyFill="1" applyBorder="1" applyAlignment="1" applyProtection="1">
      <alignment horizontal="center" vertical="center" shrinkToFit="1"/>
      <protection locked="0"/>
    </xf>
    <xf numFmtId="0" fontId="23" fillId="5" borderId="43" xfId="0" applyFont="1" applyFill="1" applyBorder="1" applyAlignment="1" applyProtection="1">
      <alignment horizontal="right" vertical="center"/>
      <protection locked="0"/>
    </xf>
    <xf numFmtId="0" fontId="23" fillId="0" borderId="42" xfId="0" applyFont="1" applyFill="1" applyBorder="1" applyAlignment="1" applyProtection="1">
      <alignment horizontal="center" vertical="center"/>
    </xf>
    <xf numFmtId="0" fontId="23" fillId="0" borderId="43" xfId="0" applyFont="1" applyFill="1" applyBorder="1" applyAlignment="1" applyProtection="1">
      <alignment horizontal="center" vertical="center"/>
    </xf>
    <xf numFmtId="0" fontId="23" fillId="5" borderId="5" xfId="0" applyFont="1" applyFill="1" applyBorder="1" applyAlignment="1" applyProtection="1">
      <alignment horizontal="center" vertical="center" shrinkToFit="1"/>
      <protection locked="0"/>
    </xf>
    <xf numFmtId="0" fontId="23" fillId="5" borderId="3" xfId="0" applyFont="1" applyFill="1" applyBorder="1" applyAlignment="1" applyProtection="1">
      <alignment horizontal="center" vertical="center" shrinkToFit="1"/>
      <protection locked="0"/>
    </xf>
    <xf numFmtId="0" fontId="28" fillId="0" borderId="5" xfId="0" applyFont="1" applyFill="1" applyBorder="1" applyAlignment="1" applyProtection="1">
      <alignment horizontal="center" vertical="center"/>
    </xf>
    <xf numFmtId="0" fontId="23" fillId="0" borderId="34" xfId="0" applyFont="1" applyFill="1" applyBorder="1" applyAlignment="1" applyProtection="1">
      <alignment horizontal="center" vertical="center" shrinkToFit="1"/>
    </xf>
    <xf numFmtId="0" fontId="19" fillId="5" borderId="2" xfId="0" applyFont="1" applyFill="1" applyBorder="1" applyAlignment="1" applyProtection="1">
      <alignment horizontal="center" vertical="center" shrinkToFit="1"/>
      <protection locked="0"/>
    </xf>
    <xf numFmtId="0" fontId="19" fillId="5" borderId="5" xfId="0" applyFont="1" applyFill="1" applyBorder="1" applyAlignment="1" applyProtection="1">
      <alignment horizontal="center" vertical="center" shrinkToFit="1"/>
      <protection locked="0"/>
    </xf>
    <xf numFmtId="0" fontId="19" fillId="5" borderId="3" xfId="0" applyFont="1" applyFill="1" applyBorder="1" applyAlignment="1" applyProtection="1">
      <alignment horizontal="center" vertical="center" shrinkToFit="1"/>
      <protection locked="0"/>
    </xf>
    <xf numFmtId="0" fontId="23" fillId="0" borderId="2" xfId="0" applyFont="1" applyFill="1" applyBorder="1" applyAlignment="1" applyProtection="1">
      <alignment horizontal="center" vertical="center" shrinkToFit="1"/>
    </xf>
    <xf numFmtId="0" fontId="23" fillId="0" borderId="5" xfId="0" applyFont="1" applyFill="1" applyBorder="1" applyAlignment="1" applyProtection="1">
      <alignment horizontal="center" vertical="center" shrinkToFit="1"/>
    </xf>
    <xf numFmtId="0" fontId="23" fillId="0" borderId="3" xfId="0" applyFont="1" applyFill="1" applyBorder="1" applyAlignment="1" applyProtection="1">
      <alignment horizontal="center" vertical="center" shrinkToFit="1"/>
    </xf>
    <xf numFmtId="0" fontId="23" fillId="0" borderId="2" xfId="0" applyFont="1" applyFill="1" applyBorder="1" applyAlignment="1" applyProtection="1">
      <alignment horizontal="center" vertical="center"/>
    </xf>
    <xf numFmtId="0" fontId="23" fillId="0" borderId="5" xfId="0" applyFont="1" applyFill="1" applyBorder="1" applyAlignment="1" applyProtection="1">
      <alignment horizontal="center" vertical="center"/>
    </xf>
    <xf numFmtId="178" fontId="23" fillId="5" borderId="5" xfId="0" applyNumberFormat="1" applyFont="1" applyFill="1" applyBorder="1" applyAlignment="1" applyProtection="1">
      <alignment horizontal="right" vertical="center"/>
      <protection locked="0"/>
    </xf>
    <xf numFmtId="0" fontId="23" fillId="5" borderId="2" xfId="0" applyFont="1" applyFill="1" applyBorder="1" applyAlignment="1" applyProtection="1">
      <alignment horizontal="center" vertical="center" shrinkToFit="1"/>
      <protection locked="0"/>
    </xf>
    <xf numFmtId="0" fontId="19" fillId="5" borderId="1" xfId="0" applyFont="1" applyFill="1" applyBorder="1" applyAlignment="1" applyProtection="1">
      <alignment horizontal="center" vertical="center" wrapText="1"/>
      <protection locked="0"/>
    </xf>
    <xf numFmtId="0" fontId="23" fillId="5" borderId="2" xfId="0" applyFont="1" applyFill="1" applyBorder="1" applyAlignment="1" applyProtection="1">
      <alignment horizontal="center" vertical="center" wrapText="1"/>
      <protection locked="0"/>
    </xf>
    <xf numFmtId="0" fontId="23" fillId="5" borderId="5"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2" fillId="0" borderId="2" xfId="0" applyFont="1" applyFill="1" applyBorder="1" applyAlignment="1" applyProtection="1">
      <alignment horizontal="left" vertical="center" wrapText="1"/>
    </xf>
    <xf numFmtId="0" fontId="12" fillId="0" borderId="5" xfId="0" applyFont="1" applyFill="1" applyBorder="1" applyAlignment="1" applyProtection="1">
      <alignment horizontal="left" vertical="center" wrapText="1"/>
    </xf>
    <xf numFmtId="0" fontId="12" fillId="0" borderId="3" xfId="0" applyFont="1" applyFill="1" applyBorder="1" applyAlignment="1" applyProtection="1">
      <alignment horizontal="left" vertical="center" wrapText="1"/>
    </xf>
    <xf numFmtId="0" fontId="23" fillId="0" borderId="2" xfId="0" applyFont="1" applyFill="1" applyBorder="1" applyAlignment="1" applyProtection="1">
      <alignment horizontal="left" vertical="center" shrinkToFit="1"/>
    </xf>
    <xf numFmtId="0" fontId="23" fillId="0" borderId="5" xfId="0" applyFont="1" applyFill="1" applyBorder="1" applyAlignment="1" applyProtection="1">
      <alignment horizontal="left" vertical="center" shrinkToFit="1"/>
    </xf>
    <xf numFmtId="0" fontId="23" fillId="0" borderId="3" xfId="0" applyFont="1" applyFill="1" applyBorder="1" applyAlignment="1" applyProtection="1">
      <alignment horizontal="left" vertical="center" shrinkToFit="1"/>
    </xf>
    <xf numFmtId="38" fontId="19" fillId="5" borderId="1" xfId="3" applyFont="1" applyFill="1" applyBorder="1" applyAlignment="1" applyProtection="1">
      <alignment horizontal="center" vertical="center" shrinkToFit="1"/>
      <protection locked="0"/>
    </xf>
    <xf numFmtId="38" fontId="19" fillId="5" borderId="2" xfId="3" applyFont="1" applyFill="1" applyBorder="1" applyAlignment="1" applyProtection="1">
      <alignment horizontal="center" vertical="center" shrinkToFit="1"/>
      <protection locked="0"/>
    </xf>
    <xf numFmtId="0" fontId="23" fillId="5" borderId="2" xfId="0" applyFont="1" applyFill="1" applyBorder="1" applyAlignment="1" applyProtection="1">
      <alignment horizontal="center" vertical="center" shrinkToFit="1"/>
    </xf>
    <xf numFmtId="0" fontId="23" fillId="5" borderId="3" xfId="0" applyFont="1" applyFill="1" applyBorder="1" applyAlignment="1" applyProtection="1">
      <alignment horizontal="center" vertical="center" shrinkToFit="1"/>
    </xf>
    <xf numFmtId="0" fontId="69" fillId="0" borderId="2" xfId="0" applyFont="1" applyFill="1" applyBorder="1" applyAlignment="1" applyProtection="1">
      <alignment horizontal="center" vertical="center" shrinkToFit="1"/>
    </xf>
    <xf numFmtId="0" fontId="69" fillId="0" borderId="5" xfId="0" applyFont="1" applyFill="1" applyBorder="1" applyAlignment="1" applyProtection="1">
      <alignment horizontal="center" vertical="center" shrinkToFit="1"/>
    </xf>
    <xf numFmtId="0" fontId="69" fillId="0" borderId="3" xfId="0" applyFont="1" applyFill="1" applyBorder="1" applyAlignment="1" applyProtection="1">
      <alignment horizontal="center" vertical="center" shrinkToFit="1"/>
    </xf>
    <xf numFmtId="0" fontId="68" fillId="0" borderId="2" xfId="0" applyFont="1" applyFill="1" applyBorder="1" applyAlignment="1" applyProtection="1">
      <alignment horizontal="center" vertical="center" shrinkToFit="1"/>
    </xf>
    <xf numFmtId="0" fontId="68" fillId="0" borderId="5" xfId="0" applyFont="1" applyFill="1" applyBorder="1" applyAlignment="1" applyProtection="1">
      <alignment horizontal="center" vertical="center" shrinkToFit="1"/>
    </xf>
    <xf numFmtId="0" fontId="68" fillId="0" borderId="3" xfId="0" applyFont="1" applyFill="1" applyBorder="1" applyAlignment="1" applyProtection="1">
      <alignment horizontal="center" vertical="center" shrinkToFit="1"/>
    </xf>
    <xf numFmtId="0" fontId="67" fillId="5" borderId="2" xfId="0" applyFont="1" applyFill="1" applyBorder="1" applyAlignment="1" applyProtection="1">
      <alignment horizontal="center" vertical="center" shrinkToFit="1"/>
    </xf>
    <xf numFmtId="0" fontId="67" fillId="5" borderId="3" xfId="0" applyFont="1" applyFill="1" applyBorder="1" applyAlignment="1" applyProtection="1">
      <alignment horizontal="center" vertical="center" shrinkToFit="1"/>
    </xf>
    <xf numFmtId="0" fontId="19" fillId="0" borderId="42" xfId="0" applyFont="1" applyFill="1" applyBorder="1" applyAlignment="1" applyProtection="1">
      <alignment horizontal="center" vertical="center"/>
    </xf>
    <xf numFmtId="0" fontId="19" fillId="0" borderId="40" xfId="0" applyFont="1" applyFill="1" applyBorder="1" applyAlignment="1" applyProtection="1">
      <alignment horizontal="center" vertical="center"/>
    </xf>
    <xf numFmtId="0" fontId="19" fillId="0" borderId="46" xfId="0" applyFont="1" applyFill="1" applyBorder="1" applyAlignment="1" applyProtection="1">
      <alignment horizontal="center" vertical="center"/>
    </xf>
    <xf numFmtId="0" fontId="19" fillId="0" borderId="2" xfId="0" applyFont="1" applyFill="1" applyBorder="1" applyAlignment="1" applyProtection="1">
      <alignment horizontal="center" vertical="center"/>
    </xf>
    <xf numFmtId="0" fontId="19" fillId="0" borderId="5"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19" fillId="5" borderId="2" xfId="0" applyFont="1" applyFill="1" applyBorder="1" applyAlignment="1" applyProtection="1">
      <alignment horizontal="center" vertical="center"/>
      <protection locked="0"/>
    </xf>
    <xf numFmtId="0" fontId="19" fillId="5" borderId="5" xfId="0" applyFont="1" applyFill="1" applyBorder="1" applyAlignment="1" applyProtection="1">
      <alignment horizontal="center" vertical="center"/>
      <protection locked="0"/>
    </xf>
    <xf numFmtId="0" fontId="19" fillId="5" borderId="3" xfId="0" applyFont="1" applyFill="1" applyBorder="1" applyAlignment="1" applyProtection="1">
      <alignment horizontal="center" vertical="center"/>
      <protection locked="0"/>
    </xf>
    <xf numFmtId="0" fontId="23" fillId="5" borderId="2" xfId="0" applyFont="1" applyFill="1" applyBorder="1" applyAlignment="1" applyProtection="1">
      <alignment horizontal="center" vertical="center"/>
      <protection locked="0"/>
    </xf>
    <xf numFmtId="0" fontId="23" fillId="5" borderId="5" xfId="0" applyFont="1" applyFill="1" applyBorder="1" applyAlignment="1" applyProtection="1">
      <alignment horizontal="center" vertical="center"/>
      <protection locked="0"/>
    </xf>
    <xf numFmtId="178" fontId="6" fillId="0" borderId="1" xfId="0" applyNumberFormat="1" applyFont="1" applyFill="1" applyBorder="1" applyAlignment="1" applyProtection="1">
      <alignment horizontal="center" vertical="center" wrapText="1" shrinkToFit="1"/>
    </xf>
    <xf numFmtId="178" fontId="6" fillId="0" borderId="1" xfId="0" applyNumberFormat="1" applyFont="1" applyFill="1" applyBorder="1" applyAlignment="1" applyProtection="1">
      <alignment horizontal="center" vertical="center" shrinkToFit="1"/>
    </xf>
    <xf numFmtId="0" fontId="23" fillId="5" borderId="1" xfId="0" applyFont="1" applyFill="1" applyBorder="1" applyAlignment="1" applyProtection="1">
      <alignment horizontal="center" vertical="center"/>
      <protection locked="0"/>
    </xf>
    <xf numFmtId="178" fontId="23" fillId="5" borderId="5" xfId="0" applyNumberFormat="1" applyFont="1" applyFill="1" applyBorder="1" applyAlignment="1" applyProtection="1">
      <alignment horizontal="center" vertical="center"/>
      <protection locked="0"/>
    </xf>
    <xf numFmtId="0" fontId="19" fillId="5" borderId="1" xfId="0" applyFont="1" applyFill="1" applyBorder="1" applyAlignment="1" applyProtection="1">
      <alignment horizontal="center" vertical="center"/>
      <protection locked="0"/>
    </xf>
    <xf numFmtId="0" fontId="19" fillId="3" borderId="2" xfId="0" applyFont="1" applyFill="1" applyBorder="1" applyAlignment="1" applyProtection="1">
      <alignment horizontal="center" vertical="center"/>
    </xf>
    <xf numFmtId="0" fontId="19" fillId="3" borderId="5" xfId="0" applyFont="1" applyFill="1" applyBorder="1" applyAlignment="1" applyProtection="1">
      <alignment horizontal="center" vertical="center"/>
    </xf>
    <xf numFmtId="0" fontId="19" fillId="5" borderId="2" xfId="0" applyFont="1" applyFill="1" applyBorder="1" applyAlignment="1" applyProtection="1">
      <alignment horizontal="left" vertical="center"/>
      <protection locked="0"/>
    </xf>
    <xf numFmtId="0" fontId="19" fillId="5" borderId="5" xfId="0" applyFont="1" applyFill="1" applyBorder="1" applyAlignment="1" applyProtection="1">
      <alignment horizontal="left" vertical="center"/>
      <protection locked="0"/>
    </xf>
    <xf numFmtId="0" fontId="19" fillId="5" borderId="3" xfId="0" applyFont="1" applyFill="1" applyBorder="1" applyAlignment="1" applyProtection="1">
      <alignment horizontal="left" vertical="center"/>
      <protection locked="0"/>
    </xf>
    <xf numFmtId="180" fontId="10" fillId="5" borderId="5" xfId="0" applyNumberFormat="1" applyFont="1" applyFill="1" applyBorder="1" applyAlignment="1" applyProtection="1">
      <alignment horizontal="center" vertical="center"/>
      <protection locked="0"/>
    </xf>
    <xf numFmtId="177" fontId="8" fillId="5" borderId="2" xfId="0" applyNumberFormat="1" applyFont="1" applyFill="1" applyBorder="1" applyAlignment="1" applyProtection="1">
      <alignment horizontal="center" vertical="center"/>
      <protection locked="0"/>
    </xf>
    <xf numFmtId="177" fontId="8" fillId="5" borderId="5" xfId="0" applyNumberFormat="1" applyFont="1" applyFill="1" applyBorder="1" applyAlignment="1" applyProtection="1">
      <alignment horizontal="center" vertical="center"/>
      <protection locked="0"/>
    </xf>
    <xf numFmtId="0" fontId="19" fillId="0" borderId="1" xfId="0" quotePrefix="1" applyFont="1" applyFill="1" applyBorder="1" applyAlignment="1" applyProtection="1">
      <alignment horizontal="center" vertical="center"/>
    </xf>
    <xf numFmtId="0" fontId="19" fillId="5" borderId="59" xfId="0" applyFont="1" applyFill="1" applyBorder="1" applyAlignment="1" applyProtection="1">
      <alignment horizontal="center" vertical="center" shrinkToFit="1"/>
      <protection locked="0"/>
    </xf>
    <xf numFmtId="0" fontId="19" fillId="0" borderId="2" xfId="0" applyFont="1" applyFill="1" applyBorder="1" applyAlignment="1" applyProtection="1">
      <alignment horizontal="center" vertical="center" shrinkToFit="1"/>
    </xf>
    <xf numFmtId="0" fontId="19" fillId="0" borderId="5" xfId="0" applyFont="1" applyFill="1" applyBorder="1" applyAlignment="1" applyProtection="1">
      <alignment horizontal="center" vertical="center" shrinkToFit="1"/>
    </xf>
    <xf numFmtId="0" fontId="19" fillId="0" borderId="3" xfId="0" applyFont="1" applyFill="1" applyBorder="1" applyAlignment="1" applyProtection="1">
      <alignment horizontal="center" vertical="center" shrinkToFit="1"/>
    </xf>
    <xf numFmtId="0" fontId="19" fillId="0" borderId="1" xfId="0" applyFont="1" applyFill="1" applyBorder="1" applyAlignment="1" applyProtection="1">
      <alignment horizontal="center" vertical="center"/>
    </xf>
    <xf numFmtId="0" fontId="19" fillId="0" borderId="34" xfId="0" applyFont="1" applyFill="1" applyBorder="1" applyAlignment="1" applyProtection="1">
      <alignment horizontal="center" vertical="center" textRotation="255"/>
    </xf>
    <xf numFmtId="0" fontId="19" fillId="0" borderId="35" xfId="0" applyFont="1" applyFill="1" applyBorder="1" applyAlignment="1" applyProtection="1">
      <alignment horizontal="center" vertical="center" textRotation="255"/>
    </xf>
    <xf numFmtId="0" fontId="19" fillId="0" borderId="4" xfId="0" applyFont="1" applyFill="1" applyBorder="1" applyAlignment="1" applyProtection="1">
      <alignment horizontal="center" vertical="center" textRotation="255"/>
    </xf>
    <xf numFmtId="180" fontId="10" fillId="5" borderId="5" xfId="0" applyNumberFormat="1" applyFont="1" applyFill="1" applyBorder="1" applyAlignment="1" applyProtection="1">
      <alignment horizontal="center" vertical="center" shrinkToFit="1"/>
      <protection locked="0"/>
    </xf>
    <xf numFmtId="180" fontId="10" fillId="5" borderId="3" xfId="0" applyNumberFormat="1" applyFont="1" applyFill="1" applyBorder="1" applyAlignment="1" applyProtection="1">
      <alignment horizontal="center" vertical="center" shrinkToFit="1"/>
      <protection locked="0"/>
    </xf>
    <xf numFmtId="0" fontId="3" fillId="0" borderId="2"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178" fontId="19" fillId="5" borderId="59" xfId="0" applyNumberFormat="1" applyFont="1" applyFill="1" applyBorder="1" applyAlignment="1" applyProtection="1">
      <alignment horizontal="center" vertical="center" shrinkToFit="1"/>
      <protection locked="0"/>
    </xf>
    <xf numFmtId="178" fontId="19" fillId="5" borderId="5" xfId="0" applyNumberFormat="1" applyFont="1" applyFill="1" applyBorder="1" applyAlignment="1" applyProtection="1">
      <alignment horizontal="center" vertical="center" shrinkToFit="1"/>
      <protection locked="0"/>
    </xf>
    <xf numFmtId="178" fontId="19" fillId="5" borderId="3" xfId="0" applyNumberFormat="1" applyFont="1" applyFill="1" applyBorder="1" applyAlignment="1" applyProtection="1">
      <alignment horizontal="center" vertical="center" shrinkToFit="1"/>
      <protection locked="0"/>
    </xf>
    <xf numFmtId="177" fontId="8" fillId="3" borderId="2" xfId="0" applyNumberFormat="1" applyFont="1" applyFill="1" applyBorder="1" applyAlignment="1" applyProtection="1">
      <alignment horizontal="center" vertical="center"/>
    </xf>
    <xf numFmtId="177" fontId="8" fillId="3" borderId="5" xfId="0" applyNumberFormat="1" applyFont="1" applyFill="1" applyBorder="1" applyAlignment="1" applyProtection="1">
      <alignment horizontal="center" vertical="center"/>
    </xf>
    <xf numFmtId="0" fontId="19" fillId="5" borderId="59" xfId="0" quotePrefix="1" applyFont="1" applyFill="1" applyBorder="1" applyAlignment="1" applyProtection="1">
      <alignment horizontal="center" vertical="center" wrapText="1"/>
      <protection locked="0"/>
    </xf>
    <xf numFmtId="0" fontId="19" fillId="5" borderId="5" xfId="0" quotePrefix="1" applyFont="1" applyFill="1" applyBorder="1" applyAlignment="1" applyProtection="1">
      <alignment horizontal="center" vertical="center" wrapText="1"/>
      <protection locked="0"/>
    </xf>
    <xf numFmtId="0" fontId="19" fillId="5" borderId="3" xfId="0" quotePrefix="1" applyFont="1" applyFill="1" applyBorder="1" applyAlignment="1" applyProtection="1">
      <alignment horizontal="center" vertical="center" wrapText="1"/>
      <protection locked="0"/>
    </xf>
    <xf numFmtId="0" fontId="23" fillId="5" borderId="3"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19" fillId="5" borderId="42" xfId="0" applyFont="1" applyFill="1" applyBorder="1" applyAlignment="1" applyProtection="1">
      <alignment horizontal="left" vertical="top" wrapText="1"/>
      <protection locked="0"/>
    </xf>
    <xf numFmtId="0" fontId="19" fillId="5" borderId="43" xfId="0" applyFont="1" applyFill="1" applyBorder="1" applyAlignment="1" applyProtection="1">
      <alignment horizontal="left" vertical="top" wrapText="1"/>
      <protection locked="0"/>
    </xf>
    <xf numFmtId="0" fontId="19" fillId="5" borderId="44" xfId="0" applyFont="1" applyFill="1" applyBorder="1" applyAlignment="1" applyProtection="1">
      <alignment horizontal="left" vertical="top" wrapText="1"/>
      <protection locked="0"/>
    </xf>
    <xf numFmtId="0" fontId="19" fillId="5" borderId="40" xfId="0" applyFont="1" applyFill="1" applyBorder="1" applyAlignment="1" applyProtection="1">
      <alignment horizontal="left" vertical="top" wrapText="1"/>
      <protection locked="0"/>
    </xf>
    <xf numFmtId="0" fontId="19" fillId="5" borderId="0" xfId="0" applyFont="1" applyFill="1" applyBorder="1" applyAlignment="1" applyProtection="1">
      <alignment horizontal="left" vertical="top" wrapText="1"/>
      <protection locked="0"/>
    </xf>
    <xf numFmtId="0" fontId="19" fillId="5" borderId="41" xfId="0" applyFont="1" applyFill="1" applyBorder="1" applyAlignment="1" applyProtection="1">
      <alignment horizontal="left" vertical="top" wrapText="1"/>
      <protection locked="0"/>
    </xf>
    <xf numFmtId="0" fontId="19" fillId="5" borderId="46" xfId="0" applyFont="1" applyFill="1" applyBorder="1" applyAlignment="1" applyProtection="1">
      <alignment horizontal="left" vertical="top" wrapText="1"/>
      <protection locked="0"/>
    </xf>
    <xf numFmtId="0" fontId="19" fillId="5" borderId="45" xfId="0" applyFont="1" applyFill="1" applyBorder="1" applyAlignment="1" applyProtection="1">
      <alignment horizontal="left" vertical="top" wrapText="1"/>
      <protection locked="0"/>
    </xf>
    <xf numFmtId="0" fontId="19" fillId="5" borderId="47" xfId="0" applyFont="1" applyFill="1" applyBorder="1" applyAlignment="1" applyProtection="1">
      <alignment horizontal="left" vertical="top" wrapText="1"/>
      <protection locked="0"/>
    </xf>
    <xf numFmtId="38" fontId="8" fillId="5" borderId="59" xfId="3" applyFont="1" applyFill="1" applyBorder="1" applyAlignment="1" applyProtection="1">
      <alignment horizontal="center" vertical="center" shrinkToFit="1"/>
      <protection locked="0"/>
    </xf>
    <xf numFmtId="38" fontId="8" fillId="5" borderId="5" xfId="3" applyFont="1" applyFill="1" applyBorder="1" applyAlignment="1" applyProtection="1">
      <alignment horizontal="center" vertical="center" shrinkToFit="1"/>
      <protection locked="0"/>
    </xf>
    <xf numFmtId="38" fontId="8" fillId="5" borderId="3" xfId="3" applyFont="1" applyFill="1" applyBorder="1" applyAlignment="1" applyProtection="1">
      <alignment horizontal="center" vertical="center" shrinkToFit="1"/>
      <protection locked="0"/>
    </xf>
    <xf numFmtId="0" fontId="36" fillId="0" borderId="2" xfId="0" applyFont="1" applyFill="1" applyBorder="1" applyAlignment="1" applyProtection="1">
      <alignment horizontal="center" vertical="center" wrapText="1"/>
    </xf>
    <xf numFmtId="0" fontId="36" fillId="0" borderId="5" xfId="0" applyFont="1" applyFill="1" applyBorder="1" applyAlignment="1" applyProtection="1">
      <alignment horizontal="center" vertical="center" wrapText="1"/>
    </xf>
    <xf numFmtId="0" fontId="36" fillId="0" borderId="3" xfId="0" applyFont="1" applyFill="1" applyBorder="1" applyAlignment="1" applyProtection="1">
      <alignment horizontal="center" vertical="center" wrapText="1"/>
    </xf>
    <xf numFmtId="0" fontId="23" fillId="0" borderId="2" xfId="0" applyFont="1" applyFill="1" applyBorder="1" applyAlignment="1" applyProtection="1">
      <alignment horizontal="center" vertical="center"/>
      <protection locked="0"/>
    </xf>
    <xf numFmtId="0" fontId="23" fillId="0" borderId="5"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vertical="center"/>
      <protection locked="0"/>
    </xf>
    <xf numFmtId="0" fontId="23" fillId="0" borderId="4" xfId="0" applyFont="1" applyFill="1" applyBorder="1" applyAlignment="1" applyProtection="1">
      <alignment horizontal="center" vertical="center"/>
    </xf>
    <xf numFmtId="0" fontId="19" fillId="0" borderId="1" xfId="0" applyFont="1" applyFill="1" applyBorder="1" applyAlignment="1" applyProtection="1">
      <alignment horizontal="center" vertical="center" textRotation="255"/>
    </xf>
    <xf numFmtId="0" fontId="10" fillId="0" borderId="2"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177" fontId="19" fillId="5" borderId="2" xfId="0" applyNumberFormat="1" applyFont="1" applyFill="1" applyBorder="1" applyAlignment="1" applyProtection="1">
      <alignment horizontal="center" vertical="center"/>
      <protection locked="0"/>
    </xf>
    <xf numFmtId="177" fontId="19" fillId="5" borderId="5" xfId="0" applyNumberFormat="1" applyFont="1" applyFill="1" applyBorder="1" applyAlignment="1" applyProtection="1">
      <alignment horizontal="center" vertical="center"/>
      <protection locked="0"/>
    </xf>
    <xf numFmtId="177" fontId="19" fillId="0" borderId="2" xfId="0" applyNumberFormat="1" applyFont="1" applyFill="1" applyBorder="1" applyAlignment="1" applyProtection="1">
      <alignment horizontal="center" vertical="center"/>
    </xf>
    <xf numFmtId="177" fontId="19" fillId="0" borderId="5" xfId="0" applyNumberFormat="1" applyFont="1" applyFill="1" applyBorder="1" applyAlignment="1" applyProtection="1">
      <alignment horizontal="center" vertical="center"/>
    </xf>
    <xf numFmtId="0" fontId="19" fillId="0" borderId="58" xfId="0" applyFont="1" applyFill="1" applyBorder="1" applyAlignment="1" applyProtection="1">
      <alignment horizontal="center" vertical="center"/>
    </xf>
    <xf numFmtId="0" fontId="19" fillId="0" borderId="42" xfId="0" applyFont="1" applyFill="1" applyBorder="1" applyAlignment="1" applyProtection="1">
      <alignment horizontal="center" vertical="center" wrapText="1"/>
    </xf>
    <xf numFmtId="0" fontId="19" fillId="0" borderId="43"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19" fillId="0" borderId="4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41" xfId="0" applyFont="1" applyFill="1" applyBorder="1" applyAlignment="1" applyProtection="1">
      <alignment horizontal="center" vertical="center" wrapText="1"/>
    </xf>
    <xf numFmtId="177" fontId="26" fillId="0" borderId="2" xfId="0" applyNumberFormat="1" applyFont="1" applyFill="1" applyBorder="1" applyAlignment="1" applyProtection="1">
      <alignment horizontal="center" vertical="center"/>
    </xf>
    <xf numFmtId="177" fontId="26" fillId="0" borderId="5" xfId="0" applyNumberFormat="1" applyFont="1" applyFill="1" applyBorder="1" applyAlignment="1" applyProtection="1">
      <alignment horizontal="center" vertical="center"/>
    </xf>
    <xf numFmtId="0" fontId="10" fillId="0" borderId="1" xfId="0" applyFont="1" applyFill="1" applyBorder="1" applyAlignment="1" applyProtection="1">
      <alignment horizontal="left" vertical="center" shrinkToFit="1"/>
    </xf>
    <xf numFmtId="176" fontId="26" fillId="0" borderId="2" xfId="0" applyNumberFormat="1" applyFont="1" applyFill="1" applyBorder="1" applyAlignment="1" applyProtection="1">
      <alignment horizontal="center" vertical="center"/>
    </xf>
    <xf numFmtId="176" fontId="26" fillId="0" borderId="5" xfId="0" applyNumberFormat="1" applyFont="1" applyFill="1" applyBorder="1" applyAlignment="1" applyProtection="1">
      <alignment horizontal="center" vertical="center"/>
    </xf>
    <xf numFmtId="178" fontId="23" fillId="5" borderId="5" xfId="0" applyNumberFormat="1" applyFont="1" applyFill="1" applyBorder="1" applyAlignment="1" applyProtection="1">
      <alignment horizontal="center" vertical="center" shrinkToFit="1"/>
      <protection locked="0"/>
    </xf>
    <xf numFmtId="0" fontId="23" fillId="5" borderId="1" xfId="0" applyFont="1" applyFill="1" applyBorder="1" applyAlignment="1" applyProtection="1">
      <alignment horizontal="center" vertical="center" wrapText="1"/>
      <protection locked="0"/>
    </xf>
    <xf numFmtId="0" fontId="19" fillId="5" borderId="34" xfId="0" applyFont="1" applyFill="1" applyBorder="1" applyAlignment="1" applyProtection="1">
      <alignment horizontal="center" vertical="center"/>
      <protection locked="0"/>
    </xf>
    <xf numFmtId="179" fontId="19" fillId="5" borderId="2" xfId="0" quotePrefix="1" applyNumberFormat="1" applyFont="1" applyFill="1" applyBorder="1" applyAlignment="1" applyProtection="1">
      <alignment horizontal="center" vertical="center" wrapText="1"/>
      <protection locked="0"/>
    </xf>
    <xf numFmtId="179" fontId="19" fillId="5" borderId="5" xfId="0" quotePrefix="1" applyNumberFormat="1" applyFont="1" applyFill="1" applyBorder="1" applyAlignment="1" applyProtection="1">
      <alignment horizontal="center" vertical="center" wrapText="1"/>
      <protection locked="0"/>
    </xf>
    <xf numFmtId="179" fontId="19" fillId="5" borderId="3" xfId="0" quotePrefix="1" applyNumberFormat="1" applyFont="1" applyFill="1" applyBorder="1" applyAlignment="1" applyProtection="1">
      <alignment horizontal="center" vertical="center" wrapText="1"/>
      <protection locked="0"/>
    </xf>
    <xf numFmtId="0" fontId="19" fillId="5" borderId="42" xfId="0" applyFont="1" applyFill="1" applyBorder="1" applyAlignment="1" applyProtection="1">
      <alignment horizontal="left" vertical="center" wrapText="1"/>
      <protection locked="0"/>
    </xf>
    <xf numFmtId="0" fontId="19" fillId="5" borderId="43" xfId="0" applyFont="1" applyFill="1" applyBorder="1" applyAlignment="1" applyProtection="1">
      <alignment horizontal="left" vertical="center" wrapText="1"/>
      <protection locked="0"/>
    </xf>
    <xf numFmtId="0" fontId="19" fillId="5" borderId="44" xfId="0" applyFont="1" applyFill="1" applyBorder="1" applyAlignment="1" applyProtection="1">
      <alignment horizontal="left" vertical="center" wrapText="1"/>
      <protection locked="0"/>
    </xf>
    <xf numFmtId="0" fontId="19" fillId="5" borderId="46" xfId="0" applyFont="1" applyFill="1" applyBorder="1" applyAlignment="1" applyProtection="1">
      <alignment horizontal="left" vertical="center" wrapText="1"/>
      <protection locked="0"/>
    </xf>
    <xf numFmtId="0" fontId="19" fillId="5" borderId="45" xfId="0" applyFont="1" applyFill="1" applyBorder="1" applyAlignment="1" applyProtection="1">
      <alignment horizontal="left" vertical="center" wrapText="1"/>
      <protection locked="0"/>
    </xf>
    <xf numFmtId="0" fontId="19" fillId="5" borderId="47" xfId="0" applyFont="1" applyFill="1" applyBorder="1" applyAlignment="1" applyProtection="1">
      <alignment horizontal="left" vertical="center" wrapText="1"/>
      <protection locked="0"/>
    </xf>
    <xf numFmtId="0" fontId="19" fillId="0" borderId="2" xfId="0" quotePrefix="1" applyFont="1" applyFill="1" applyBorder="1" applyAlignment="1" applyProtection="1">
      <alignment horizontal="center" vertical="center"/>
    </xf>
    <xf numFmtId="0" fontId="19" fillId="0" borderId="5" xfId="0" quotePrefix="1" applyFont="1" applyFill="1" applyBorder="1" applyAlignment="1" applyProtection="1">
      <alignment horizontal="center" vertical="center"/>
    </xf>
    <xf numFmtId="0" fontId="19" fillId="0" borderId="3" xfId="0" quotePrefix="1" applyFont="1" applyFill="1" applyBorder="1" applyAlignment="1" applyProtection="1">
      <alignment horizontal="center" vertical="center"/>
    </xf>
    <xf numFmtId="0" fontId="19" fillId="0" borderId="43" xfId="0" applyFont="1" applyFill="1" applyBorder="1" applyAlignment="1" applyProtection="1">
      <alignment horizontal="center" vertical="center"/>
    </xf>
    <xf numFmtId="0" fontId="19" fillId="0" borderId="44" xfId="0" applyFont="1" applyFill="1" applyBorder="1" applyAlignment="1" applyProtection="1">
      <alignment horizontal="center" vertical="center"/>
    </xf>
    <xf numFmtId="0" fontId="19" fillId="0" borderId="45" xfId="0" applyFont="1" applyFill="1" applyBorder="1" applyAlignment="1" applyProtection="1">
      <alignment horizontal="center" vertical="center"/>
    </xf>
    <xf numFmtId="0" fontId="19" fillId="0" borderId="47" xfId="0" applyFont="1" applyFill="1" applyBorder="1" applyAlignment="1" applyProtection="1">
      <alignment horizontal="center" vertical="center"/>
    </xf>
    <xf numFmtId="177" fontId="19" fillId="5" borderId="1" xfId="0" quotePrefix="1" applyNumberFormat="1"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shrinkToFit="1"/>
    </xf>
    <xf numFmtId="0" fontId="19" fillId="5" borderId="2" xfId="0" quotePrefix="1" applyFont="1" applyFill="1" applyBorder="1" applyAlignment="1" applyProtection="1">
      <alignment horizontal="center" vertical="center" shrinkToFit="1"/>
      <protection locked="0"/>
    </xf>
    <xf numFmtId="0" fontId="19" fillId="5" borderId="5" xfId="0" quotePrefix="1" applyFont="1" applyFill="1" applyBorder="1" applyAlignment="1" applyProtection="1">
      <alignment horizontal="center" vertical="center" shrinkToFit="1"/>
      <protection locked="0"/>
    </xf>
    <xf numFmtId="0" fontId="19" fillId="5" borderId="3" xfId="0" quotePrefix="1" applyFont="1" applyFill="1" applyBorder="1" applyAlignment="1" applyProtection="1">
      <alignment horizontal="center" vertical="center" shrinkToFit="1"/>
      <protection locked="0"/>
    </xf>
    <xf numFmtId="179" fontId="19" fillId="0" borderId="2" xfId="0" quotePrefix="1" applyNumberFormat="1" applyFont="1" applyFill="1" applyBorder="1" applyAlignment="1" applyProtection="1">
      <alignment horizontal="center" vertical="center" wrapText="1"/>
    </xf>
    <xf numFmtId="179" fontId="19" fillId="0" borderId="5" xfId="0" quotePrefix="1" applyNumberFormat="1" applyFont="1" applyFill="1" applyBorder="1" applyAlignment="1" applyProtection="1">
      <alignment horizontal="center" vertical="center" wrapText="1"/>
    </xf>
    <xf numFmtId="179" fontId="19" fillId="0" borderId="3" xfId="0" quotePrefix="1" applyNumberFormat="1" applyFont="1" applyFill="1" applyBorder="1" applyAlignment="1" applyProtection="1">
      <alignment horizontal="center" vertical="center" wrapText="1"/>
    </xf>
    <xf numFmtId="179" fontId="23" fillId="5" borderId="2" xfId="0" applyNumberFormat="1" applyFont="1" applyFill="1" applyBorder="1" applyAlignment="1" applyProtection="1">
      <alignment horizontal="center" vertical="center" shrinkToFit="1"/>
      <protection locked="0"/>
    </xf>
    <xf numFmtId="179" fontId="23" fillId="5" borderId="5" xfId="0" applyNumberFormat="1" applyFont="1" applyFill="1" applyBorder="1" applyAlignment="1" applyProtection="1">
      <alignment horizontal="center" vertical="center" shrinkToFit="1"/>
      <protection locked="0"/>
    </xf>
    <xf numFmtId="179" fontId="23" fillId="5" borderId="3" xfId="0" applyNumberFormat="1" applyFont="1" applyFill="1" applyBorder="1" applyAlignment="1" applyProtection="1">
      <alignment horizontal="center" vertical="center" shrinkToFit="1"/>
      <protection locked="0"/>
    </xf>
    <xf numFmtId="177" fontId="19" fillId="5" borderId="2" xfId="0" quotePrefix="1" applyNumberFormat="1" applyFont="1" applyFill="1" applyBorder="1" applyAlignment="1" applyProtection="1">
      <alignment horizontal="center" vertical="center" wrapText="1"/>
      <protection locked="0"/>
    </xf>
    <xf numFmtId="177" fontId="19" fillId="5" borderId="5" xfId="0" quotePrefix="1" applyNumberFormat="1" applyFont="1" applyFill="1" applyBorder="1" applyAlignment="1" applyProtection="1">
      <alignment horizontal="center" vertical="center" wrapText="1"/>
      <protection locked="0"/>
    </xf>
    <xf numFmtId="177" fontId="19" fillId="5" borderId="3" xfId="0" quotePrefix="1" applyNumberFormat="1" applyFont="1" applyFill="1" applyBorder="1" applyAlignment="1" applyProtection="1">
      <alignment horizontal="center" vertical="center" wrapText="1"/>
      <protection locked="0"/>
    </xf>
    <xf numFmtId="176" fontId="19" fillId="5" borderId="2" xfId="0" applyNumberFormat="1" applyFont="1" applyFill="1" applyBorder="1" applyAlignment="1" applyProtection="1">
      <alignment horizontal="center" vertical="center" shrinkToFit="1"/>
      <protection locked="0"/>
    </xf>
    <xf numFmtId="176" fontId="19" fillId="5" borderId="5" xfId="0" applyNumberFormat="1" applyFont="1" applyFill="1" applyBorder="1" applyAlignment="1" applyProtection="1">
      <alignment horizontal="center" vertical="center" shrinkToFit="1"/>
      <protection locked="0"/>
    </xf>
    <xf numFmtId="176" fontId="19" fillId="5" borderId="3" xfId="0" applyNumberFormat="1" applyFont="1" applyFill="1" applyBorder="1" applyAlignment="1" applyProtection="1">
      <alignment horizontal="center" vertical="center" shrinkToFit="1"/>
      <protection locked="0"/>
    </xf>
    <xf numFmtId="0" fontId="19" fillId="0" borderId="43"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177" fontId="19" fillId="0" borderId="1" xfId="0" quotePrefix="1" applyNumberFormat="1" applyFont="1" applyFill="1" applyBorder="1" applyAlignment="1" applyProtection="1">
      <alignment horizontal="center" vertical="center" wrapText="1"/>
    </xf>
    <xf numFmtId="0" fontId="19" fillId="5" borderId="42" xfId="0" quotePrefix="1" applyFont="1" applyFill="1" applyBorder="1" applyAlignment="1" applyProtection="1">
      <alignment horizontal="center" vertical="center" shrinkToFit="1"/>
      <protection locked="0"/>
    </xf>
    <xf numFmtId="0" fontId="19" fillId="5" borderId="43" xfId="0" quotePrefix="1" applyFont="1" applyFill="1" applyBorder="1" applyAlignment="1" applyProtection="1">
      <alignment horizontal="center" vertical="center" shrinkToFit="1"/>
      <protection locked="0"/>
    </xf>
    <xf numFmtId="0" fontId="19" fillId="5" borderId="44" xfId="0" quotePrefix="1" applyFont="1" applyFill="1" applyBorder="1" applyAlignment="1" applyProtection="1">
      <alignment horizontal="center" vertical="center" shrinkToFit="1"/>
      <protection locked="0"/>
    </xf>
    <xf numFmtId="0" fontId="28" fillId="0" borderId="43" xfId="0" applyFont="1" applyFill="1" applyBorder="1" applyAlignment="1" applyProtection="1">
      <alignment horizontal="center" vertical="center" wrapText="1"/>
    </xf>
    <xf numFmtId="0" fontId="28" fillId="0" borderId="44" xfId="0" applyFont="1" applyFill="1" applyBorder="1" applyAlignment="1" applyProtection="1">
      <alignment horizontal="center" vertical="center" wrapText="1"/>
    </xf>
    <xf numFmtId="0" fontId="28" fillId="0" borderId="45" xfId="0" applyFont="1" applyFill="1" applyBorder="1" applyAlignment="1" applyProtection="1">
      <alignment horizontal="center" vertical="center" wrapText="1"/>
    </xf>
    <xf numFmtId="0" fontId="28" fillId="0" borderId="47" xfId="0" applyFont="1" applyFill="1" applyBorder="1" applyAlignment="1" applyProtection="1">
      <alignment horizontal="center" vertical="center" wrapText="1"/>
    </xf>
    <xf numFmtId="178" fontId="19" fillId="5" borderId="2" xfId="0" applyNumberFormat="1" applyFont="1" applyFill="1" applyBorder="1" applyAlignment="1" applyProtection="1">
      <alignment horizontal="center" vertical="center" shrinkToFit="1"/>
      <protection locked="0"/>
    </xf>
    <xf numFmtId="3" fontId="19" fillId="5" borderId="2" xfId="0" applyNumberFormat="1" applyFont="1" applyFill="1" applyBorder="1" applyAlignment="1" applyProtection="1">
      <alignment horizontal="center" vertical="center" shrinkToFit="1"/>
      <protection locked="0"/>
    </xf>
    <xf numFmtId="3" fontId="19" fillId="5" borderId="5" xfId="0" applyNumberFormat="1" applyFont="1" applyFill="1" applyBorder="1" applyAlignment="1" applyProtection="1">
      <alignment horizontal="center" vertical="center" shrinkToFit="1"/>
      <protection locked="0"/>
    </xf>
    <xf numFmtId="0" fontId="2" fillId="0" borderId="42"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wrapText="1"/>
    </xf>
    <xf numFmtId="0" fontId="2" fillId="0" borderId="45"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19" fillId="0" borderId="5" xfId="0" applyFont="1" applyFill="1" applyBorder="1" applyAlignment="1" applyProtection="1">
      <alignment horizontal="center" vertical="center" wrapText="1"/>
    </xf>
    <xf numFmtId="0" fontId="19" fillId="0" borderId="45" xfId="0" applyFont="1" applyFill="1" applyBorder="1" applyAlignment="1" applyProtection="1">
      <alignment horizontal="left" vertical="center" wrapText="1"/>
    </xf>
    <xf numFmtId="0" fontId="19" fillId="5" borderId="30" xfId="0" applyFont="1" applyFill="1" applyBorder="1" applyAlignment="1" applyProtection="1">
      <alignment horizontal="center" vertical="center"/>
      <protection locked="0"/>
    </xf>
    <xf numFmtId="0" fontId="19" fillId="5" borderId="32" xfId="0" applyFont="1" applyFill="1" applyBorder="1" applyAlignment="1" applyProtection="1">
      <alignment horizontal="center" vertical="center"/>
      <protection locked="0"/>
    </xf>
    <xf numFmtId="178" fontId="19" fillId="5" borderId="5" xfId="0" quotePrefix="1" applyNumberFormat="1" applyFont="1" applyFill="1" applyBorder="1" applyAlignment="1" applyProtection="1">
      <alignment horizontal="center" vertical="center"/>
      <protection locked="0"/>
    </xf>
    <xf numFmtId="0" fontId="12" fillId="0" borderId="42" xfId="0" quotePrefix="1" applyFont="1" applyFill="1" applyBorder="1" applyAlignment="1" applyProtection="1">
      <alignment horizontal="center" vertical="center"/>
    </xf>
    <xf numFmtId="0" fontId="12" fillId="0" borderId="43" xfId="0" quotePrefix="1" applyFont="1" applyFill="1" applyBorder="1" applyAlignment="1" applyProtection="1">
      <alignment horizontal="center" vertical="center"/>
    </xf>
    <xf numFmtId="0" fontId="12" fillId="0" borderId="44" xfId="0" quotePrefix="1" applyFont="1" applyFill="1" applyBorder="1" applyAlignment="1" applyProtection="1">
      <alignment horizontal="center" vertical="center"/>
    </xf>
    <xf numFmtId="0" fontId="12" fillId="0" borderId="40" xfId="0" quotePrefix="1" applyFont="1" applyFill="1" applyBorder="1" applyAlignment="1" applyProtection="1">
      <alignment horizontal="center" vertical="center"/>
    </xf>
    <xf numFmtId="0" fontId="12" fillId="0" borderId="0" xfId="0" quotePrefix="1" applyFont="1" applyFill="1" applyBorder="1" applyAlignment="1" applyProtection="1">
      <alignment horizontal="center" vertical="center"/>
    </xf>
    <xf numFmtId="0" fontId="12" fillId="0" borderId="41" xfId="0" quotePrefix="1" applyFont="1" applyFill="1" applyBorder="1" applyAlignment="1" applyProtection="1">
      <alignment horizontal="center" vertical="center"/>
    </xf>
    <xf numFmtId="0" fontId="12" fillId="0" borderId="46" xfId="0" quotePrefix="1" applyFont="1" applyFill="1" applyBorder="1" applyAlignment="1" applyProtection="1">
      <alignment horizontal="center" vertical="center"/>
    </xf>
    <xf numFmtId="0" fontId="12" fillId="0" borderId="45" xfId="0" quotePrefix="1" applyFont="1" applyFill="1" applyBorder="1" applyAlignment="1" applyProtection="1">
      <alignment horizontal="center" vertical="center"/>
    </xf>
    <xf numFmtId="0" fontId="12" fillId="0" borderId="47" xfId="0" quotePrefix="1" applyFont="1" applyFill="1" applyBorder="1" applyAlignment="1" applyProtection="1">
      <alignment horizontal="center" vertical="center"/>
    </xf>
    <xf numFmtId="49" fontId="23" fillId="5" borderId="43" xfId="0" quotePrefix="1" applyNumberFormat="1" applyFont="1" applyFill="1" applyBorder="1" applyAlignment="1" applyProtection="1">
      <alignment horizontal="center" vertical="center"/>
      <protection locked="0"/>
    </xf>
    <xf numFmtId="0" fontId="19" fillId="0" borderId="42" xfId="0" quotePrefix="1" applyFont="1" applyFill="1" applyBorder="1" applyAlignment="1" applyProtection="1">
      <alignment horizontal="center" vertical="center"/>
    </xf>
    <xf numFmtId="0" fontId="19" fillId="0" borderId="44" xfId="0" quotePrefix="1" applyFont="1" applyFill="1" applyBorder="1" applyAlignment="1" applyProtection="1">
      <alignment horizontal="center" vertical="center"/>
    </xf>
    <xf numFmtId="0" fontId="19" fillId="0" borderId="40" xfId="0" quotePrefix="1" applyFont="1" applyFill="1" applyBorder="1" applyAlignment="1" applyProtection="1">
      <alignment horizontal="center" vertical="center"/>
    </xf>
    <xf numFmtId="0" fontId="19" fillId="0" borderId="41" xfId="0" quotePrefix="1" applyFont="1" applyFill="1" applyBorder="1" applyAlignment="1" applyProtection="1">
      <alignment horizontal="center" vertical="center"/>
    </xf>
    <xf numFmtId="0" fontId="19" fillId="0" borderId="46" xfId="0" quotePrefix="1" applyFont="1" applyFill="1" applyBorder="1" applyAlignment="1" applyProtection="1">
      <alignment horizontal="center" vertical="center"/>
    </xf>
    <xf numFmtId="0" fontId="19" fillId="0" borderId="47" xfId="0" quotePrefix="1" applyFont="1" applyFill="1" applyBorder="1" applyAlignment="1" applyProtection="1">
      <alignment horizontal="center" vertical="center"/>
    </xf>
    <xf numFmtId="0" fontId="19" fillId="5" borderId="40" xfId="0" quotePrefix="1" applyFont="1" applyFill="1" applyBorder="1" applyAlignment="1" applyProtection="1">
      <alignment horizontal="left" vertical="center" shrinkToFit="1"/>
      <protection locked="0"/>
    </xf>
    <xf numFmtId="0" fontId="19" fillId="5" borderId="0" xfId="0" quotePrefix="1" applyFont="1" applyFill="1" applyBorder="1" applyAlignment="1" applyProtection="1">
      <alignment horizontal="left" vertical="center" shrinkToFit="1"/>
      <protection locked="0"/>
    </xf>
    <xf numFmtId="0" fontId="19" fillId="5" borderId="41" xfId="0" quotePrefix="1" applyFont="1" applyFill="1" applyBorder="1" applyAlignment="1" applyProtection="1">
      <alignment horizontal="left" vertical="center" shrinkToFit="1"/>
      <protection locked="0"/>
    </xf>
    <xf numFmtId="0" fontId="19" fillId="5" borderId="46" xfId="0" quotePrefix="1" applyFont="1" applyFill="1" applyBorder="1" applyAlignment="1" applyProtection="1">
      <alignment horizontal="left" vertical="center" shrinkToFit="1"/>
      <protection locked="0"/>
    </xf>
    <xf numFmtId="0" fontId="19" fillId="5" borderId="45" xfId="0" quotePrefix="1" applyFont="1" applyFill="1" applyBorder="1" applyAlignment="1" applyProtection="1">
      <alignment horizontal="left" vertical="center" shrinkToFit="1"/>
      <protection locked="0"/>
    </xf>
    <xf numFmtId="0" fontId="19" fillId="5" borderId="47" xfId="0" quotePrefix="1" applyFont="1" applyFill="1" applyBorder="1" applyAlignment="1" applyProtection="1">
      <alignment horizontal="left" vertical="center" shrinkToFit="1"/>
      <protection locked="0"/>
    </xf>
    <xf numFmtId="0" fontId="19" fillId="5" borderId="46" xfId="0" quotePrefix="1" applyFont="1" applyFill="1" applyBorder="1" applyAlignment="1" applyProtection="1">
      <alignment horizontal="center" vertical="center" shrinkToFit="1"/>
      <protection locked="0"/>
    </xf>
    <xf numFmtId="0" fontId="19" fillId="5" borderId="45" xfId="0" quotePrefix="1" applyFont="1" applyFill="1" applyBorder="1" applyAlignment="1" applyProtection="1">
      <alignment horizontal="center" vertical="center" shrinkToFit="1"/>
      <protection locked="0"/>
    </xf>
    <xf numFmtId="0" fontId="19" fillId="5" borderId="47" xfId="0" quotePrefix="1"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center" vertical="center" shrinkToFit="1"/>
    </xf>
    <xf numFmtId="0" fontId="12" fillId="0" borderId="5" xfId="0" applyFont="1" applyFill="1" applyBorder="1" applyAlignment="1" applyProtection="1">
      <alignment horizontal="center" vertical="center" shrinkToFit="1"/>
    </xf>
    <xf numFmtId="0" fontId="12" fillId="0" borderId="3" xfId="0" applyFont="1" applyFill="1" applyBorder="1" applyAlignment="1" applyProtection="1">
      <alignment horizontal="center" vertical="center" shrinkToFit="1"/>
    </xf>
    <xf numFmtId="0" fontId="35" fillId="5" borderId="5" xfId="4" applyFont="1" applyFill="1" applyBorder="1" applyAlignment="1" applyProtection="1">
      <alignment horizontal="center" vertical="center" shrinkToFit="1"/>
      <protection locked="0"/>
    </xf>
    <xf numFmtId="0" fontId="35" fillId="5" borderId="3" xfId="4" applyFont="1" applyFill="1" applyBorder="1" applyAlignment="1" applyProtection="1">
      <alignment horizontal="center" vertical="center" shrinkToFit="1"/>
      <protection locked="0"/>
    </xf>
    <xf numFmtId="0" fontId="12" fillId="0" borderId="42" xfId="0" applyFont="1" applyFill="1" applyBorder="1" applyAlignment="1" applyProtection="1">
      <alignment horizontal="center" vertical="center" wrapText="1"/>
    </xf>
    <xf numFmtId="0" fontId="12" fillId="0" borderId="43" xfId="0" applyFont="1" applyFill="1" applyBorder="1" applyAlignment="1" applyProtection="1">
      <alignment horizontal="center" vertical="center"/>
    </xf>
    <xf numFmtId="0" fontId="12" fillId="0" borderId="44" xfId="0" applyFont="1" applyFill="1" applyBorder="1" applyAlignment="1" applyProtection="1">
      <alignment horizontal="center" vertical="center"/>
    </xf>
    <xf numFmtId="0" fontId="12" fillId="0" borderId="4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41" xfId="0" applyFont="1" applyFill="1" applyBorder="1" applyAlignment="1" applyProtection="1">
      <alignment horizontal="center" vertical="center"/>
    </xf>
    <xf numFmtId="0" fontId="12" fillId="0" borderId="46" xfId="0" applyFont="1" applyFill="1" applyBorder="1" applyAlignment="1" applyProtection="1">
      <alignment horizontal="center" vertical="center"/>
    </xf>
    <xf numFmtId="0" fontId="12" fillId="0" borderId="45" xfId="0" applyFont="1" applyFill="1" applyBorder="1" applyAlignment="1" applyProtection="1">
      <alignment horizontal="center" vertical="center"/>
    </xf>
    <xf numFmtId="0" fontId="12" fillId="0" borderId="47" xfId="0" applyFont="1" applyFill="1" applyBorder="1" applyAlignment="1" applyProtection="1">
      <alignment horizontal="center" vertical="center"/>
    </xf>
    <xf numFmtId="0" fontId="12" fillId="0" borderId="2" xfId="0" quotePrefix="1" applyFont="1" applyFill="1" applyBorder="1" applyAlignment="1" applyProtection="1">
      <alignment horizontal="center" vertical="center"/>
    </xf>
    <xf numFmtId="0" fontId="12" fillId="0" borderId="5" xfId="0" quotePrefix="1" applyFont="1" applyFill="1" applyBorder="1" applyAlignment="1" applyProtection="1">
      <alignment horizontal="center" vertical="center"/>
    </xf>
    <xf numFmtId="0" fontId="12" fillId="0" borderId="3" xfId="0" quotePrefix="1" applyFont="1" applyFill="1" applyBorder="1" applyAlignment="1" applyProtection="1">
      <alignment horizontal="center" vertical="center"/>
    </xf>
    <xf numFmtId="0" fontId="19" fillId="5" borderId="61" xfId="0" applyFont="1" applyFill="1" applyBorder="1" applyAlignment="1" applyProtection="1">
      <alignment horizontal="center" vertical="center"/>
      <protection locked="0"/>
    </xf>
    <xf numFmtId="0" fontId="19" fillId="5" borderId="62" xfId="0" applyFont="1" applyFill="1" applyBorder="1" applyAlignment="1" applyProtection="1">
      <alignment horizontal="center" vertical="center"/>
      <protection locked="0"/>
    </xf>
    <xf numFmtId="0" fontId="12" fillId="0" borderId="61" xfId="0" quotePrefix="1" applyFont="1" applyBorder="1" applyAlignment="1">
      <alignment horizontal="left" vertical="center" wrapText="1"/>
    </xf>
    <xf numFmtId="0" fontId="12" fillId="0" borderId="63" xfId="0" quotePrefix="1" applyFont="1" applyBorder="1" applyAlignment="1">
      <alignment horizontal="left" vertical="center" wrapText="1"/>
    </xf>
    <xf numFmtId="0" fontId="12" fillId="0" borderId="62" xfId="0" quotePrefix="1" applyFont="1" applyBorder="1" applyAlignment="1">
      <alignment horizontal="left" vertical="center" wrapText="1"/>
    </xf>
    <xf numFmtId="0" fontId="12" fillId="0" borderId="1" xfId="0" quotePrefix="1" applyFont="1" applyFill="1" applyBorder="1" applyAlignment="1" applyProtection="1">
      <alignment horizontal="center" vertical="center"/>
    </xf>
    <xf numFmtId="0" fontId="10" fillId="0" borderId="2" xfId="0" quotePrefix="1" applyFont="1" applyFill="1" applyBorder="1" applyAlignment="1" applyProtection="1">
      <alignment horizontal="center" vertical="center"/>
    </xf>
    <xf numFmtId="0" fontId="10" fillId="0" borderId="5" xfId="0" quotePrefix="1" applyFont="1" applyFill="1" applyBorder="1" applyAlignment="1" applyProtection="1">
      <alignment horizontal="center" vertical="center"/>
    </xf>
    <xf numFmtId="0" fontId="10" fillId="0" borderId="3" xfId="0" quotePrefix="1" applyFont="1" applyFill="1" applyBorder="1" applyAlignment="1" applyProtection="1">
      <alignment horizontal="center" vertical="center"/>
    </xf>
    <xf numFmtId="0" fontId="8" fillId="5" borderId="2" xfId="0" quotePrefix="1" applyFont="1" applyFill="1" applyBorder="1" applyAlignment="1" applyProtection="1">
      <alignment horizontal="center" vertical="center" shrinkToFit="1"/>
      <protection locked="0"/>
    </xf>
    <xf numFmtId="0" fontId="8" fillId="5" borderId="5" xfId="0" quotePrefix="1" applyFont="1" applyFill="1" applyBorder="1" applyAlignment="1" applyProtection="1">
      <alignment horizontal="center" vertical="center" shrinkToFit="1"/>
      <protection locked="0"/>
    </xf>
    <xf numFmtId="0" fontId="8" fillId="5" borderId="3" xfId="0" quotePrefix="1" applyFont="1" applyFill="1" applyBorder="1" applyAlignment="1" applyProtection="1">
      <alignment horizontal="center" vertical="center" shrinkToFit="1"/>
      <protection locked="0"/>
    </xf>
    <xf numFmtId="0" fontId="10" fillId="0" borderId="42" xfId="0" quotePrefix="1" applyFont="1" applyFill="1" applyBorder="1" applyAlignment="1" applyProtection="1">
      <alignment horizontal="center" vertical="center"/>
    </xf>
    <xf numFmtId="0" fontId="10" fillId="0" borderId="43" xfId="0" quotePrefix="1" applyFont="1" applyFill="1" applyBorder="1" applyAlignment="1" applyProtection="1">
      <alignment horizontal="center" vertical="center"/>
    </xf>
    <xf numFmtId="0" fontId="10" fillId="0" borderId="44" xfId="0" quotePrefix="1" applyFont="1" applyFill="1" applyBorder="1" applyAlignment="1" applyProtection="1">
      <alignment horizontal="center" vertical="center"/>
    </xf>
    <xf numFmtId="0" fontId="10" fillId="0" borderId="40" xfId="0" quotePrefix="1" applyFont="1" applyFill="1" applyBorder="1" applyAlignment="1" applyProtection="1">
      <alignment horizontal="center" vertical="center"/>
    </xf>
    <xf numFmtId="0" fontId="10" fillId="0" borderId="0" xfId="0" quotePrefix="1" applyFont="1" applyFill="1" applyBorder="1" applyAlignment="1" applyProtection="1">
      <alignment horizontal="center" vertical="center"/>
    </xf>
    <xf numFmtId="0" fontId="10" fillId="0" borderId="41" xfId="0" quotePrefix="1" applyFont="1" applyFill="1" applyBorder="1" applyAlignment="1" applyProtection="1">
      <alignment horizontal="center" vertical="center"/>
    </xf>
    <xf numFmtId="0" fontId="10" fillId="0" borderId="1" xfId="0" quotePrefix="1" applyFont="1" applyFill="1" applyBorder="1" applyAlignment="1" applyProtection="1">
      <alignment horizontal="center" vertical="center"/>
    </xf>
    <xf numFmtId="0" fontId="10" fillId="0" borderId="46" xfId="0" quotePrefix="1" applyFont="1" applyFill="1" applyBorder="1" applyAlignment="1" applyProtection="1">
      <alignment horizontal="center" vertical="center"/>
    </xf>
    <xf numFmtId="0" fontId="10" fillId="0" borderId="45" xfId="0" quotePrefix="1" applyFont="1" applyFill="1" applyBorder="1" applyAlignment="1" applyProtection="1">
      <alignment horizontal="center" vertical="center"/>
    </xf>
    <xf numFmtId="0" fontId="10" fillId="0" borderId="47" xfId="0" quotePrefix="1" applyFont="1" applyFill="1" applyBorder="1" applyAlignment="1" applyProtection="1">
      <alignment horizontal="center" vertical="center"/>
    </xf>
    <xf numFmtId="0" fontId="19" fillId="5" borderId="1" xfId="0" quotePrefix="1" applyFont="1" applyFill="1" applyBorder="1" applyAlignment="1" applyProtection="1">
      <alignment horizontal="center" vertical="center" shrinkToFit="1"/>
      <protection locked="0"/>
    </xf>
    <xf numFmtId="0" fontId="23" fillId="5" borderId="40" xfId="0" applyFont="1" applyFill="1" applyBorder="1" applyAlignment="1" applyProtection="1">
      <alignment horizontal="left" vertical="center" shrinkToFit="1"/>
      <protection locked="0"/>
    </xf>
    <xf numFmtId="0" fontId="23" fillId="5" borderId="0" xfId="0" applyFont="1" applyFill="1" applyBorder="1" applyAlignment="1" applyProtection="1">
      <alignment horizontal="left" vertical="center" shrinkToFit="1"/>
      <protection locked="0"/>
    </xf>
    <xf numFmtId="0" fontId="23" fillId="5" borderId="41" xfId="0" applyFont="1" applyFill="1" applyBorder="1" applyAlignment="1" applyProtection="1">
      <alignment horizontal="left" vertical="center" shrinkToFit="1"/>
      <protection locked="0"/>
    </xf>
    <xf numFmtId="0" fontId="23" fillId="5" borderId="46" xfId="0" applyFont="1" applyFill="1" applyBorder="1" applyAlignment="1" applyProtection="1">
      <alignment horizontal="left" vertical="center" shrinkToFit="1"/>
      <protection locked="0"/>
    </xf>
    <xf numFmtId="0" fontId="23" fillId="5" borderId="45" xfId="0" applyFont="1" applyFill="1" applyBorder="1" applyAlignment="1" applyProtection="1">
      <alignment horizontal="left" vertical="center" shrinkToFit="1"/>
      <protection locked="0"/>
    </xf>
    <xf numFmtId="0" fontId="23" fillId="5" borderId="47" xfId="0" applyFont="1" applyFill="1" applyBorder="1" applyAlignment="1" applyProtection="1">
      <alignment horizontal="left" vertical="center" shrinkToFit="1"/>
      <protection locked="0"/>
    </xf>
    <xf numFmtId="0" fontId="10" fillId="5" borderId="2" xfId="0" quotePrefix="1" applyFont="1" applyFill="1" applyBorder="1" applyAlignment="1" applyProtection="1">
      <alignment horizontal="center" vertical="center"/>
      <protection locked="0"/>
    </xf>
    <xf numFmtId="0" fontId="10" fillId="5" borderId="5" xfId="0" quotePrefix="1" applyFont="1" applyFill="1" applyBorder="1" applyAlignment="1" applyProtection="1">
      <alignment horizontal="center" vertical="center"/>
      <protection locked="0"/>
    </xf>
    <xf numFmtId="0" fontId="26" fillId="5" borderId="1" xfId="0" quotePrefix="1" applyFont="1" applyFill="1" applyBorder="1" applyAlignment="1" applyProtection="1">
      <alignment horizontal="center" vertical="center" shrinkToFit="1"/>
      <protection locked="0"/>
    </xf>
    <xf numFmtId="178" fontId="23" fillId="5" borderId="45" xfId="0" quotePrefix="1" applyNumberFormat="1" applyFont="1" applyFill="1" applyBorder="1" applyAlignment="1" applyProtection="1">
      <alignment horizontal="center" vertical="center"/>
      <protection locked="0"/>
    </xf>
    <xf numFmtId="0" fontId="23" fillId="5" borderId="1" xfId="0" quotePrefix="1" applyFont="1" applyFill="1" applyBorder="1" applyAlignment="1" applyProtection="1">
      <alignment horizontal="center" vertical="center" shrinkToFit="1"/>
      <protection locked="0"/>
    </xf>
    <xf numFmtId="0" fontId="23" fillId="5" borderId="40" xfId="0" quotePrefix="1" applyFont="1" applyFill="1" applyBorder="1" applyAlignment="1" applyProtection="1">
      <alignment horizontal="left" vertical="center" shrinkToFit="1"/>
      <protection locked="0"/>
    </xf>
    <xf numFmtId="0" fontId="23" fillId="5" borderId="0" xfId="0" quotePrefix="1" applyFont="1" applyFill="1" applyBorder="1" applyAlignment="1" applyProtection="1">
      <alignment horizontal="left" vertical="center" shrinkToFit="1"/>
      <protection locked="0"/>
    </xf>
    <xf numFmtId="0" fontId="23" fillId="5" borderId="41" xfId="0" quotePrefix="1" applyFont="1" applyFill="1" applyBorder="1" applyAlignment="1" applyProtection="1">
      <alignment horizontal="left" vertical="center" shrinkToFit="1"/>
      <protection locked="0"/>
    </xf>
    <xf numFmtId="0" fontId="23" fillId="5" borderId="46" xfId="0" quotePrefix="1" applyFont="1" applyFill="1" applyBorder="1" applyAlignment="1" applyProtection="1">
      <alignment horizontal="left" vertical="center" shrinkToFit="1"/>
      <protection locked="0"/>
    </xf>
    <xf numFmtId="0" fontId="23" fillId="5" borderId="45" xfId="0" quotePrefix="1" applyFont="1" applyFill="1" applyBorder="1" applyAlignment="1" applyProtection="1">
      <alignment horizontal="left" vertical="center" shrinkToFit="1"/>
      <protection locked="0"/>
    </xf>
    <xf numFmtId="0" fontId="23" fillId="5" borderId="47" xfId="0" quotePrefix="1" applyFont="1" applyFill="1" applyBorder="1" applyAlignment="1" applyProtection="1">
      <alignment horizontal="left" vertical="center" shrinkToFit="1"/>
      <protection locked="0"/>
    </xf>
    <xf numFmtId="0" fontId="19" fillId="5" borderId="2" xfId="0" quotePrefix="1" applyFont="1" applyFill="1" applyBorder="1" applyAlignment="1" applyProtection="1">
      <alignment horizontal="center" vertical="center"/>
      <protection locked="0"/>
    </xf>
    <xf numFmtId="0" fontId="19" fillId="5" borderId="5" xfId="0" quotePrefix="1" applyFont="1" applyFill="1" applyBorder="1" applyAlignment="1" applyProtection="1">
      <alignment horizontal="center" vertical="center"/>
      <protection locked="0"/>
    </xf>
    <xf numFmtId="0" fontId="19" fillId="5" borderId="3" xfId="0" quotePrefix="1" applyFont="1" applyFill="1" applyBorder="1" applyAlignment="1" applyProtection="1">
      <alignment horizontal="center" vertical="center"/>
      <protection locked="0"/>
    </xf>
    <xf numFmtId="177" fontId="8" fillId="5" borderId="2" xfId="0" quotePrefix="1" applyNumberFormat="1" applyFont="1" applyFill="1" applyBorder="1" applyAlignment="1" applyProtection="1">
      <alignment horizontal="right" vertical="center"/>
      <protection locked="0"/>
    </xf>
    <xf numFmtId="177" fontId="8" fillId="5" borderId="5" xfId="0" quotePrefix="1" applyNumberFormat="1" applyFont="1" applyFill="1" applyBorder="1" applyAlignment="1" applyProtection="1">
      <alignment horizontal="right" vertical="center"/>
      <protection locked="0"/>
    </xf>
    <xf numFmtId="0" fontId="23" fillId="5" borderId="2" xfId="0" quotePrefix="1" applyFont="1" applyFill="1" applyBorder="1" applyAlignment="1" applyProtection="1">
      <alignment horizontal="center" vertical="center" shrinkToFit="1"/>
      <protection locked="0"/>
    </xf>
    <xf numFmtId="0" fontId="23" fillId="5" borderId="5" xfId="0" quotePrefix="1" applyFont="1" applyFill="1" applyBorder="1" applyAlignment="1" applyProtection="1">
      <alignment horizontal="center" vertical="center" shrinkToFit="1"/>
      <protection locked="0"/>
    </xf>
    <xf numFmtId="0" fontId="23" fillId="5" borderId="45" xfId="0" quotePrefix="1" applyFont="1" applyFill="1" applyBorder="1" applyAlignment="1" applyProtection="1">
      <alignment horizontal="center" vertical="center" shrinkToFit="1"/>
      <protection locked="0"/>
    </xf>
    <xf numFmtId="0" fontId="23" fillId="5" borderId="47" xfId="0" quotePrefix="1" applyFont="1" applyFill="1" applyBorder="1" applyAlignment="1" applyProtection="1">
      <alignment horizontal="center" vertical="center" shrinkToFit="1"/>
      <protection locked="0"/>
    </xf>
    <xf numFmtId="178" fontId="23" fillId="5" borderId="2" xfId="0" applyNumberFormat="1" applyFont="1" applyFill="1" applyBorder="1" applyAlignment="1" applyProtection="1">
      <alignment horizontal="center" vertical="center"/>
      <protection locked="0"/>
    </xf>
    <xf numFmtId="178" fontId="23" fillId="5" borderId="3" xfId="0" applyNumberFormat="1" applyFont="1" applyFill="1" applyBorder="1" applyAlignment="1" applyProtection="1">
      <alignment horizontal="center" vertical="center"/>
      <protection locked="0"/>
    </xf>
    <xf numFmtId="178" fontId="23" fillId="0" borderId="2" xfId="0" applyNumberFormat="1" applyFont="1" applyFill="1" applyBorder="1" applyAlignment="1" applyProtection="1">
      <alignment horizontal="center" vertical="center"/>
    </xf>
    <xf numFmtId="178" fontId="23" fillId="0" borderId="3" xfId="0" applyNumberFormat="1" applyFont="1" applyFill="1" applyBorder="1" applyAlignment="1" applyProtection="1">
      <alignment horizontal="center" vertical="center"/>
    </xf>
    <xf numFmtId="178" fontId="23" fillId="0" borderId="2" xfId="0" quotePrefix="1" applyNumberFormat="1" applyFont="1" applyFill="1" applyBorder="1" applyAlignment="1" applyProtection="1">
      <alignment horizontal="left" vertical="center"/>
    </xf>
    <xf numFmtId="178" fontId="23" fillId="0" borderId="5" xfId="0" quotePrefix="1" applyNumberFormat="1" applyFont="1" applyFill="1" applyBorder="1" applyAlignment="1" applyProtection="1">
      <alignment horizontal="left" vertical="center"/>
    </xf>
    <xf numFmtId="178" fontId="23" fillId="0" borderId="3" xfId="0" quotePrefix="1" applyNumberFormat="1" applyFont="1" applyFill="1" applyBorder="1" applyAlignment="1" applyProtection="1">
      <alignment horizontal="left" vertical="center"/>
    </xf>
    <xf numFmtId="0" fontId="35" fillId="5" borderId="1" xfId="4" quotePrefix="1" applyFont="1" applyFill="1" applyBorder="1" applyAlignment="1" applyProtection="1">
      <alignment horizontal="center" vertical="center"/>
      <protection locked="0"/>
    </xf>
    <xf numFmtId="0" fontId="23" fillId="5" borderId="1" xfId="0" quotePrefix="1" applyFont="1" applyFill="1" applyBorder="1" applyAlignment="1" applyProtection="1">
      <alignment horizontal="center" vertical="center"/>
      <protection locked="0"/>
    </xf>
    <xf numFmtId="178" fontId="23" fillId="5" borderId="5" xfId="0" quotePrefix="1" applyNumberFormat="1" applyFont="1" applyFill="1" applyBorder="1" applyAlignment="1" applyProtection="1">
      <alignment horizontal="center" vertical="center"/>
      <protection locked="0"/>
    </xf>
    <xf numFmtId="176" fontId="23" fillId="5" borderId="5" xfId="0" applyNumberFormat="1"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42" xfId="0" quotePrefix="1" applyFont="1" applyFill="1" applyBorder="1" applyAlignment="1" applyProtection="1">
      <alignment horizontal="center" vertical="center" wrapText="1"/>
    </xf>
    <xf numFmtId="0" fontId="12" fillId="0" borderId="43" xfId="0" quotePrefix="1" applyFont="1" applyFill="1" applyBorder="1" applyAlignment="1" applyProtection="1">
      <alignment horizontal="center" vertical="center" wrapText="1"/>
    </xf>
    <xf numFmtId="0" fontId="12" fillId="0" borderId="44" xfId="0" quotePrefix="1" applyFont="1" applyFill="1" applyBorder="1" applyAlignment="1" applyProtection="1">
      <alignment horizontal="center" vertical="center" wrapText="1"/>
    </xf>
    <xf numFmtId="0" fontId="12" fillId="0" borderId="40" xfId="0" quotePrefix="1" applyFont="1" applyFill="1" applyBorder="1" applyAlignment="1" applyProtection="1">
      <alignment horizontal="center" vertical="center" wrapText="1"/>
    </xf>
    <xf numFmtId="0" fontId="12" fillId="0" borderId="0" xfId="0" quotePrefix="1" applyFont="1" applyFill="1" applyBorder="1" applyAlignment="1" applyProtection="1">
      <alignment horizontal="center" vertical="center" wrapText="1"/>
    </xf>
    <xf numFmtId="0" fontId="12" fillId="0" borderId="41" xfId="0" quotePrefix="1" applyFont="1" applyFill="1" applyBorder="1" applyAlignment="1" applyProtection="1">
      <alignment horizontal="center" vertical="center" wrapText="1"/>
    </xf>
    <xf numFmtId="0" fontId="12" fillId="0" borderId="46" xfId="0" quotePrefix="1" applyFont="1" applyFill="1" applyBorder="1" applyAlignment="1" applyProtection="1">
      <alignment horizontal="center" vertical="center" wrapText="1"/>
    </xf>
    <xf numFmtId="0" fontId="12" fillId="0" borderId="45" xfId="0" quotePrefix="1" applyFont="1" applyFill="1" applyBorder="1" applyAlignment="1" applyProtection="1">
      <alignment horizontal="center" vertical="center" wrapText="1"/>
    </xf>
    <xf numFmtId="0" fontId="12" fillId="0" borderId="47" xfId="0" quotePrefix="1" applyFont="1" applyFill="1" applyBorder="1" applyAlignment="1" applyProtection="1">
      <alignment horizontal="center" vertical="center" wrapText="1"/>
    </xf>
    <xf numFmtId="0" fontId="36" fillId="0" borderId="42" xfId="0" quotePrefix="1" applyFont="1" applyFill="1" applyBorder="1" applyAlignment="1" applyProtection="1">
      <alignment horizontal="center" vertical="center" wrapText="1"/>
    </xf>
    <xf numFmtId="0" fontId="36" fillId="0" borderId="43" xfId="0" quotePrefix="1" applyFont="1" applyFill="1" applyBorder="1" applyAlignment="1" applyProtection="1">
      <alignment horizontal="center" vertical="center"/>
    </xf>
    <xf numFmtId="0" fontId="36" fillId="0" borderId="44" xfId="0" quotePrefix="1" applyFont="1" applyFill="1" applyBorder="1" applyAlignment="1" applyProtection="1">
      <alignment horizontal="center" vertical="center"/>
    </xf>
    <xf numFmtId="0" fontId="36" fillId="0" borderId="40" xfId="0" quotePrefix="1" applyFont="1" applyFill="1" applyBorder="1" applyAlignment="1" applyProtection="1">
      <alignment horizontal="center" vertical="center"/>
    </xf>
    <xf numFmtId="0" fontId="36" fillId="0" borderId="0" xfId="0" quotePrefix="1" applyFont="1" applyFill="1" applyBorder="1" applyAlignment="1" applyProtection="1">
      <alignment horizontal="center" vertical="center"/>
    </xf>
    <xf numFmtId="0" fontId="36" fillId="0" borderId="41" xfId="0" quotePrefix="1" applyFont="1" applyFill="1" applyBorder="1" applyAlignment="1" applyProtection="1">
      <alignment horizontal="center" vertical="center"/>
    </xf>
    <xf numFmtId="0" fontId="36" fillId="0" borderId="46" xfId="0" quotePrefix="1" applyFont="1" applyFill="1" applyBorder="1" applyAlignment="1" applyProtection="1">
      <alignment horizontal="center" vertical="center"/>
    </xf>
    <xf numFmtId="0" fontId="36" fillId="0" borderId="45" xfId="0" quotePrefix="1" applyFont="1" applyFill="1" applyBorder="1" applyAlignment="1" applyProtection="1">
      <alignment horizontal="center" vertical="center"/>
    </xf>
    <xf numFmtId="0" fontId="36" fillId="0" borderId="47" xfId="0" quotePrefix="1" applyFont="1" applyFill="1" applyBorder="1" applyAlignment="1" applyProtection="1">
      <alignment horizontal="center" vertical="center"/>
    </xf>
    <xf numFmtId="0" fontId="3" fillId="0" borderId="2" xfId="0" quotePrefix="1" applyFont="1" applyFill="1" applyBorder="1" applyAlignment="1" applyProtection="1">
      <alignment horizontal="center" vertical="center" wrapText="1"/>
    </xf>
    <xf numFmtId="0" fontId="3" fillId="0" borderId="5" xfId="0" quotePrefix="1" applyFont="1" applyFill="1" applyBorder="1" applyAlignment="1" applyProtection="1">
      <alignment horizontal="center" vertical="center" wrapText="1"/>
    </xf>
    <xf numFmtId="0" fontId="3" fillId="0" borderId="3" xfId="0" quotePrefix="1" applyFont="1" applyFill="1" applyBorder="1" applyAlignment="1" applyProtection="1">
      <alignment horizontal="center" vertical="center" wrapText="1"/>
    </xf>
    <xf numFmtId="0" fontId="26" fillId="0" borderId="7" xfId="0" quotePrefix="1" applyFont="1" applyFill="1" applyBorder="1" applyAlignment="1" applyProtection="1">
      <alignment horizontal="left" vertical="center" shrinkToFit="1"/>
    </xf>
    <xf numFmtId="0" fontId="26" fillId="0" borderId="8" xfId="0" quotePrefix="1" applyFont="1" applyFill="1" applyBorder="1" applyAlignment="1" applyProtection="1">
      <alignment horizontal="left" vertical="center" shrinkToFit="1"/>
    </xf>
    <xf numFmtId="0" fontId="12" fillId="0" borderId="24" xfId="0" quotePrefix="1" applyFont="1" applyBorder="1" applyAlignment="1">
      <alignment horizontal="left" vertical="center" wrapText="1"/>
    </xf>
    <xf numFmtId="0" fontId="12" fillId="0" borderId="25" xfId="0" quotePrefix="1" applyFont="1" applyBorder="1" applyAlignment="1">
      <alignment horizontal="left" vertical="center"/>
    </xf>
    <xf numFmtId="0" fontId="12" fillId="0" borderId="26" xfId="0" quotePrefix="1" applyFont="1" applyBorder="1" applyAlignment="1">
      <alignment horizontal="left" vertical="center"/>
    </xf>
    <xf numFmtId="0" fontId="8" fillId="0" borderId="24" xfId="0" quotePrefix="1" applyFont="1" applyFill="1" applyBorder="1" applyAlignment="1" applyProtection="1">
      <alignment horizontal="left" vertical="center" shrinkToFit="1"/>
    </xf>
    <xf numFmtId="0" fontId="8" fillId="0" borderId="25" xfId="0" quotePrefix="1" applyFont="1" applyFill="1" applyBorder="1" applyAlignment="1" applyProtection="1">
      <alignment horizontal="left" vertical="center" shrinkToFit="1"/>
    </xf>
    <xf numFmtId="0" fontId="8" fillId="0" borderId="26" xfId="0" quotePrefix="1" applyFont="1" applyFill="1" applyBorder="1" applyAlignment="1" applyProtection="1">
      <alignment horizontal="left" vertical="center" shrinkToFit="1"/>
    </xf>
    <xf numFmtId="0" fontId="8" fillId="0" borderId="27" xfId="0" quotePrefix="1" applyFont="1" applyFill="1" applyBorder="1" applyAlignment="1" applyProtection="1">
      <alignment horizontal="left" vertical="center" shrinkToFit="1"/>
    </xf>
    <xf numFmtId="0" fontId="8" fillId="0" borderId="28" xfId="0" quotePrefix="1" applyFont="1" applyFill="1" applyBorder="1" applyAlignment="1" applyProtection="1">
      <alignment horizontal="left" vertical="center" shrinkToFit="1"/>
    </xf>
    <xf numFmtId="0" fontId="8" fillId="0" borderId="29" xfId="0" quotePrefix="1" applyFont="1" applyFill="1" applyBorder="1" applyAlignment="1" applyProtection="1">
      <alignment horizontal="left" vertical="center" shrinkToFit="1"/>
    </xf>
    <xf numFmtId="0" fontId="8" fillId="5" borderId="2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61" xfId="0" applyFont="1" applyFill="1" applyBorder="1" applyAlignment="1" applyProtection="1">
      <alignment horizontal="center" vertical="center"/>
      <protection locked="0"/>
    </xf>
    <xf numFmtId="0" fontId="8" fillId="5" borderId="62" xfId="0" applyFont="1" applyFill="1" applyBorder="1" applyAlignment="1" applyProtection="1">
      <alignment horizontal="center" vertical="center"/>
      <protection locked="0"/>
    </xf>
    <xf numFmtId="0" fontId="8" fillId="0" borderId="61" xfId="0" quotePrefix="1" applyFont="1" applyFill="1" applyBorder="1" applyAlignment="1" applyProtection="1">
      <alignment horizontal="left" vertical="center" shrinkToFit="1"/>
    </xf>
    <xf numFmtId="0" fontId="8" fillId="0" borderId="63" xfId="0" quotePrefix="1" applyFont="1" applyFill="1" applyBorder="1" applyAlignment="1" applyProtection="1">
      <alignment horizontal="left" vertical="center" shrinkToFit="1"/>
    </xf>
    <xf numFmtId="0" fontId="8" fillId="0" borderId="62" xfId="0" quotePrefix="1" applyFont="1" applyFill="1" applyBorder="1" applyAlignment="1" applyProtection="1">
      <alignment horizontal="left" vertical="center" shrinkToFit="1"/>
    </xf>
    <xf numFmtId="0" fontId="19" fillId="5" borderId="24" xfId="0" applyFont="1" applyFill="1" applyBorder="1" applyAlignment="1" applyProtection="1">
      <alignment horizontal="center" vertical="center"/>
      <protection locked="0"/>
    </xf>
    <xf numFmtId="0" fontId="19" fillId="5" borderId="26" xfId="0" applyFont="1" applyFill="1" applyBorder="1" applyAlignment="1" applyProtection="1">
      <alignment horizontal="center" vertical="center"/>
      <protection locked="0"/>
    </xf>
    <xf numFmtId="0" fontId="8" fillId="5" borderId="30" xfId="0" applyFont="1" applyFill="1" applyBorder="1" applyAlignment="1" applyProtection="1">
      <alignment horizontal="center" vertical="center"/>
      <protection locked="0"/>
    </xf>
    <xf numFmtId="0" fontId="8" fillId="5" borderId="32" xfId="0" applyFont="1" applyFill="1" applyBorder="1" applyAlignment="1" applyProtection="1">
      <alignment horizontal="center" vertical="center"/>
      <protection locked="0"/>
    </xf>
    <xf numFmtId="0" fontId="8" fillId="0" borderId="30" xfId="0" quotePrefix="1" applyFont="1" applyFill="1" applyBorder="1" applyAlignment="1" applyProtection="1">
      <alignment horizontal="left" vertical="center" shrinkToFit="1"/>
    </xf>
    <xf numFmtId="0" fontId="8" fillId="0" borderId="31" xfId="0" quotePrefix="1" applyFont="1" applyFill="1" applyBorder="1" applyAlignment="1" applyProtection="1">
      <alignment horizontal="left" vertical="center" shrinkToFit="1"/>
    </xf>
    <xf numFmtId="0" fontId="8" fillId="0" borderId="32" xfId="0" quotePrefix="1" applyFont="1" applyFill="1" applyBorder="1" applyAlignment="1" applyProtection="1">
      <alignment horizontal="left" vertical="center" shrinkToFit="1"/>
    </xf>
    <xf numFmtId="0" fontId="12" fillId="0" borderId="2" xfId="0" quotePrefix="1" applyFont="1" applyFill="1" applyBorder="1" applyAlignment="1" applyProtection="1">
      <alignment horizontal="center" vertical="center" wrapText="1"/>
    </xf>
    <xf numFmtId="0" fontId="12" fillId="0" borderId="5" xfId="0" quotePrefix="1" applyFont="1" applyFill="1" applyBorder="1" applyAlignment="1" applyProtection="1">
      <alignment horizontal="center" vertical="center" wrapText="1"/>
    </xf>
    <xf numFmtId="0" fontId="12" fillId="0" borderId="3" xfId="0" quotePrefix="1" applyFont="1" applyFill="1" applyBorder="1" applyAlignment="1" applyProtection="1">
      <alignment horizontal="center" vertical="center" wrapText="1"/>
    </xf>
    <xf numFmtId="178" fontId="12" fillId="0" borderId="40" xfId="0" quotePrefix="1" applyNumberFormat="1" applyFont="1" applyFill="1" applyBorder="1" applyAlignment="1" applyProtection="1">
      <alignment horizontal="right" vertical="center"/>
    </xf>
    <xf numFmtId="178" fontId="12" fillId="0" borderId="0" xfId="0" quotePrefix="1" applyNumberFormat="1" applyFont="1" applyFill="1" applyBorder="1" applyAlignment="1" applyProtection="1">
      <alignment horizontal="right" vertical="center"/>
    </xf>
    <xf numFmtId="0" fontId="12" fillId="0" borderId="43" xfId="0" applyFont="1" applyFill="1" applyBorder="1" applyAlignment="1" applyProtection="1">
      <alignment horizontal="center" vertical="center" wrapText="1"/>
    </xf>
    <xf numFmtId="0" fontId="12" fillId="0" borderId="44" xfId="0" applyFont="1" applyFill="1" applyBorder="1" applyAlignment="1" applyProtection="1">
      <alignment horizontal="center" vertical="center" wrapText="1"/>
    </xf>
    <xf numFmtId="0" fontId="12" fillId="0" borderId="4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2" fillId="0" borderId="41" xfId="0" applyFont="1" applyFill="1" applyBorder="1" applyAlignment="1" applyProtection="1">
      <alignment horizontal="center" vertical="center" wrapText="1"/>
    </xf>
    <xf numFmtId="0" fontId="12" fillId="0" borderId="46" xfId="0" applyFont="1" applyFill="1" applyBorder="1" applyAlignment="1" applyProtection="1">
      <alignment horizontal="center" vertical="center" wrapText="1"/>
    </xf>
    <xf numFmtId="0" fontId="12" fillId="0" borderId="45" xfId="0" applyFont="1" applyFill="1" applyBorder="1" applyAlignment="1" applyProtection="1">
      <alignment horizontal="center" vertical="center" wrapText="1"/>
    </xf>
    <xf numFmtId="0" fontId="12" fillId="0" borderId="47" xfId="0" applyFont="1" applyFill="1" applyBorder="1" applyAlignment="1" applyProtection="1">
      <alignment horizontal="center" vertical="center" wrapText="1"/>
    </xf>
    <xf numFmtId="0" fontId="23" fillId="5" borderId="1" xfId="0" applyFont="1" applyFill="1" applyBorder="1" applyAlignment="1" applyProtection="1">
      <alignment horizontal="center" vertical="center" shrinkToFit="1"/>
      <protection locked="0"/>
    </xf>
    <xf numFmtId="176" fontId="23" fillId="5" borderId="2" xfId="0" applyNumberFormat="1" applyFont="1" applyFill="1" applyBorder="1" applyAlignment="1" applyProtection="1">
      <alignment horizontal="center" vertical="center"/>
      <protection locked="0"/>
    </xf>
    <xf numFmtId="0" fontId="19" fillId="5" borderId="1" xfId="0" quotePrefix="1" applyFont="1" applyFill="1" applyBorder="1" applyAlignment="1" applyProtection="1">
      <alignment horizontal="left" vertical="center" shrinkToFit="1"/>
      <protection locked="0"/>
    </xf>
    <xf numFmtId="0" fontId="19" fillId="5" borderId="2" xfId="0" quotePrefix="1" applyFont="1" applyFill="1" applyBorder="1" applyAlignment="1" applyProtection="1">
      <alignment horizontal="left" vertical="center"/>
      <protection locked="0"/>
    </xf>
    <xf numFmtId="0" fontId="19" fillId="5" borderId="5" xfId="0" quotePrefix="1" applyFont="1" applyFill="1" applyBorder="1" applyAlignment="1" applyProtection="1">
      <alignment horizontal="left" vertical="center"/>
      <protection locked="0"/>
    </xf>
    <xf numFmtId="0" fontId="19" fillId="5" borderId="3" xfId="0" quotePrefix="1" applyFont="1" applyFill="1" applyBorder="1" applyAlignment="1" applyProtection="1">
      <alignment horizontal="left" vertical="center"/>
      <protection locked="0"/>
    </xf>
    <xf numFmtId="0" fontId="19" fillId="2" borderId="14" xfId="0" applyFont="1" applyFill="1" applyBorder="1" applyAlignment="1" applyProtection="1">
      <alignment horizontal="center" vertical="center"/>
    </xf>
    <xf numFmtId="0" fontId="19" fillId="2" borderId="15" xfId="0" applyFont="1" applyFill="1" applyBorder="1" applyAlignment="1" applyProtection="1">
      <alignment horizontal="center" vertical="center"/>
    </xf>
    <xf numFmtId="0" fontId="19" fillId="2" borderId="16"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23" fillId="0" borderId="0" xfId="0" applyFont="1" applyFill="1" applyAlignment="1" applyProtection="1">
      <alignment horizontal="center" vertical="center"/>
    </xf>
    <xf numFmtId="0" fontId="8" fillId="5" borderId="27" xfId="0" applyFont="1" applyFill="1" applyBorder="1" applyAlignment="1" applyProtection="1">
      <alignment horizontal="center" vertical="center"/>
      <protection locked="0"/>
    </xf>
    <xf numFmtId="0" fontId="8" fillId="5" borderId="29" xfId="0" applyFont="1" applyFill="1" applyBorder="1" applyAlignment="1" applyProtection="1">
      <alignment horizontal="center" vertical="center"/>
      <protection locked="0"/>
    </xf>
    <xf numFmtId="0" fontId="19" fillId="0" borderId="0" xfId="0" applyFont="1" applyAlignment="1" applyProtection="1">
      <alignment horizontal="left" vertical="center" shrinkToFit="1"/>
    </xf>
    <xf numFmtId="0" fontId="19" fillId="0" borderId="0" xfId="0" applyFont="1" applyAlignment="1" applyProtection="1">
      <alignment horizontal="center" vertical="center"/>
    </xf>
    <xf numFmtId="0" fontId="23" fillId="0" borderId="0" xfId="0" applyFont="1" applyAlignment="1" applyProtection="1">
      <alignment horizontal="left" vertical="center" wrapText="1"/>
    </xf>
    <xf numFmtId="0" fontId="23" fillId="0" borderId="0" xfId="0" applyFont="1" applyAlignment="1" applyProtection="1">
      <alignment horizontal="left" vertical="center" shrinkToFit="1"/>
    </xf>
    <xf numFmtId="0" fontId="27" fillId="5" borderId="6" xfId="0" quotePrefix="1" applyFont="1" applyFill="1" applyBorder="1" applyAlignment="1" applyProtection="1">
      <alignment horizontal="left" vertical="center"/>
      <protection locked="0"/>
    </xf>
    <xf numFmtId="0" fontId="27" fillId="5" borderId="7" xfId="0" quotePrefix="1" applyFont="1" applyFill="1" applyBorder="1" applyAlignment="1" applyProtection="1">
      <alignment horizontal="left" vertical="center"/>
      <protection locked="0"/>
    </xf>
    <xf numFmtId="0" fontId="27" fillId="5" borderId="8" xfId="0" quotePrefix="1" applyFont="1" applyFill="1" applyBorder="1" applyAlignment="1" applyProtection="1">
      <alignment horizontal="left" vertical="center"/>
      <protection locked="0"/>
    </xf>
    <xf numFmtId="0" fontId="26" fillId="5" borderId="6" xfId="0" quotePrefix="1" applyFont="1" applyFill="1" applyBorder="1" applyAlignment="1" applyProtection="1">
      <alignment horizontal="center" vertical="center"/>
      <protection locked="0"/>
    </xf>
    <xf numFmtId="0" fontId="26" fillId="5" borderId="7" xfId="0" quotePrefix="1" applyFont="1" applyFill="1" applyBorder="1" applyAlignment="1" applyProtection="1">
      <alignment horizontal="center" vertical="center"/>
      <protection locked="0"/>
    </xf>
    <xf numFmtId="0" fontId="26" fillId="5" borderId="8" xfId="0" quotePrefix="1" applyFont="1" applyFill="1" applyBorder="1" applyAlignment="1" applyProtection="1">
      <alignment horizontal="center" vertical="center"/>
      <protection locked="0"/>
    </xf>
    <xf numFmtId="0" fontId="19" fillId="2" borderId="13" xfId="0" applyFont="1" applyFill="1" applyBorder="1" applyAlignment="1" applyProtection="1">
      <alignment horizontal="center" vertical="center"/>
    </xf>
    <xf numFmtId="0" fontId="19" fillId="2" borderId="5" xfId="0" applyFont="1" applyFill="1" applyBorder="1" applyAlignment="1" applyProtection="1">
      <alignment horizontal="center" vertical="center"/>
    </xf>
    <xf numFmtId="0" fontId="19" fillId="2" borderId="3" xfId="0" applyFont="1" applyFill="1" applyBorder="1" applyAlignment="1" applyProtection="1">
      <alignment horizontal="center" vertical="center"/>
    </xf>
    <xf numFmtId="0" fontId="19" fillId="2" borderId="17" xfId="0" applyFont="1" applyFill="1" applyBorder="1" applyAlignment="1" applyProtection="1">
      <alignment horizontal="center" vertical="center"/>
    </xf>
    <xf numFmtId="0" fontId="19" fillId="2" borderId="18" xfId="0" applyFont="1" applyFill="1" applyBorder="1" applyAlignment="1" applyProtection="1">
      <alignment horizontal="center" vertical="center"/>
    </xf>
    <xf numFmtId="0" fontId="19" fillId="2" borderId="19" xfId="0" applyFont="1" applyFill="1" applyBorder="1" applyAlignment="1" applyProtection="1">
      <alignment horizontal="center" vertical="center"/>
    </xf>
    <xf numFmtId="177" fontId="31" fillId="0" borderId="6" xfId="0" quotePrefix="1" applyNumberFormat="1" applyFont="1" applyFill="1" applyBorder="1" applyAlignment="1" applyProtection="1">
      <alignment horizontal="center" vertical="center"/>
    </xf>
    <xf numFmtId="177" fontId="31" fillId="0" borderId="7" xfId="0" quotePrefix="1" applyNumberFormat="1" applyFont="1" applyFill="1" applyBorder="1" applyAlignment="1" applyProtection="1">
      <alignment horizontal="center" vertical="center"/>
    </xf>
    <xf numFmtId="177" fontId="31" fillId="0" borderId="8" xfId="0" quotePrefix="1" applyNumberFormat="1" applyFont="1" applyFill="1" applyBorder="1" applyAlignment="1" applyProtection="1">
      <alignment horizontal="center" vertical="center"/>
    </xf>
    <xf numFmtId="49" fontId="19" fillId="5" borderId="43" xfId="0" quotePrefix="1" applyNumberFormat="1" applyFont="1" applyFill="1" applyBorder="1" applyAlignment="1" applyProtection="1">
      <alignment horizontal="center" vertical="center"/>
      <protection locked="0"/>
    </xf>
    <xf numFmtId="177" fontId="8" fillId="0" borderId="2" xfId="0" quotePrefix="1" applyNumberFormat="1" applyFont="1" applyFill="1" applyBorder="1" applyAlignment="1" applyProtection="1">
      <alignment horizontal="right" vertical="center"/>
    </xf>
    <xf numFmtId="177" fontId="8" fillId="0" borderId="5" xfId="0" quotePrefix="1" applyNumberFormat="1" applyFont="1" applyFill="1" applyBorder="1" applyAlignment="1" applyProtection="1">
      <alignment horizontal="right" vertical="center"/>
    </xf>
    <xf numFmtId="0" fontId="12" fillId="0" borderId="2" xfId="0" quotePrefix="1" applyFont="1" applyFill="1" applyBorder="1" applyAlignment="1" applyProtection="1">
      <alignment horizontal="center" vertical="center" shrinkToFit="1"/>
    </xf>
    <xf numFmtId="0" fontId="12" fillId="0" borderId="5" xfId="0" quotePrefix="1" applyFont="1" applyFill="1" applyBorder="1" applyAlignment="1" applyProtection="1">
      <alignment horizontal="center" vertical="center" shrinkToFit="1"/>
    </xf>
    <xf numFmtId="0" fontId="12" fillId="0" borderId="3" xfId="0" quotePrefix="1" applyFont="1" applyFill="1" applyBorder="1" applyAlignment="1" applyProtection="1">
      <alignment horizontal="center" vertical="center" shrinkToFit="1"/>
    </xf>
    <xf numFmtId="0" fontId="19" fillId="0" borderId="0" xfId="0" quotePrefix="1" applyFont="1" applyFill="1" applyAlignment="1" applyProtection="1">
      <alignment horizontal="left" vertical="center" wrapText="1"/>
    </xf>
    <xf numFmtId="178" fontId="23" fillId="0" borderId="2" xfId="0" quotePrefix="1" applyNumberFormat="1" applyFont="1" applyFill="1" applyBorder="1" applyAlignment="1" applyProtection="1">
      <alignment horizontal="left" vertical="center" shrinkToFit="1"/>
    </xf>
    <xf numFmtId="178" fontId="23" fillId="0" borderId="5" xfId="0" quotePrefix="1" applyNumberFormat="1" applyFont="1" applyFill="1" applyBorder="1" applyAlignment="1" applyProtection="1">
      <alignment horizontal="left" vertical="center" shrinkToFit="1"/>
    </xf>
    <xf numFmtId="178" fontId="23" fillId="0" borderId="3" xfId="0" quotePrefix="1" applyNumberFormat="1" applyFont="1" applyFill="1" applyBorder="1" applyAlignment="1" applyProtection="1">
      <alignment horizontal="left" vertical="center" shrinkToFit="1"/>
    </xf>
    <xf numFmtId="0" fontId="39" fillId="5" borderId="0" xfId="0" applyFont="1" applyFill="1" applyAlignment="1" applyProtection="1">
      <alignment horizontal="center" vertical="center"/>
      <protection locked="0"/>
    </xf>
    <xf numFmtId="0" fontId="39" fillId="5" borderId="27" xfId="0" applyFont="1" applyFill="1" applyBorder="1" applyAlignment="1" applyProtection="1">
      <alignment horizontal="center" vertical="center"/>
      <protection locked="0"/>
    </xf>
    <xf numFmtId="0" fontId="39" fillId="5" borderId="29" xfId="0" applyFont="1" applyFill="1" applyBorder="1" applyAlignment="1" applyProtection="1">
      <alignment horizontal="center" vertical="center"/>
      <protection locked="0"/>
    </xf>
    <xf numFmtId="0" fontId="39" fillId="5" borderId="61" xfId="0" applyFont="1" applyFill="1" applyBorder="1" applyAlignment="1" applyProtection="1">
      <alignment horizontal="center" vertical="center"/>
      <protection locked="0"/>
    </xf>
    <xf numFmtId="0" fontId="39" fillId="5" borderId="62" xfId="0" applyFont="1" applyFill="1" applyBorder="1" applyAlignment="1" applyProtection="1">
      <alignment horizontal="center" vertical="center"/>
      <protection locked="0"/>
    </xf>
    <xf numFmtId="0" fontId="45" fillId="5" borderId="6" xfId="0" quotePrefix="1" applyFont="1" applyFill="1" applyBorder="1" applyAlignment="1" applyProtection="1">
      <alignment horizontal="left" vertical="center"/>
      <protection locked="0"/>
    </xf>
    <xf numFmtId="0" fontId="45" fillId="5" borderId="7" xfId="0" quotePrefix="1" applyFont="1" applyFill="1" applyBorder="1" applyAlignment="1" applyProtection="1">
      <alignment horizontal="left" vertical="center"/>
      <protection locked="0"/>
    </xf>
    <xf numFmtId="0" fontId="45" fillId="5" borderId="8" xfId="0" quotePrefix="1" applyFont="1" applyFill="1" applyBorder="1" applyAlignment="1" applyProtection="1">
      <alignment horizontal="left" vertical="center"/>
      <protection locked="0"/>
    </xf>
    <xf numFmtId="0" fontId="44" fillId="5" borderId="6" xfId="0" quotePrefix="1" applyFont="1" applyFill="1" applyBorder="1" applyAlignment="1" applyProtection="1">
      <alignment horizontal="center" vertical="center"/>
      <protection locked="0"/>
    </xf>
    <xf numFmtId="0" fontId="44" fillId="5" borderId="7" xfId="0" quotePrefix="1" applyFont="1" applyFill="1" applyBorder="1" applyAlignment="1" applyProtection="1">
      <alignment horizontal="center" vertical="center"/>
      <protection locked="0"/>
    </xf>
    <xf numFmtId="0" fontId="44" fillId="5" borderId="8" xfId="0" quotePrefix="1" applyFont="1" applyFill="1" applyBorder="1" applyAlignment="1" applyProtection="1">
      <alignment horizontal="center" vertical="center"/>
      <protection locked="0"/>
    </xf>
    <xf numFmtId="0" fontId="39" fillId="5" borderId="24" xfId="0" applyFont="1" applyFill="1" applyBorder="1" applyAlignment="1" applyProtection="1">
      <alignment horizontal="center" vertical="center"/>
      <protection locked="0"/>
    </xf>
    <xf numFmtId="0" fontId="39" fillId="5" borderId="26" xfId="0" applyFont="1" applyFill="1" applyBorder="1" applyAlignment="1" applyProtection="1">
      <alignment horizontal="center" vertical="center"/>
      <protection locked="0"/>
    </xf>
    <xf numFmtId="0" fontId="21" fillId="5" borderId="30" xfId="0" applyFont="1" applyFill="1" applyBorder="1" applyAlignment="1" applyProtection="1">
      <alignment horizontal="center" vertical="center"/>
      <protection locked="0"/>
    </xf>
    <xf numFmtId="0" fontId="21" fillId="5" borderId="32" xfId="0" applyFont="1" applyFill="1" applyBorder="1" applyAlignment="1" applyProtection="1">
      <alignment horizontal="center" vertical="center"/>
      <protection locked="0"/>
    </xf>
    <xf numFmtId="0" fontId="21" fillId="5" borderId="1" xfId="0" quotePrefix="1" applyFont="1" applyFill="1" applyBorder="1" applyAlignment="1" applyProtection="1">
      <alignment horizontal="center" vertical="center" shrinkToFit="1"/>
      <protection locked="0"/>
    </xf>
    <xf numFmtId="0" fontId="44" fillId="5" borderId="1" xfId="0" quotePrefix="1" applyFont="1" applyFill="1" applyBorder="1" applyAlignment="1" applyProtection="1">
      <alignment horizontal="center" vertical="center" shrinkToFit="1"/>
      <protection locked="0"/>
    </xf>
    <xf numFmtId="0" fontId="39" fillId="5" borderId="30" xfId="0" applyFont="1" applyFill="1" applyBorder="1" applyAlignment="1" applyProtection="1">
      <alignment horizontal="center" vertical="center"/>
      <protection locked="0"/>
    </xf>
    <xf numFmtId="0" fontId="39" fillId="5" borderId="32" xfId="0" applyFont="1" applyFill="1" applyBorder="1" applyAlignment="1" applyProtection="1">
      <alignment horizontal="center" vertical="center"/>
      <protection locked="0"/>
    </xf>
    <xf numFmtId="0" fontId="21" fillId="5" borderId="24" xfId="0" applyFont="1" applyFill="1" applyBorder="1" applyAlignment="1" applyProtection="1">
      <alignment horizontal="center" vertical="center"/>
      <protection locked="0"/>
    </xf>
    <xf numFmtId="0" fontId="21" fillId="5" borderId="26" xfId="0" applyFont="1" applyFill="1" applyBorder="1" applyAlignment="1" applyProtection="1">
      <alignment horizontal="center" vertical="center"/>
      <protection locked="0"/>
    </xf>
    <xf numFmtId="0" fontId="21" fillId="5" borderId="61" xfId="0" applyFont="1" applyFill="1" applyBorder="1" applyAlignment="1" applyProtection="1">
      <alignment horizontal="center" vertical="center"/>
      <protection locked="0"/>
    </xf>
    <xf numFmtId="0" fontId="21" fillId="5" borderId="62" xfId="0" applyFont="1" applyFill="1" applyBorder="1" applyAlignment="1" applyProtection="1">
      <alignment horizontal="center" vertical="center"/>
      <protection locked="0"/>
    </xf>
    <xf numFmtId="0" fontId="10" fillId="0" borderId="42" xfId="0" quotePrefix="1" applyFont="1" applyBorder="1" applyAlignment="1">
      <alignment horizontal="center" vertical="center"/>
    </xf>
    <xf numFmtId="0" fontId="10" fillId="0" borderId="43" xfId="0" quotePrefix="1" applyFont="1" applyBorder="1" applyAlignment="1">
      <alignment horizontal="center" vertical="center"/>
    </xf>
    <xf numFmtId="0" fontId="10" fillId="0" borderId="44" xfId="0" quotePrefix="1" applyFont="1" applyBorder="1" applyAlignment="1">
      <alignment horizontal="center" vertical="center"/>
    </xf>
    <xf numFmtId="0" fontId="21" fillId="5" borderId="42" xfId="0" quotePrefix="1" applyFont="1" applyFill="1" applyBorder="1" applyAlignment="1" applyProtection="1">
      <alignment horizontal="center" vertical="center" shrinkToFit="1"/>
      <protection locked="0"/>
    </xf>
    <xf numFmtId="0" fontId="21" fillId="5" borderId="43" xfId="0" quotePrefix="1" applyFont="1" applyFill="1" applyBorder="1" applyAlignment="1" applyProtection="1">
      <alignment horizontal="center" vertical="center" shrinkToFit="1"/>
      <protection locked="0"/>
    </xf>
    <xf numFmtId="0" fontId="21" fillId="5" borderId="44" xfId="0" quotePrefix="1" applyFont="1" applyFill="1" applyBorder="1" applyAlignment="1" applyProtection="1">
      <alignment horizontal="center" vertical="center" shrinkToFit="1"/>
      <protection locked="0"/>
    </xf>
    <xf numFmtId="0" fontId="12" fillId="0" borderId="42" xfId="0" quotePrefix="1" applyFont="1" applyBorder="1" applyAlignment="1">
      <alignment horizontal="center" vertical="center"/>
    </xf>
    <xf numFmtId="0" fontId="12" fillId="0" borderId="43" xfId="0" quotePrefix="1" applyFont="1" applyBorder="1" applyAlignment="1">
      <alignment horizontal="center" vertical="center"/>
    </xf>
    <xf numFmtId="0" fontId="12" fillId="0" borderId="44" xfId="0" quotePrefix="1" applyFont="1" applyBorder="1" applyAlignment="1">
      <alignment horizontal="center" vertical="center"/>
    </xf>
    <xf numFmtId="0" fontId="12" fillId="0" borderId="40" xfId="0" quotePrefix="1" applyFont="1" applyBorder="1" applyAlignment="1">
      <alignment horizontal="center" vertical="center"/>
    </xf>
    <xf numFmtId="0" fontId="12" fillId="0" borderId="0" xfId="0" quotePrefix="1" applyFont="1" applyAlignment="1">
      <alignment horizontal="center" vertical="center"/>
    </xf>
    <xf numFmtId="0" fontId="12" fillId="0" borderId="41" xfId="0" quotePrefix="1" applyFont="1" applyBorder="1" applyAlignment="1">
      <alignment horizontal="center" vertical="center"/>
    </xf>
    <xf numFmtId="0" fontId="12" fillId="0" borderId="46" xfId="0" quotePrefix="1" applyFont="1" applyBorder="1" applyAlignment="1">
      <alignment horizontal="center" vertical="center"/>
    </xf>
    <xf numFmtId="0" fontId="12" fillId="0" borderId="45" xfId="0" quotePrefix="1" applyFont="1" applyBorder="1" applyAlignment="1">
      <alignment horizontal="center" vertical="center"/>
    </xf>
    <xf numFmtId="0" fontId="12" fillId="0" borderId="47" xfId="0" quotePrefix="1" applyFont="1" applyBorder="1" applyAlignment="1">
      <alignment horizontal="center" vertical="center"/>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0" xfId="0" applyFont="1" applyAlignment="1">
      <alignment horizontal="center" vertical="center" wrapText="1"/>
    </xf>
    <xf numFmtId="0" fontId="10" fillId="0" borderId="41"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7" xfId="0" applyFont="1" applyBorder="1" applyAlignment="1">
      <alignment horizontal="center" vertical="center" wrapText="1"/>
    </xf>
    <xf numFmtId="49" fontId="21" fillId="5" borderId="43" xfId="0" quotePrefix="1" applyNumberFormat="1" applyFont="1" applyFill="1" applyBorder="1" applyAlignment="1" applyProtection="1">
      <alignment horizontal="center" vertical="center"/>
      <protection locked="0"/>
    </xf>
    <xf numFmtId="0" fontId="21" fillId="5" borderId="40" xfId="0" applyFont="1" applyFill="1" applyBorder="1" applyAlignment="1" applyProtection="1">
      <alignment horizontal="left" vertical="center" shrinkToFit="1"/>
      <protection locked="0"/>
    </xf>
    <xf numFmtId="0" fontId="21" fillId="5" borderId="0" xfId="0" applyFont="1" applyFill="1" applyAlignment="1" applyProtection="1">
      <alignment horizontal="left" vertical="center" shrinkToFit="1"/>
      <protection locked="0"/>
    </xf>
    <xf numFmtId="0" fontId="21" fillId="5" borderId="41" xfId="0" applyFont="1" applyFill="1" applyBorder="1" applyAlignment="1" applyProtection="1">
      <alignment horizontal="left" vertical="center" shrinkToFit="1"/>
      <protection locked="0"/>
    </xf>
    <xf numFmtId="0" fontId="21" fillId="5" borderId="46" xfId="0" applyFont="1" applyFill="1" applyBorder="1" applyAlignment="1" applyProtection="1">
      <alignment horizontal="left" vertical="center" shrinkToFit="1"/>
      <protection locked="0"/>
    </xf>
    <xf numFmtId="0" fontId="21" fillId="5" borderId="45" xfId="0" applyFont="1" applyFill="1" applyBorder="1" applyAlignment="1" applyProtection="1">
      <alignment horizontal="left" vertical="center" shrinkToFit="1"/>
      <protection locked="0"/>
    </xf>
    <xf numFmtId="0" fontId="21" fillId="5" borderId="47" xfId="0" applyFont="1" applyFill="1" applyBorder="1" applyAlignment="1" applyProtection="1">
      <alignment horizontal="left" vertical="center" shrinkToFit="1"/>
      <protection locked="0"/>
    </xf>
    <xf numFmtId="0" fontId="10"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3" xfId="0" applyFont="1" applyBorder="1" applyAlignment="1">
      <alignment horizontal="center" vertical="center" shrinkToFit="1"/>
    </xf>
    <xf numFmtId="0" fontId="43" fillId="5" borderId="5" xfId="4" applyFont="1" applyFill="1" applyBorder="1" applyAlignment="1" applyProtection="1">
      <alignment horizontal="center" vertical="center" shrinkToFit="1"/>
      <protection locked="0"/>
    </xf>
    <xf numFmtId="0" fontId="42" fillId="5" borderId="5" xfId="4" applyFont="1" applyFill="1" applyBorder="1" applyAlignment="1" applyProtection="1">
      <alignment horizontal="center" vertical="center" shrinkToFit="1"/>
      <protection locked="0"/>
    </xf>
    <xf numFmtId="0" fontId="42" fillId="5" borderId="3" xfId="4" applyFont="1" applyFill="1" applyBorder="1" applyAlignment="1" applyProtection="1">
      <alignment horizontal="center" vertical="center" shrinkToFit="1"/>
      <protection locked="0"/>
    </xf>
    <xf numFmtId="0" fontId="10" fillId="0" borderId="2" xfId="0" quotePrefix="1" applyFont="1" applyBorder="1" applyAlignment="1">
      <alignment horizontal="center" vertical="center"/>
    </xf>
    <xf numFmtId="0" fontId="10" fillId="0" borderId="5" xfId="0" quotePrefix="1" applyFont="1" applyBorder="1" applyAlignment="1">
      <alignment horizontal="center" vertical="center"/>
    </xf>
    <xf numFmtId="0" fontId="10" fillId="0" borderId="3" xfId="0" quotePrefix="1" applyFont="1" applyBorder="1" applyAlignment="1">
      <alignment horizontal="center" vertical="center"/>
    </xf>
    <xf numFmtId="0" fontId="10" fillId="0" borderId="40" xfId="0" quotePrefix="1" applyFont="1" applyBorder="1" applyAlignment="1">
      <alignment horizontal="center" vertical="center"/>
    </xf>
    <xf numFmtId="0" fontId="10" fillId="0" borderId="0" xfId="0" quotePrefix="1" applyFont="1" applyAlignment="1">
      <alignment horizontal="center" vertical="center"/>
    </xf>
    <xf numFmtId="0" fontId="10" fillId="0" borderId="41" xfId="0" quotePrefix="1" applyFont="1" applyBorder="1" applyAlignment="1">
      <alignment horizontal="center" vertical="center"/>
    </xf>
    <xf numFmtId="0" fontId="10" fillId="0" borderId="46" xfId="0" quotePrefix="1" applyFont="1" applyBorder="1" applyAlignment="1">
      <alignment horizontal="center" vertical="center"/>
    </xf>
    <xf numFmtId="0" fontId="10" fillId="0" borderId="45" xfId="0" quotePrefix="1" applyFont="1" applyBorder="1" applyAlignment="1">
      <alignment horizontal="center" vertical="center"/>
    </xf>
    <xf numFmtId="0" fontId="10" fillId="0" borderId="47" xfId="0" quotePrefix="1" applyFont="1" applyBorder="1" applyAlignment="1">
      <alignment horizontal="center" vertical="center"/>
    </xf>
    <xf numFmtId="0" fontId="21" fillId="5" borderId="46" xfId="0" quotePrefix="1" applyFont="1" applyFill="1" applyBorder="1" applyAlignment="1" applyProtection="1">
      <alignment horizontal="center" vertical="center" shrinkToFit="1"/>
      <protection locked="0"/>
    </xf>
    <xf numFmtId="0" fontId="21" fillId="5" borderId="45" xfId="0" quotePrefix="1" applyFont="1" applyFill="1" applyBorder="1" applyAlignment="1" applyProtection="1">
      <alignment horizontal="center" vertical="center" shrinkToFit="1"/>
      <protection locked="0"/>
    </xf>
    <xf numFmtId="0" fontId="21" fillId="5" borderId="47" xfId="0" quotePrefix="1" applyFont="1" applyFill="1" applyBorder="1" applyAlignment="1" applyProtection="1">
      <alignment horizontal="center" vertical="center" shrinkToFit="1"/>
      <protection locked="0"/>
    </xf>
    <xf numFmtId="0" fontId="39" fillId="5" borderId="2" xfId="0" quotePrefix="1" applyFont="1" applyFill="1" applyBorder="1" applyAlignment="1" applyProtection="1">
      <alignment horizontal="center" vertical="center" shrinkToFit="1"/>
      <protection locked="0"/>
    </xf>
    <xf numFmtId="0" fontId="39" fillId="5" borderId="5" xfId="0" quotePrefix="1" applyFont="1" applyFill="1" applyBorder="1" applyAlignment="1" applyProtection="1">
      <alignment horizontal="center" vertical="center" shrinkToFit="1"/>
      <protection locked="0"/>
    </xf>
    <xf numFmtId="0" fontId="39" fillId="5" borderId="3" xfId="0" quotePrefix="1" applyFont="1" applyFill="1" applyBorder="1" applyAlignment="1" applyProtection="1">
      <alignment horizontal="center" vertical="center" shrinkToFit="1"/>
      <protection locked="0"/>
    </xf>
    <xf numFmtId="0" fontId="40" fillId="5" borderId="2" xfId="0" quotePrefix="1" applyFont="1" applyFill="1" applyBorder="1" applyAlignment="1" applyProtection="1">
      <alignment horizontal="center" vertical="center"/>
      <protection locked="0"/>
    </xf>
    <xf numFmtId="0" fontId="40" fillId="5" borderId="5" xfId="0" quotePrefix="1" applyFont="1" applyFill="1" applyBorder="1" applyAlignment="1" applyProtection="1">
      <alignment horizontal="center" vertical="center"/>
      <protection locked="0"/>
    </xf>
    <xf numFmtId="178" fontId="21" fillId="5" borderId="5" xfId="0" quotePrefix="1" applyNumberFormat="1" applyFont="1" applyFill="1" applyBorder="1" applyAlignment="1" applyProtection="1">
      <alignment horizontal="center" vertical="center"/>
      <protection locked="0"/>
    </xf>
    <xf numFmtId="0" fontId="10" fillId="0" borderId="1" xfId="0" quotePrefix="1" applyFont="1" applyBorder="1" applyAlignment="1">
      <alignment horizontal="center" vertical="center"/>
    </xf>
    <xf numFmtId="0" fontId="21" fillId="5" borderId="2" xfId="0" applyFont="1" applyFill="1" applyBorder="1" applyAlignment="1" applyProtection="1">
      <alignment horizontal="center" vertical="center" shrinkToFit="1"/>
      <protection locked="0"/>
    </xf>
    <xf numFmtId="0" fontId="21" fillId="5" borderId="5" xfId="0" applyFont="1" applyFill="1" applyBorder="1" applyAlignment="1" applyProtection="1">
      <alignment horizontal="center" vertical="center" shrinkToFit="1"/>
      <protection locked="0"/>
    </xf>
    <xf numFmtId="0" fontId="21" fillId="5" borderId="3" xfId="0" applyFont="1" applyFill="1" applyBorder="1" applyAlignment="1" applyProtection="1">
      <alignment horizontal="center" vertical="center" shrinkToFit="1"/>
      <protection locked="0"/>
    </xf>
    <xf numFmtId="0" fontId="21" fillId="5" borderId="2" xfId="0" applyFont="1" applyFill="1" applyBorder="1" applyAlignment="1" applyProtection="1">
      <alignment horizontal="center" vertical="center"/>
      <protection locked="0"/>
    </xf>
    <xf numFmtId="0" fontId="21" fillId="5" borderId="5" xfId="0" applyFont="1" applyFill="1" applyBorder="1" applyAlignment="1" applyProtection="1">
      <alignment horizontal="center" vertical="center"/>
      <protection locked="0"/>
    </xf>
    <xf numFmtId="0" fontId="21" fillId="5" borderId="3" xfId="0" applyFont="1" applyFill="1" applyBorder="1" applyAlignment="1" applyProtection="1">
      <alignment horizontal="center" vertical="center"/>
      <protection locked="0"/>
    </xf>
    <xf numFmtId="0" fontId="12" fillId="0" borderId="42" xfId="0" applyFont="1" applyBorder="1" applyAlignment="1">
      <alignment horizontal="center" vertical="center" wrapText="1"/>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40" xfId="0" applyFont="1" applyBorder="1" applyAlignment="1">
      <alignment horizontal="center" vertical="center"/>
    </xf>
    <xf numFmtId="0" fontId="12" fillId="0" borderId="0" xfId="0" applyFont="1" applyAlignment="1">
      <alignment horizontal="center" vertical="center"/>
    </xf>
    <xf numFmtId="0" fontId="12" fillId="0" borderId="41" xfId="0" applyFont="1" applyBorder="1" applyAlignment="1">
      <alignment horizontal="center" vertical="center"/>
    </xf>
    <xf numFmtId="0" fontId="12" fillId="0" borderId="46" xfId="0" applyFont="1" applyBorder="1" applyAlignment="1">
      <alignment horizontal="center" vertical="center"/>
    </xf>
    <xf numFmtId="0" fontId="12" fillId="0" borderId="45" xfId="0" applyFont="1" applyBorder="1" applyAlignment="1">
      <alignment horizontal="center" vertical="center"/>
    </xf>
    <xf numFmtId="0" fontId="12" fillId="0" borderId="47" xfId="0" applyFont="1" applyBorder="1" applyAlignment="1">
      <alignment horizontal="center" vertical="center"/>
    </xf>
    <xf numFmtId="0" fontId="21" fillId="5" borderId="40" xfId="0" quotePrefix="1" applyFont="1" applyFill="1" applyBorder="1" applyAlignment="1" applyProtection="1">
      <alignment horizontal="left" vertical="center" shrinkToFit="1"/>
      <protection locked="0"/>
    </xf>
    <xf numFmtId="0" fontId="21" fillId="5" borderId="0" xfId="0" quotePrefix="1" applyFont="1" applyFill="1" applyAlignment="1" applyProtection="1">
      <alignment horizontal="left" vertical="center" shrinkToFit="1"/>
      <protection locked="0"/>
    </xf>
    <xf numFmtId="0" fontId="21" fillId="5" borderId="41" xfId="0" quotePrefix="1" applyFont="1" applyFill="1" applyBorder="1" applyAlignment="1" applyProtection="1">
      <alignment horizontal="left" vertical="center" shrinkToFit="1"/>
      <protection locked="0"/>
    </xf>
    <xf numFmtId="0" fontId="21" fillId="5" borderId="46" xfId="0" quotePrefix="1" applyFont="1" applyFill="1" applyBorder="1" applyAlignment="1" applyProtection="1">
      <alignment horizontal="left" vertical="center" shrinkToFit="1"/>
      <protection locked="0"/>
    </xf>
    <xf numFmtId="0" fontId="21" fillId="5" borderId="45" xfId="0" quotePrefix="1" applyFont="1" applyFill="1" applyBorder="1" applyAlignment="1" applyProtection="1">
      <alignment horizontal="left" vertical="center" shrinkToFit="1"/>
      <protection locked="0"/>
    </xf>
    <xf numFmtId="0" fontId="21" fillId="5" borderId="47" xfId="0" quotePrefix="1" applyFont="1" applyFill="1" applyBorder="1" applyAlignment="1" applyProtection="1">
      <alignment horizontal="left" vertical="center" shrinkToFit="1"/>
      <protection locked="0"/>
    </xf>
    <xf numFmtId="0" fontId="21" fillId="5" borderId="1" xfId="0" applyFont="1" applyFill="1" applyBorder="1" applyAlignment="1" applyProtection="1">
      <alignment horizontal="center" vertical="center" shrinkToFit="1"/>
      <protection locked="0"/>
    </xf>
    <xf numFmtId="0" fontId="41" fillId="5" borderId="1" xfId="4" quotePrefix="1" applyFont="1" applyFill="1" applyBorder="1" applyAlignment="1" applyProtection="1">
      <alignment horizontal="center" vertical="center"/>
      <protection locked="0"/>
    </xf>
    <xf numFmtId="0" fontId="21" fillId="5" borderId="1" xfId="0" quotePrefix="1" applyFont="1" applyFill="1" applyBorder="1" applyAlignment="1" applyProtection="1">
      <alignment horizontal="center" vertical="center"/>
      <protection locked="0"/>
    </xf>
    <xf numFmtId="0" fontId="12" fillId="0" borderId="5" xfId="0" applyFont="1" applyBorder="1" applyAlignment="1">
      <alignment horizontal="center" vertical="center"/>
    </xf>
    <xf numFmtId="0" fontId="12" fillId="0" borderId="3" xfId="0" applyFont="1" applyBorder="1" applyAlignment="1">
      <alignment horizontal="center" vertical="center"/>
    </xf>
    <xf numFmtId="178" fontId="21" fillId="5" borderId="45" xfId="0" quotePrefix="1" applyNumberFormat="1" applyFont="1" applyFill="1" applyBorder="1" applyAlignment="1" applyProtection="1">
      <alignment horizontal="center" vertical="center"/>
      <protection locked="0"/>
    </xf>
    <xf numFmtId="178" fontId="21" fillId="5" borderId="5" xfId="0" applyNumberFormat="1" applyFont="1" applyFill="1" applyBorder="1" applyAlignment="1" applyProtection="1">
      <alignment horizontal="center" vertical="center"/>
      <protection locked="0"/>
    </xf>
    <xf numFmtId="176" fontId="21" fillId="5" borderId="2" xfId="0" applyNumberFormat="1" applyFont="1" applyFill="1" applyBorder="1" applyAlignment="1" applyProtection="1">
      <alignment horizontal="center" vertical="center"/>
      <protection locked="0"/>
    </xf>
    <xf numFmtId="176" fontId="21" fillId="5" borderId="5" xfId="0" applyNumberFormat="1" applyFont="1" applyFill="1" applyBorder="1" applyAlignment="1" applyProtection="1">
      <alignment horizontal="center" vertical="center"/>
      <protection locked="0"/>
    </xf>
    <xf numFmtId="178" fontId="12" fillId="0" borderId="40" xfId="0" quotePrefix="1" applyNumberFormat="1" applyFont="1" applyBorder="1" applyAlignment="1">
      <alignment horizontal="right" vertical="center"/>
    </xf>
    <xf numFmtId="178" fontId="12" fillId="0" borderId="0" xfId="0" quotePrefix="1" applyNumberFormat="1" applyFont="1" applyAlignment="1">
      <alignment horizontal="right" vertical="center"/>
    </xf>
    <xf numFmtId="178" fontId="23" fillId="0" borderId="2" xfId="0" quotePrefix="1" applyNumberFormat="1" applyFont="1" applyBorder="1" applyAlignment="1">
      <alignment horizontal="left" vertical="center"/>
    </xf>
    <xf numFmtId="178" fontId="23" fillId="0" borderId="5" xfId="0" quotePrefix="1" applyNumberFormat="1" applyFont="1" applyBorder="1" applyAlignment="1">
      <alignment horizontal="left" vertical="center"/>
    </xf>
    <xf numFmtId="178" fontId="23" fillId="0" borderId="3" xfId="0" quotePrefix="1" applyNumberFormat="1" applyFont="1" applyBorder="1" applyAlignment="1">
      <alignment horizontal="left" vertical="center"/>
    </xf>
    <xf numFmtId="178" fontId="23" fillId="0" borderId="2" xfId="0" applyNumberFormat="1" applyFont="1" applyBorder="1" applyAlignment="1">
      <alignment horizontal="center" vertical="center"/>
    </xf>
    <xf numFmtId="178" fontId="23" fillId="0" borderId="3" xfId="0" applyNumberFormat="1" applyFont="1" applyBorder="1" applyAlignment="1">
      <alignment horizontal="center" vertical="center"/>
    </xf>
    <xf numFmtId="0" fontId="12" fillId="0" borderId="2" xfId="0" quotePrefix="1" applyFont="1" applyBorder="1" applyAlignment="1">
      <alignment horizontal="center" vertical="center" shrinkToFit="1"/>
    </xf>
    <xf numFmtId="0" fontId="12" fillId="0" borderId="5" xfId="0" quotePrefix="1" applyFont="1" applyBorder="1" applyAlignment="1">
      <alignment horizontal="center" vertical="center" shrinkToFit="1"/>
    </xf>
    <xf numFmtId="0" fontId="12" fillId="0" borderId="3" xfId="0" quotePrefix="1" applyFont="1" applyBorder="1" applyAlignment="1">
      <alignment horizontal="center" vertical="center" shrinkToFit="1"/>
    </xf>
    <xf numFmtId="0" fontId="21" fillId="5" borderId="2" xfId="0" quotePrefix="1" applyFont="1" applyFill="1" applyBorder="1" applyAlignment="1" applyProtection="1">
      <alignment horizontal="center" vertical="center" shrinkToFit="1"/>
      <protection locked="0"/>
    </xf>
    <xf numFmtId="0" fontId="21" fillId="5" borderId="5" xfId="0" quotePrefix="1" applyFont="1" applyFill="1" applyBorder="1" applyAlignment="1" applyProtection="1">
      <alignment horizontal="center" vertical="center" shrinkToFit="1"/>
      <protection locked="0"/>
    </xf>
    <xf numFmtId="0" fontId="21" fillId="5" borderId="3" xfId="0" quotePrefix="1" applyFont="1" applyFill="1" applyBorder="1" applyAlignment="1" applyProtection="1">
      <alignment horizontal="center" vertical="center" shrinkToFit="1"/>
      <protection locked="0"/>
    </xf>
    <xf numFmtId="178" fontId="23" fillId="0" borderId="2" xfId="0" quotePrefix="1" applyNumberFormat="1" applyFont="1" applyBorder="1" applyAlignment="1">
      <alignment horizontal="left" vertical="center" shrinkToFit="1"/>
    </xf>
    <xf numFmtId="178" fontId="23" fillId="0" borderId="5" xfId="0" quotePrefix="1" applyNumberFormat="1" applyFont="1" applyBorder="1" applyAlignment="1">
      <alignment horizontal="left" vertical="center" shrinkToFit="1"/>
    </xf>
    <xf numFmtId="178" fontId="23" fillId="0" borderId="3" xfId="0" quotePrefix="1" applyNumberFormat="1" applyFont="1" applyBorder="1" applyAlignment="1">
      <alignment horizontal="left" vertical="center" shrinkToFit="1"/>
    </xf>
    <xf numFmtId="178" fontId="21" fillId="5" borderId="2" xfId="0" applyNumberFormat="1" applyFont="1" applyFill="1" applyBorder="1" applyAlignment="1" applyProtection="1">
      <alignment horizontal="center" vertical="center"/>
      <protection locked="0"/>
    </xf>
    <xf numFmtId="178" fontId="21" fillId="5" borderId="3" xfId="0" applyNumberFormat="1" applyFont="1" applyFill="1" applyBorder="1" applyAlignment="1" applyProtection="1">
      <alignment horizontal="center" vertical="center"/>
      <protection locked="0"/>
    </xf>
    <xf numFmtId="0" fontId="12" fillId="0" borderId="40" xfId="0" quotePrefix="1" applyFont="1" applyBorder="1" applyAlignment="1">
      <alignment horizontal="center" vertical="center" wrapText="1"/>
    </xf>
    <xf numFmtId="0" fontId="12" fillId="0" borderId="0" xfId="0" quotePrefix="1" applyFont="1" applyAlignment="1">
      <alignment horizontal="center" vertical="center" wrapText="1"/>
    </xf>
    <xf numFmtId="0" fontId="12" fillId="0" borderId="41" xfId="0" quotePrefix="1" applyFont="1" applyBorder="1" applyAlignment="1">
      <alignment horizontal="center" vertical="center" wrapText="1"/>
    </xf>
    <xf numFmtId="0" fontId="12" fillId="0" borderId="46" xfId="0" quotePrefix="1" applyFont="1" applyBorder="1" applyAlignment="1">
      <alignment horizontal="center" vertical="center" wrapText="1"/>
    </xf>
    <xf numFmtId="0" fontId="12" fillId="0" borderId="45" xfId="0" quotePrefix="1" applyFont="1" applyBorder="1" applyAlignment="1">
      <alignment horizontal="center" vertical="center" wrapText="1"/>
    </xf>
    <xf numFmtId="0" fontId="12" fillId="0" borderId="47" xfId="0" quotePrefix="1" applyFont="1" applyBorder="1" applyAlignment="1">
      <alignment horizontal="center" vertical="center" wrapText="1"/>
    </xf>
    <xf numFmtId="0" fontId="36" fillId="0" borderId="42" xfId="0" quotePrefix="1" applyFont="1" applyBorder="1" applyAlignment="1">
      <alignment horizontal="center" vertical="center" wrapText="1"/>
    </xf>
    <xf numFmtId="0" fontId="36" fillId="0" borderId="43" xfId="0" quotePrefix="1" applyFont="1" applyBorder="1" applyAlignment="1">
      <alignment horizontal="center" vertical="center"/>
    </xf>
    <xf numFmtId="0" fontId="36" fillId="0" borderId="44" xfId="0" quotePrefix="1" applyFont="1" applyBorder="1" applyAlignment="1">
      <alignment horizontal="center" vertical="center"/>
    </xf>
    <xf numFmtId="0" fontId="36" fillId="0" borderId="40" xfId="0" quotePrefix="1" applyFont="1" applyBorder="1" applyAlignment="1">
      <alignment horizontal="center" vertical="center"/>
    </xf>
    <xf numFmtId="0" fontId="36" fillId="0" borderId="0" xfId="0" quotePrefix="1" applyFont="1" applyAlignment="1">
      <alignment horizontal="center" vertical="center"/>
    </xf>
    <xf numFmtId="0" fontId="36" fillId="0" borderId="41" xfId="0" quotePrefix="1" applyFont="1" applyBorder="1" applyAlignment="1">
      <alignment horizontal="center" vertical="center"/>
    </xf>
    <xf numFmtId="0" fontId="36" fillId="0" borderId="46" xfId="0" quotePrefix="1" applyFont="1" applyBorder="1" applyAlignment="1">
      <alignment horizontal="center" vertical="center"/>
    </xf>
    <xf numFmtId="0" fontId="36" fillId="0" borderId="45" xfId="0" quotePrefix="1" applyFont="1" applyBorder="1" applyAlignment="1">
      <alignment horizontal="center" vertical="center"/>
    </xf>
    <xf numFmtId="0" fontId="36" fillId="0" borderId="47" xfId="0" quotePrefix="1" applyFont="1" applyBorder="1" applyAlignment="1">
      <alignment horizontal="center" vertical="center"/>
    </xf>
    <xf numFmtId="0" fontId="12" fillId="0" borderId="42" xfId="0" quotePrefix="1" applyFont="1" applyBorder="1" applyAlignment="1">
      <alignment horizontal="center" vertical="center" wrapText="1"/>
    </xf>
    <xf numFmtId="0" fontId="12" fillId="0" borderId="43" xfId="0" quotePrefix="1" applyFont="1" applyBorder="1" applyAlignment="1">
      <alignment horizontal="center" vertical="center" wrapText="1"/>
    </xf>
    <xf numFmtId="0" fontId="12" fillId="0" borderId="44" xfId="0" quotePrefix="1" applyFont="1" applyBorder="1" applyAlignment="1">
      <alignment horizontal="center" vertical="center" wrapText="1"/>
    </xf>
    <xf numFmtId="0" fontId="21" fillId="5" borderId="2" xfId="0" quotePrefix="1" applyFont="1" applyFill="1" applyBorder="1" applyAlignment="1" applyProtection="1">
      <alignment horizontal="center" vertical="center"/>
      <protection locked="0"/>
    </xf>
    <xf numFmtId="0" fontId="21" fillId="5" borderId="5" xfId="0" quotePrefix="1" applyFont="1" applyFill="1" applyBorder="1" applyAlignment="1" applyProtection="1">
      <alignment horizontal="center" vertical="center"/>
      <protection locked="0"/>
    </xf>
    <xf numFmtId="0" fontId="21" fillId="5" borderId="3" xfId="0" quotePrefix="1" applyFont="1" applyFill="1" applyBorder="1" applyAlignment="1" applyProtection="1">
      <alignment horizontal="center" vertical="center"/>
      <protection locked="0"/>
    </xf>
    <xf numFmtId="177" fontId="39" fillId="5" borderId="2" xfId="0" quotePrefix="1" applyNumberFormat="1" applyFont="1" applyFill="1" applyBorder="1" applyAlignment="1" applyProtection="1">
      <alignment horizontal="right" vertical="center"/>
      <protection locked="0"/>
    </xf>
    <xf numFmtId="177" fontId="39" fillId="5" borderId="5" xfId="0" quotePrefix="1" applyNumberFormat="1" applyFont="1" applyFill="1" applyBorder="1" applyAlignment="1" applyProtection="1">
      <alignment horizontal="right" vertical="center"/>
      <protection locked="0"/>
    </xf>
    <xf numFmtId="0" fontId="19" fillId="0" borderId="5" xfId="0" quotePrefix="1" applyFont="1" applyBorder="1" applyAlignment="1">
      <alignment horizontal="center" vertical="center"/>
    </xf>
    <xf numFmtId="0" fontId="19" fillId="0" borderId="3" xfId="0" quotePrefix="1" applyFont="1" applyBorder="1" applyAlignment="1">
      <alignment horizontal="center" vertical="center"/>
    </xf>
    <xf numFmtId="0" fontId="21" fillId="5" borderId="2" xfId="0" quotePrefix="1" applyFont="1" applyFill="1" applyBorder="1" applyAlignment="1" applyProtection="1">
      <alignment horizontal="left" vertical="center"/>
      <protection locked="0"/>
    </xf>
    <xf numFmtId="0" fontId="21" fillId="5" borderId="5" xfId="0" quotePrefix="1" applyFont="1" applyFill="1" applyBorder="1" applyAlignment="1" applyProtection="1">
      <alignment horizontal="left" vertical="center"/>
      <protection locked="0"/>
    </xf>
    <xf numFmtId="0" fontId="21" fillId="5" borderId="3" xfId="0" quotePrefix="1" applyFont="1" applyFill="1" applyBorder="1" applyAlignment="1" applyProtection="1">
      <alignment horizontal="left" vertical="center"/>
      <protection locked="0"/>
    </xf>
    <xf numFmtId="0" fontId="3" fillId="0" borderId="2" xfId="0" quotePrefix="1" applyFont="1" applyBorder="1" applyAlignment="1">
      <alignment horizontal="center" vertical="center" wrapText="1"/>
    </xf>
    <xf numFmtId="0" fontId="3" fillId="0" borderId="5" xfId="0" quotePrefix="1" applyFont="1" applyBorder="1" applyAlignment="1">
      <alignment horizontal="center" vertical="center" wrapText="1"/>
    </xf>
    <xf numFmtId="0" fontId="3" fillId="0" borderId="3" xfId="0" quotePrefix="1" applyFont="1" applyBorder="1" applyAlignment="1">
      <alignment horizontal="center" vertical="center" wrapText="1"/>
    </xf>
    <xf numFmtId="0" fontId="21" fillId="5" borderId="1" xfId="0" quotePrefix="1" applyFont="1" applyFill="1" applyBorder="1" applyAlignment="1" applyProtection="1">
      <alignment horizontal="left" vertical="center" shrinkToFit="1"/>
      <protection locked="0"/>
    </xf>
    <xf numFmtId="0" fontId="19" fillId="0" borderId="2" xfId="0" quotePrefix="1" applyFont="1" applyBorder="1" applyAlignment="1">
      <alignment horizontal="center" vertical="center"/>
    </xf>
    <xf numFmtId="0" fontId="21" fillId="0" borderId="2" xfId="0" quotePrefix="1" applyFont="1" applyBorder="1" applyAlignment="1">
      <alignment horizontal="center" vertical="center"/>
    </xf>
    <xf numFmtId="0" fontId="21" fillId="0" borderId="5" xfId="0" quotePrefix="1" applyFont="1" applyBorder="1" applyAlignment="1">
      <alignment horizontal="center" vertical="center"/>
    </xf>
    <xf numFmtId="0" fontId="21" fillId="0" borderId="3" xfId="0" quotePrefix="1" applyFont="1" applyBorder="1" applyAlignment="1">
      <alignment horizontal="center" vertical="center"/>
    </xf>
    <xf numFmtId="177" fontId="8" fillId="0" borderId="2" xfId="0" quotePrefix="1" applyNumberFormat="1" applyFont="1" applyBorder="1" applyAlignment="1">
      <alignment horizontal="right" vertical="center"/>
    </xf>
    <xf numFmtId="177" fontId="8" fillId="0" borderId="5" xfId="0" quotePrefix="1" applyNumberFormat="1" applyFont="1" applyBorder="1" applyAlignment="1">
      <alignment horizontal="right" vertical="center"/>
    </xf>
    <xf numFmtId="0" fontId="19" fillId="0" borderId="1" xfId="0" quotePrefix="1" applyFont="1" applyBorder="1" applyAlignment="1">
      <alignment horizontal="center" vertical="center"/>
    </xf>
    <xf numFmtId="0" fontId="19" fillId="0" borderId="42" xfId="0" quotePrefix="1" applyFont="1" applyBorder="1" applyAlignment="1">
      <alignment horizontal="center" vertical="center"/>
    </xf>
    <xf numFmtId="0" fontId="19" fillId="0" borderId="44" xfId="0" quotePrefix="1" applyFont="1" applyBorder="1" applyAlignment="1">
      <alignment horizontal="center" vertical="center"/>
    </xf>
    <xf numFmtId="0" fontId="19" fillId="0" borderId="40" xfId="0" quotePrefix="1" applyFont="1" applyBorder="1" applyAlignment="1">
      <alignment horizontal="center" vertical="center"/>
    </xf>
    <xf numFmtId="0" fontId="19" fillId="0" borderId="41" xfId="0" quotePrefix="1" applyFont="1" applyBorder="1" applyAlignment="1">
      <alignment horizontal="center" vertical="center"/>
    </xf>
    <xf numFmtId="0" fontId="19" fillId="0" borderId="46" xfId="0" quotePrefix="1" applyFont="1" applyBorder="1" applyAlignment="1">
      <alignment horizontal="center" vertical="center"/>
    </xf>
    <xf numFmtId="0" fontId="19" fillId="0" borderId="47" xfId="0" quotePrefix="1" applyFont="1" applyBorder="1" applyAlignment="1">
      <alignment horizontal="center" vertical="center"/>
    </xf>
    <xf numFmtId="177" fontId="21" fillId="5" borderId="2" xfId="0" quotePrefix="1" applyNumberFormat="1" applyFont="1" applyFill="1" applyBorder="1" applyAlignment="1" applyProtection="1">
      <alignment horizontal="center" vertical="center" wrapText="1"/>
      <protection locked="0"/>
    </xf>
    <xf numFmtId="177" fontId="21" fillId="5" borderId="5" xfId="0" quotePrefix="1" applyNumberFormat="1" applyFont="1" applyFill="1" applyBorder="1" applyAlignment="1" applyProtection="1">
      <alignment horizontal="center" vertical="center" wrapText="1"/>
      <protection locked="0"/>
    </xf>
    <xf numFmtId="177" fontId="21" fillId="5" borderId="3" xfId="0" quotePrefix="1" applyNumberFormat="1" applyFont="1" applyFill="1" applyBorder="1" applyAlignment="1" applyProtection="1">
      <alignment horizontal="center" vertical="center" wrapText="1"/>
      <protection locked="0"/>
    </xf>
    <xf numFmtId="179" fontId="21" fillId="5" borderId="2" xfId="0" quotePrefix="1" applyNumberFormat="1" applyFont="1" applyFill="1" applyBorder="1" applyAlignment="1" applyProtection="1">
      <alignment horizontal="center" vertical="center" wrapText="1"/>
      <protection locked="0"/>
    </xf>
    <xf numFmtId="179" fontId="21" fillId="5" borderId="5" xfId="0" quotePrefix="1" applyNumberFormat="1" applyFont="1" applyFill="1" applyBorder="1" applyAlignment="1" applyProtection="1">
      <alignment horizontal="center" vertical="center" wrapText="1"/>
      <protection locked="0"/>
    </xf>
    <xf numFmtId="179" fontId="21" fillId="5" borderId="3" xfId="0" quotePrefix="1" applyNumberFormat="1" applyFont="1" applyFill="1" applyBorder="1" applyAlignment="1" applyProtection="1">
      <alignment horizontal="center" vertical="center" wrapText="1"/>
      <protection locked="0"/>
    </xf>
    <xf numFmtId="0" fontId="19" fillId="0" borderId="2" xfId="0" applyFont="1" applyBorder="1" applyAlignment="1">
      <alignment horizontal="center" vertical="center"/>
    </xf>
    <xf numFmtId="0" fontId="19" fillId="0" borderId="5" xfId="0" applyFont="1" applyBorder="1" applyAlignment="1">
      <alignment horizontal="center" vertical="center"/>
    </xf>
    <xf numFmtId="0" fontId="19" fillId="0" borderId="3" xfId="0" applyFont="1" applyBorder="1" applyAlignment="1">
      <alignment horizontal="center" vertical="center"/>
    </xf>
    <xf numFmtId="177" fontId="21" fillId="5" borderId="1" xfId="0" quotePrefix="1" applyNumberFormat="1" applyFont="1" applyFill="1" applyBorder="1" applyAlignment="1" applyProtection="1">
      <alignment horizontal="center" vertical="center" wrapText="1"/>
      <protection locked="0"/>
    </xf>
    <xf numFmtId="177" fontId="19" fillId="0" borderId="1" xfId="0" quotePrefix="1" applyNumberFormat="1" applyFont="1" applyBorder="1" applyAlignment="1">
      <alignment horizontal="center" vertical="center" wrapText="1"/>
    </xf>
    <xf numFmtId="179" fontId="19" fillId="0" borderId="2" xfId="0" quotePrefix="1" applyNumberFormat="1" applyFont="1" applyBorder="1" applyAlignment="1">
      <alignment horizontal="center" vertical="center" wrapText="1"/>
    </xf>
    <xf numFmtId="179" fontId="19" fillId="0" borderId="5" xfId="0" quotePrefix="1" applyNumberFormat="1" applyFont="1" applyBorder="1" applyAlignment="1">
      <alignment horizontal="center" vertical="center" wrapText="1"/>
    </xf>
    <xf numFmtId="179" fontId="19" fillId="0" borderId="3" xfId="0" quotePrefix="1" applyNumberFormat="1" applyFont="1" applyBorder="1" applyAlignment="1">
      <alignment horizontal="center" vertical="center" wrapText="1"/>
    </xf>
    <xf numFmtId="0" fontId="21" fillId="5" borderId="42" xfId="0" applyFont="1" applyFill="1" applyBorder="1" applyAlignment="1" applyProtection="1">
      <alignment horizontal="left" vertical="center" wrapText="1"/>
      <protection locked="0"/>
    </xf>
    <xf numFmtId="0" fontId="21" fillId="5" borderId="43" xfId="0" applyFont="1" applyFill="1" applyBorder="1" applyAlignment="1" applyProtection="1">
      <alignment horizontal="left" vertical="center" wrapText="1"/>
      <protection locked="0"/>
    </xf>
    <xf numFmtId="0" fontId="21" fillId="5" borderId="44" xfId="0" applyFont="1" applyFill="1" applyBorder="1" applyAlignment="1" applyProtection="1">
      <alignment horizontal="left" vertical="center" wrapText="1"/>
      <protection locked="0"/>
    </xf>
    <xf numFmtId="0" fontId="21" fillId="5" borderId="46" xfId="0" applyFont="1" applyFill="1" applyBorder="1" applyAlignment="1" applyProtection="1">
      <alignment horizontal="left" vertical="center" wrapText="1"/>
      <protection locked="0"/>
    </xf>
    <xf numFmtId="0" fontId="21" fillId="5" borderId="45" xfId="0" applyFont="1" applyFill="1" applyBorder="1" applyAlignment="1" applyProtection="1">
      <alignment horizontal="left" vertical="center" wrapText="1"/>
      <protection locked="0"/>
    </xf>
    <xf numFmtId="0" fontId="21" fillId="5" borderId="47" xfId="0" applyFont="1" applyFill="1" applyBorder="1" applyAlignment="1" applyProtection="1">
      <alignment horizontal="left" vertical="center" wrapText="1"/>
      <protection locked="0"/>
    </xf>
    <xf numFmtId="179" fontId="21" fillId="5" borderId="2" xfId="0" applyNumberFormat="1" applyFont="1" applyFill="1" applyBorder="1" applyAlignment="1" applyProtection="1">
      <alignment horizontal="center" vertical="center" shrinkToFit="1"/>
      <protection locked="0"/>
    </xf>
    <xf numFmtId="179" fontId="21" fillId="5" borderId="5" xfId="0" applyNumberFormat="1" applyFont="1" applyFill="1" applyBorder="1" applyAlignment="1" applyProtection="1">
      <alignment horizontal="center" vertical="center" shrinkToFit="1"/>
      <protection locked="0"/>
    </xf>
    <xf numFmtId="179" fontId="21" fillId="5" borderId="3" xfId="0" applyNumberFormat="1" applyFont="1" applyFill="1" applyBorder="1" applyAlignment="1" applyProtection="1">
      <alignment horizontal="center" vertical="center" shrinkToFit="1"/>
      <protection locked="0"/>
    </xf>
    <xf numFmtId="3" fontId="21" fillId="5" borderId="2" xfId="0" applyNumberFormat="1" applyFont="1" applyFill="1" applyBorder="1" applyAlignment="1" applyProtection="1">
      <alignment horizontal="center" vertical="center" shrinkToFit="1"/>
      <protection locked="0"/>
    </xf>
    <xf numFmtId="3" fontId="21" fillId="5" borderId="5" xfId="0" applyNumberFormat="1" applyFont="1" applyFill="1" applyBorder="1" applyAlignment="1" applyProtection="1">
      <alignment horizontal="center" vertical="center" shrinkToFit="1"/>
      <protection locked="0"/>
    </xf>
    <xf numFmtId="178" fontId="21" fillId="5" borderId="2" xfId="0" applyNumberFormat="1" applyFont="1" applyFill="1" applyBorder="1" applyAlignment="1" applyProtection="1">
      <alignment horizontal="center" vertical="center" shrinkToFit="1"/>
      <protection locked="0"/>
    </xf>
    <xf numFmtId="178" fontId="21" fillId="5" borderId="5" xfId="0" applyNumberFormat="1" applyFont="1" applyFill="1" applyBorder="1" applyAlignment="1" applyProtection="1">
      <alignment horizontal="center" vertical="center" shrinkToFit="1"/>
      <protection locked="0"/>
    </xf>
    <xf numFmtId="176" fontId="21" fillId="5" borderId="2" xfId="0" applyNumberFormat="1" applyFont="1" applyFill="1" applyBorder="1" applyAlignment="1" applyProtection="1">
      <alignment horizontal="center" vertical="center" shrinkToFit="1"/>
      <protection locked="0"/>
    </xf>
    <xf numFmtId="176" fontId="21" fillId="5" borderId="5" xfId="0" applyNumberFormat="1" applyFont="1" applyFill="1" applyBorder="1" applyAlignment="1" applyProtection="1">
      <alignment horizontal="center" vertical="center" shrinkToFit="1"/>
      <protection locked="0"/>
    </xf>
    <xf numFmtId="176" fontId="21" fillId="5" borderId="3" xfId="0" applyNumberFormat="1" applyFont="1" applyFill="1" applyBorder="1" applyAlignment="1" applyProtection="1">
      <alignment horizontal="center" vertical="center" shrinkToFit="1"/>
      <protection locked="0"/>
    </xf>
    <xf numFmtId="0" fontId="19" fillId="0" borderId="1"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9" fillId="0" borderId="46" xfId="0" applyFont="1" applyBorder="1" applyAlignment="1">
      <alignment horizontal="center" vertical="center"/>
    </xf>
    <xf numFmtId="0" fontId="19" fillId="0" borderId="45" xfId="0" applyFont="1" applyBorder="1" applyAlignment="1">
      <alignment horizontal="center" vertical="center"/>
    </xf>
    <xf numFmtId="0" fontId="19" fillId="0" borderId="47" xfId="0" applyFont="1" applyBorder="1" applyAlignment="1">
      <alignment horizontal="center"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7" xfId="0" applyFont="1" applyBorder="1" applyAlignment="1">
      <alignment horizontal="center" vertical="center" wrapText="1"/>
    </xf>
    <xf numFmtId="0" fontId="28" fillId="0" borderId="43"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47" xfId="0" applyFont="1" applyBorder="1" applyAlignment="1">
      <alignment horizontal="center" vertical="center" wrapText="1"/>
    </xf>
    <xf numFmtId="0" fontId="21" fillId="5" borderId="1" xfId="0" applyFont="1" applyFill="1" applyBorder="1" applyAlignment="1" applyProtection="1">
      <alignment horizontal="center" vertical="center" wrapText="1"/>
      <protection locked="0"/>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3" fontId="21" fillId="5" borderId="1" xfId="0" applyNumberFormat="1" applyFont="1" applyFill="1" applyBorder="1" applyAlignment="1" applyProtection="1">
      <alignment horizontal="center" vertical="center" shrinkToFit="1"/>
      <protection locked="0"/>
    </xf>
    <xf numFmtId="0" fontId="23" fillId="0" borderId="1" xfId="0" applyFont="1" applyFill="1" applyBorder="1" applyAlignment="1" applyProtection="1">
      <alignment horizontal="center" vertical="center" shrinkToFit="1"/>
    </xf>
    <xf numFmtId="0" fontId="21" fillId="5" borderId="5" xfId="0" applyFont="1" applyFill="1" applyBorder="1" applyAlignment="1" applyProtection="1">
      <alignment horizontal="right" vertical="center"/>
      <protection locked="0"/>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2" xfId="0" applyFont="1" applyBorder="1" applyAlignment="1">
      <alignment horizontal="center" vertical="center"/>
    </xf>
    <xf numFmtId="0" fontId="23" fillId="0" borderId="5" xfId="0" applyFont="1" applyBorder="1" applyAlignment="1">
      <alignment horizontal="center" vertical="center"/>
    </xf>
    <xf numFmtId="0" fontId="21" fillId="5" borderId="2" xfId="0" applyFont="1" applyFill="1" applyBorder="1" applyAlignment="1" applyProtection="1">
      <alignment horizontal="center" vertical="center" wrapText="1"/>
      <protection locked="0"/>
    </xf>
    <xf numFmtId="0" fontId="21" fillId="5" borderId="5" xfId="0" applyFont="1" applyFill="1" applyBorder="1" applyAlignment="1" applyProtection="1">
      <alignment horizontal="center" vertical="center" wrapText="1"/>
      <protection locked="0"/>
    </xf>
    <xf numFmtId="0" fontId="2" fillId="0" borderId="5" xfId="0" applyFont="1" applyBorder="1" applyAlignment="1">
      <alignment horizontal="center" vertical="center"/>
    </xf>
    <xf numFmtId="0" fontId="21" fillId="5" borderId="42" xfId="0" applyFont="1" applyFill="1" applyBorder="1" applyAlignment="1" applyProtection="1">
      <alignment horizontal="left" vertical="top" wrapText="1"/>
      <protection locked="0"/>
    </xf>
    <xf numFmtId="0" fontId="21" fillId="5" borderId="43" xfId="0" applyFont="1" applyFill="1" applyBorder="1" applyAlignment="1" applyProtection="1">
      <alignment horizontal="left" vertical="top" wrapText="1"/>
      <protection locked="0"/>
    </xf>
    <xf numFmtId="0" fontId="21" fillId="5" borderId="44" xfId="0" applyFont="1" applyFill="1" applyBorder="1" applyAlignment="1" applyProtection="1">
      <alignment horizontal="left" vertical="top" wrapText="1"/>
      <protection locked="0"/>
    </xf>
    <xf numFmtId="0" fontId="21" fillId="5" borderId="40" xfId="0" applyFont="1" applyFill="1" applyBorder="1" applyAlignment="1" applyProtection="1">
      <alignment horizontal="left" vertical="top" wrapText="1"/>
      <protection locked="0"/>
    </xf>
    <xf numFmtId="0" fontId="21" fillId="5" borderId="0" xfId="0" applyFont="1" applyFill="1" applyAlignment="1" applyProtection="1">
      <alignment horizontal="left" vertical="top" wrapText="1"/>
      <protection locked="0"/>
    </xf>
    <xf numFmtId="0" fontId="21" fillId="5" borderId="41" xfId="0" applyFont="1" applyFill="1" applyBorder="1" applyAlignment="1" applyProtection="1">
      <alignment horizontal="left" vertical="top" wrapText="1"/>
      <protection locked="0"/>
    </xf>
    <xf numFmtId="0" fontId="21" fillId="5" borderId="46" xfId="0" applyFont="1" applyFill="1" applyBorder="1" applyAlignment="1" applyProtection="1">
      <alignment horizontal="left" vertical="top" wrapText="1"/>
      <protection locked="0"/>
    </xf>
    <xf numFmtId="0" fontId="21" fillId="5" borderId="45" xfId="0" applyFont="1" applyFill="1" applyBorder="1" applyAlignment="1" applyProtection="1">
      <alignment horizontal="left" vertical="top" wrapText="1"/>
      <protection locked="0"/>
    </xf>
    <xf numFmtId="0" fontId="21" fillId="5" borderId="47" xfId="0" applyFont="1" applyFill="1" applyBorder="1" applyAlignment="1" applyProtection="1">
      <alignment horizontal="left" vertical="top" wrapText="1"/>
      <protection locked="0"/>
    </xf>
    <xf numFmtId="0" fontId="21" fillId="5" borderId="0" xfId="0" applyFont="1" applyFill="1" applyBorder="1" applyAlignment="1" applyProtection="1">
      <alignment horizontal="left" vertical="top" wrapText="1"/>
      <protection locked="0"/>
    </xf>
    <xf numFmtId="0" fontId="21" fillId="5" borderId="1" xfId="0" applyFont="1" applyFill="1" applyBorder="1" applyAlignment="1" applyProtection="1">
      <alignment horizontal="center" vertical="center"/>
      <protection locked="0"/>
    </xf>
    <xf numFmtId="0" fontId="19" fillId="0" borderId="34" xfId="0" applyFont="1" applyBorder="1" applyAlignment="1">
      <alignment horizontal="center" vertical="center" textRotation="255"/>
    </xf>
    <xf numFmtId="0" fontId="19" fillId="0" borderId="35" xfId="0" applyFont="1" applyBorder="1" applyAlignment="1">
      <alignment horizontal="center" vertical="center" textRotation="255"/>
    </xf>
    <xf numFmtId="0" fontId="19" fillId="0" borderId="4" xfId="0" applyFont="1" applyBorder="1" applyAlignment="1">
      <alignment horizontal="center" vertical="center" textRotation="255"/>
    </xf>
    <xf numFmtId="0" fontId="19" fillId="0" borderId="42"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0" xfId="0" applyFont="1" applyAlignment="1">
      <alignment horizontal="center" vertical="center" wrapText="1"/>
    </xf>
    <xf numFmtId="0" fontId="19" fillId="0" borderId="41" xfId="0" applyFont="1" applyBorder="1" applyAlignment="1">
      <alignment horizontal="center" vertical="center" wrapText="1"/>
    </xf>
    <xf numFmtId="0" fontId="21" fillId="5" borderId="1" xfId="0" applyFont="1" applyFill="1" applyBorder="1" applyAlignment="1" applyProtection="1">
      <alignment horizontal="left" vertical="center" wrapText="1"/>
      <protection locked="0"/>
    </xf>
    <xf numFmtId="0" fontId="21" fillId="5" borderId="1" xfId="0" applyFont="1" applyFill="1" applyBorder="1" applyAlignment="1" applyProtection="1">
      <alignment horizontal="left" vertical="center"/>
      <protection locked="0"/>
    </xf>
    <xf numFmtId="0" fontId="21" fillId="5" borderId="34" xfId="0" applyFont="1" applyFill="1" applyBorder="1" applyAlignment="1" applyProtection="1">
      <alignment horizontal="left" vertical="center"/>
      <protection locked="0"/>
    </xf>
    <xf numFmtId="0" fontId="19" fillId="0" borderId="40" xfId="0" applyFont="1" applyBorder="1" applyAlignment="1">
      <alignment horizontal="center"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180" fontId="40" fillId="5" borderId="5" xfId="0" applyNumberFormat="1" applyFont="1" applyFill="1" applyBorder="1" applyAlignment="1" applyProtection="1">
      <alignment horizontal="center" vertical="center"/>
      <protection locked="0"/>
    </xf>
    <xf numFmtId="180" fontId="40" fillId="5" borderId="5" xfId="0" applyNumberFormat="1" applyFont="1" applyFill="1" applyBorder="1" applyAlignment="1" applyProtection="1">
      <alignment horizontal="center" vertical="center" shrinkToFit="1"/>
      <protection locked="0"/>
    </xf>
    <xf numFmtId="180" fontId="40" fillId="5" borderId="3" xfId="0" applyNumberFormat="1" applyFont="1" applyFill="1" applyBorder="1" applyAlignment="1" applyProtection="1">
      <alignment horizontal="center" vertical="center" shrinkToFit="1"/>
      <protection locked="0"/>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21" fillId="5" borderId="59" xfId="0" applyFont="1" applyFill="1" applyBorder="1" applyAlignment="1" applyProtection="1">
      <alignment horizontal="center" vertical="center" shrinkToFit="1"/>
      <protection locked="0"/>
    </xf>
    <xf numFmtId="177" fontId="39" fillId="5" borderId="2" xfId="0" applyNumberFormat="1" applyFont="1" applyFill="1" applyBorder="1" applyAlignment="1" applyProtection="1">
      <alignment horizontal="center" vertical="center"/>
      <protection locked="0"/>
    </xf>
    <xf numFmtId="177" fontId="39" fillId="5" borderId="5" xfId="0" applyNumberFormat="1" applyFont="1" applyFill="1" applyBorder="1" applyAlignment="1" applyProtection="1">
      <alignment horizontal="center" vertical="center"/>
      <protection locked="0"/>
    </xf>
    <xf numFmtId="177" fontId="8" fillId="0" borderId="2" xfId="0" applyNumberFormat="1" applyFont="1" applyBorder="1" applyAlignment="1">
      <alignment horizontal="center" vertical="center"/>
    </xf>
    <xf numFmtId="177" fontId="8" fillId="0" borderId="5" xfId="0" applyNumberFormat="1" applyFont="1" applyBorder="1" applyAlignment="1">
      <alignment horizontal="center" vertical="center"/>
    </xf>
    <xf numFmtId="0" fontId="21" fillId="5" borderId="2" xfId="0" applyFont="1" applyFill="1" applyBorder="1" applyAlignment="1" applyProtection="1">
      <alignment horizontal="left" vertical="center" shrinkToFit="1"/>
      <protection locked="0"/>
    </xf>
    <xf numFmtId="0" fontId="21" fillId="5" borderId="5" xfId="0" applyFont="1" applyFill="1" applyBorder="1" applyAlignment="1" applyProtection="1">
      <alignment horizontal="left" vertical="center" shrinkToFit="1"/>
      <protection locked="0"/>
    </xf>
    <xf numFmtId="0" fontId="21" fillId="5" borderId="3" xfId="0" applyFont="1" applyFill="1" applyBorder="1" applyAlignment="1" applyProtection="1">
      <alignment horizontal="left" vertical="center" shrinkToFit="1"/>
      <protection locked="0"/>
    </xf>
    <xf numFmtId="180" fontId="10" fillId="5" borderId="3" xfId="0" applyNumberFormat="1" applyFont="1" applyFill="1" applyBorder="1" applyAlignment="1" applyProtection="1">
      <alignment horizontal="center" vertical="center"/>
      <protection locked="0"/>
    </xf>
    <xf numFmtId="0" fontId="19" fillId="3" borderId="5" xfId="0" applyFont="1" applyFill="1" applyBorder="1" applyAlignment="1">
      <alignment horizontal="center" vertical="center"/>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3" xfId="0" applyFont="1" applyBorder="1" applyAlignment="1">
      <alignment horizontal="center" vertical="center" shrinkToFit="1"/>
    </xf>
    <xf numFmtId="177" fontId="8" fillId="3" borderId="2" xfId="0" applyNumberFormat="1" applyFont="1" applyFill="1" applyBorder="1" applyAlignment="1">
      <alignment horizontal="center" vertical="center"/>
    </xf>
    <xf numFmtId="177" fontId="8" fillId="3" borderId="5" xfId="0" applyNumberFormat="1" applyFont="1" applyFill="1" applyBorder="1" applyAlignment="1">
      <alignment horizontal="center" vertical="center"/>
    </xf>
    <xf numFmtId="0" fontId="19" fillId="0" borderId="0" xfId="0" applyFont="1" applyAlignment="1">
      <alignment horizontal="center" vertical="center"/>
    </xf>
    <xf numFmtId="0" fontId="19" fillId="0" borderId="1" xfId="0" applyFont="1" applyBorder="1" applyAlignment="1">
      <alignment horizontal="center" vertical="center" textRotation="255"/>
    </xf>
    <xf numFmtId="177" fontId="21" fillId="5" borderId="2" xfId="0" applyNumberFormat="1" applyFont="1" applyFill="1" applyBorder="1" applyAlignment="1" applyProtection="1">
      <alignment horizontal="center" vertical="center"/>
      <protection locked="0"/>
    </xf>
    <xf numFmtId="177" fontId="21" fillId="5" borderId="5" xfId="0" applyNumberFormat="1" applyFont="1" applyFill="1" applyBorder="1" applyAlignment="1" applyProtection="1">
      <alignment horizontal="center" vertical="center"/>
      <protection locked="0"/>
    </xf>
    <xf numFmtId="0" fontId="19" fillId="0" borderId="58"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6" fillId="3" borderId="33" xfId="0" applyFont="1" applyFill="1" applyBorder="1" applyAlignment="1">
      <alignment horizontal="center" vertical="center"/>
    </xf>
    <xf numFmtId="0" fontId="16" fillId="0" borderId="33" xfId="0" applyFont="1" applyBorder="1" applyAlignment="1">
      <alignment horizontal="center" vertical="center"/>
    </xf>
    <xf numFmtId="0" fontId="13" fillId="3" borderId="1" xfId="0" applyFont="1" applyFill="1" applyBorder="1" applyAlignment="1">
      <alignment horizontal="left" vertical="center"/>
    </xf>
    <xf numFmtId="0" fontId="0" fillId="0" borderId="1" xfId="0" applyFont="1" applyBorder="1" applyAlignment="1">
      <alignment horizontal="left" vertical="center"/>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0" fillId="3" borderId="1" xfId="0" applyFont="1" applyFill="1" applyBorder="1" applyAlignment="1">
      <alignment horizontal="left" vertical="center"/>
    </xf>
    <xf numFmtId="0" fontId="13" fillId="3" borderId="34" xfId="0" applyFont="1" applyFill="1" applyBorder="1" applyAlignment="1">
      <alignment horizontal="left" vertical="center" wrapText="1"/>
    </xf>
    <xf numFmtId="0" fontId="13" fillId="3" borderId="35"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34" xfId="0" applyFont="1" applyFill="1" applyBorder="1" applyAlignment="1">
      <alignment horizontal="left" vertical="center"/>
    </xf>
    <xf numFmtId="0" fontId="13" fillId="3" borderId="35" xfId="0" applyFont="1" applyFill="1" applyBorder="1" applyAlignment="1">
      <alignment horizontal="left" vertical="center"/>
    </xf>
    <xf numFmtId="0" fontId="13" fillId="3" borderId="4" xfId="0" applyFont="1" applyFill="1" applyBorder="1" applyAlignment="1">
      <alignment horizontal="left" vertical="center"/>
    </xf>
    <xf numFmtId="0" fontId="13" fillId="3" borderId="1" xfId="0" applyFont="1" applyFill="1" applyBorder="1" applyAlignment="1">
      <alignment horizontal="left" vertical="center" wrapText="1"/>
    </xf>
    <xf numFmtId="0" fontId="0" fillId="0" borderId="51" xfId="0" applyBorder="1" applyAlignment="1">
      <alignment horizontal="center" vertical="center"/>
    </xf>
    <xf numFmtId="0" fontId="0" fillId="0" borderId="61" xfId="0" applyBorder="1" applyAlignment="1">
      <alignment horizontal="center" vertical="center"/>
    </xf>
    <xf numFmtId="0" fontId="0" fillId="0" borderId="48" xfId="0" applyBorder="1" applyAlignment="1">
      <alignment horizontal="center" vertical="center"/>
    </xf>
    <xf numFmtId="0" fontId="0" fillId="0" borderId="65" xfId="0" applyBorder="1" applyAlignment="1">
      <alignment horizontal="center" vertical="center"/>
    </xf>
    <xf numFmtId="0" fontId="0" fillId="0" borderId="22" xfId="0" applyBorder="1" applyAlignment="1">
      <alignment horizontal="center" vertical="center"/>
    </xf>
    <xf numFmtId="0" fontId="0" fillId="0" borderId="71" xfId="0" applyBorder="1" applyAlignment="1">
      <alignment horizontal="center" vertical="center"/>
    </xf>
    <xf numFmtId="0" fontId="0" fillId="0" borderId="4"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10"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cellXfs>
  <cellStyles count="7">
    <cellStyle name="ハイパーリンク" xfId="4" builtinId="8"/>
    <cellStyle name="桁区切り" xfId="3" builtinId="6"/>
    <cellStyle name="桁区切り 2" xfId="2" xr:uid="{00000000-0005-0000-0000-000002000000}"/>
    <cellStyle name="標準" xfId="0" builtinId="0"/>
    <cellStyle name="標準 2" xfId="1" xr:uid="{00000000-0005-0000-0000-000004000000}"/>
    <cellStyle name="標準 2 6" xfId="6" xr:uid="{00000000-0005-0000-0000-000005000000}"/>
    <cellStyle name="標準 6" xfId="5" xr:uid="{00000000-0005-0000-0000-000006000000}"/>
  </cellStyles>
  <dxfs count="0"/>
  <tableStyles count="0" defaultTableStyle="TableStyleMedium2" defaultPivotStyle="PivotStyleLight16"/>
  <colors>
    <mruColors>
      <color rgb="FFFFFFCC"/>
      <color rgb="FFFFFF00"/>
      <color rgb="FFFF3300"/>
      <color rgb="FFFF66FF"/>
      <color rgb="FFFFCCFF"/>
      <color rgb="FFFF66CC"/>
      <color rgb="FFCCFFFF"/>
      <color rgb="FF0000FF"/>
      <color rgb="FFFF99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36</xdr:col>
      <xdr:colOff>68729</xdr:colOff>
      <xdr:row>23</xdr:row>
      <xdr:rowOff>224343</xdr:rowOff>
    </xdr:from>
    <xdr:to>
      <xdr:col>59</xdr:col>
      <xdr:colOff>135964</xdr:colOff>
      <xdr:row>27</xdr:row>
      <xdr:rowOff>236070</xdr:rowOff>
    </xdr:to>
    <xdr:sp macro="" textlink="">
      <xdr:nvSpPr>
        <xdr:cNvPr id="2" name="正方形/長方形 1">
          <a:extLst>
            <a:ext uri="{FF2B5EF4-FFF2-40B4-BE49-F238E27FC236}">
              <a16:creationId xmlns:a16="http://schemas.microsoft.com/office/drawing/2014/main" id="{00000000-0008-0000-0100-00002C000000}"/>
            </a:ext>
          </a:extLst>
        </xdr:cNvPr>
        <xdr:cNvSpPr/>
      </xdr:nvSpPr>
      <xdr:spPr>
        <a:xfrm>
          <a:off x="9463741" y="8185002"/>
          <a:ext cx="6046694" cy="1338503"/>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0">
              <a:solidFill>
                <a:srgbClr val="FF0000"/>
              </a:solidFill>
              <a:latin typeface="HG丸ｺﾞｼｯｸM-PRO" panose="020F0600000000000000" pitchFamily="50" charset="-128"/>
              <a:ea typeface="HG丸ｺﾞｼｯｸM-PRO" panose="020F0600000000000000" pitchFamily="50" charset="-128"/>
            </a:rPr>
            <a:t>本書式は</a:t>
          </a:r>
          <a:r>
            <a:rPr kumimoji="1" lang="ja-JP" altLang="en-US" sz="2400" b="0">
              <a:solidFill>
                <a:srgbClr val="FFFF00"/>
              </a:solidFill>
              <a:latin typeface="HG丸ｺﾞｼｯｸM-PRO" panose="020F0600000000000000" pitchFamily="50" charset="-128"/>
              <a:ea typeface="HG丸ｺﾞｼｯｸM-PRO" panose="020F0600000000000000" pitchFamily="50" charset="-128"/>
            </a:rPr>
            <a:t>黄色</a:t>
          </a:r>
          <a:r>
            <a:rPr kumimoji="1" lang="ja-JP" altLang="en-US" sz="2400" b="0">
              <a:solidFill>
                <a:srgbClr val="FF0000"/>
              </a:solidFill>
              <a:latin typeface="HG丸ｺﾞｼｯｸM-PRO" panose="020F0600000000000000" pitchFamily="50" charset="-128"/>
              <a:ea typeface="HG丸ｺﾞｼｯｸM-PRO" panose="020F0600000000000000" pitchFamily="50" charset="-128"/>
            </a:rPr>
            <a:t>　　　部分が入力項目です</a:t>
          </a:r>
        </a:p>
      </xdr:txBody>
    </xdr:sp>
    <xdr:clientData/>
  </xdr:twoCellAnchor>
  <xdr:twoCellAnchor>
    <xdr:from>
      <xdr:col>43</xdr:col>
      <xdr:colOff>225209</xdr:colOff>
      <xdr:row>25</xdr:row>
      <xdr:rowOff>60242</xdr:rowOff>
    </xdr:from>
    <xdr:to>
      <xdr:col>46</xdr:col>
      <xdr:colOff>239619</xdr:colOff>
      <xdr:row>26</xdr:row>
      <xdr:rowOff>98342</xdr:rowOff>
    </xdr:to>
    <xdr:sp macro="" textlink="">
      <xdr:nvSpPr>
        <xdr:cNvPr id="3" name="正方形/長方形 2">
          <a:extLst>
            <a:ext uri="{FF2B5EF4-FFF2-40B4-BE49-F238E27FC236}">
              <a16:creationId xmlns:a16="http://schemas.microsoft.com/office/drawing/2014/main" id="{00000000-0008-0000-0100-00002D000000}"/>
            </a:ext>
          </a:extLst>
        </xdr:cNvPr>
        <xdr:cNvSpPr/>
      </xdr:nvSpPr>
      <xdr:spPr>
        <a:xfrm>
          <a:off x="11442297" y="8800830"/>
          <a:ext cx="787616" cy="374277"/>
        </a:xfrm>
        <a:prstGeom prst="rect">
          <a:avLst/>
        </a:prstGeom>
        <a:solidFill>
          <a:srgbClr val="FF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chemeClr val="tx1"/>
            </a:solidFill>
          </a:endParaRPr>
        </a:p>
      </xdr:txBody>
    </xdr:sp>
    <xdr:clientData/>
  </xdr:twoCellAnchor>
  <xdr:twoCellAnchor>
    <xdr:from>
      <xdr:col>35</xdr:col>
      <xdr:colOff>70221</xdr:colOff>
      <xdr:row>37</xdr:row>
      <xdr:rowOff>223071</xdr:rowOff>
    </xdr:from>
    <xdr:to>
      <xdr:col>36</xdr:col>
      <xdr:colOff>137457</xdr:colOff>
      <xdr:row>41</xdr:row>
      <xdr:rowOff>133425</xdr:rowOff>
    </xdr:to>
    <xdr:sp macro="" textlink="">
      <xdr:nvSpPr>
        <xdr:cNvPr id="17" name="右中かっこ 16">
          <a:extLst>
            <a:ext uri="{FF2B5EF4-FFF2-40B4-BE49-F238E27FC236}">
              <a16:creationId xmlns:a16="http://schemas.microsoft.com/office/drawing/2014/main" id="{00000000-0008-0000-0100-000002000000}"/>
            </a:ext>
          </a:extLst>
        </xdr:cNvPr>
        <xdr:cNvSpPr/>
      </xdr:nvSpPr>
      <xdr:spPr>
        <a:xfrm>
          <a:off x="9205256" y="12146130"/>
          <a:ext cx="327213" cy="1174377"/>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206189</xdr:colOff>
      <xdr:row>38</xdr:row>
      <xdr:rowOff>144929</xdr:rowOff>
    </xdr:from>
    <xdr:to>
      <xdr:col>45</xdr:col>
      <xdr:colOff>58272</xdr:colOff>
      <xdr:row>40</xdr:row>
      <xdr:rowOff>231588</xdr:rowOff>
    </xdr:to>
    <xdr:sp macro="" textlink="">
      <xdr:nvSpPr>
        <xdr:cNvPr id="18" name="正方形/長方形 17">
          <a:extLst>
            <a:ext uri="{FF2B5EF4-FFF2-40B4-BE49-F238E27FC236}">
              <a16:creationId xmlns:a16="http://schemas.microsoft.com/office/drawing/2014/main" id="{00000000-0008-0000-0100-000003000000}"/>
            </a:ext>
          </a:extLst>
        </xdr:cNvPr>
        <xdr:cNvSpPr/>
      </xdr:nvSpPr>
      <xdr:spPr>
        <a:xfrm>
          <a:off x="9601201" y="12336929"/>
          <a:ext cx="2191871" cy="75004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HG丸ｺﾞｼｯｸM-PRO" panose="020F0600000000000000" pitchFamily="50" charset="-128"/>
              <a:ea typeface="HG丸ｺﾞｼｯｸM-PRO" panose="020F0600000000000000" pitchFamily="50" charset="-128"/>
              <a:cs typeface="+mn-cs"/>
            </a:rPr>
            <a:t>「６ 申請者の概要」欄から転記されます</a:t>
          </a:r>
          <a:r>
            <a:rPr kumimoji="1" lang="ja-JP" altLang="en-US" sz="1600" b="1">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ja-JP" sz="1600">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43391</xdr:colOff>
      <xdr:row>15</xdr:row>
      <xdr:rowOff>21166</xdr:rowOff>
    </xdr:from>
    <xdr:to>
      <xdr:col>13</xdr:col>
      <xdr:colOff>390587</xdr:colOff>
      <xdr:row>16</xdr:row>
      <xdr:rowOff>223681</xdr:rowOff>
    </xdr:to>
    <xdr:sp macro="" textlink="">
      <xdr:nvSpPr>
        <xdr:cNvPr id="2" name="右中かっこ 1">
          <a:extLst>
            <a:ext uri="{FF2B5EF4-FFF2-40B4-BE49-F238E27FC236}">
              <a16:creationId xmlns:a16="http://schemas.microsoft.com/office/drawing/2014/main" id="{8EA1338D-A783-426A-B9D7-824559895062}"/>
            </a:ext>
          </a:extLst>
        </xdr:cNvPr>
        <xdr:cNvSpPr/>
      </xdr:nvSpPr>
      <xdr:spPr>
        <a:xfrm>
          <a:off x="7525808" y="11207749"/>
          <a:ext cx="347196" cy="435349"/>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416984</xdr:colOff>
      <xdr:row>14</xdr:row>
      <xdr:rowOff>64463</xdr:rowOff>
    </xdr:from>
    <xdr:to>
      <xdr:col>16</xdr:col>
      <xdr:colOff>636060</xdr:colOff>
      <xdr:row>17</xdr:row>
      <xdr:rowOff>124013</xdr:rowOff>
    </xdr:to>
    <xdr:sp macro="" textlink="">
      <xdr:nvSpPr>
        <xdr:cNvPr id="4" name="正方形/長方形 3">
          <a:extLst>
            <a:ext uri="{FF2B5EF4-FFF2-40B4-BE49-F238E27FC236}">
              <a16:creationId xmlns:a16="http://schemas.microsoft.com/office/drawing/2014/main" id="{EF0491A8-A97E-41A5-9DFD-88F8B6E94CDD}"/>
            </a:ext>
          </a:extLst>
        </xdr:cNvPr>
        <xdr:cNvSpPr/>
      </xdr:nvSpPr>
      <xdr:spPr>
        <a:xfrm>
          <a:off x="7881120" y="11009554"/>
          <a:ext cx="2193349" cy="73495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HG丸ｺﾞｼｯｸM-PRO" panose="020F0600000000000000" pitchFamily="50" charset="-128"/>
              <a:ea typeface="HG丸ｺﾞｼｯｸM-PRO" panose="020F0600000000000000" pitchFamily="50" charset="-128"/>
              <a:cs typeface="+mn-cs"/>
            </a:rPr>
            <a:t>「６ 申請者の概要」欄から転記されます</a:t>
          </a:r>
          <a:r>
            <a:rPr kumimoji="1" lang="ja-JP" altLang="en-US" sz="1600" b="1">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ja-JP" sz="1600">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13</xdr:col>
      <xdr:colOff>69273</xdr:colOff>
      <xdr:row>5</xdr:row>
      <xdr:rowOff>3980006</xdr:rowOff>
    </xdr:from>
    <xdr:to>
      <xdr:col>20</xdr:col>
      <xdr:colOff>35502</xdr:colOff>
      <xdr:row>6</xdr:row>
      <xdr:rowOff>233795</xdr:rowOff>
    </xdr:to>
    <xdr:sp macro="" textlink="">
      <xdr:nvSpPr>
        <xdr:cNvPr id="5" name="正方形/長方形 4">
          <a:extLst>
            <a:ext uri="{FF2B5EF4-FFF2-40B4-BE49-F238E27FC236}">
              <a16:creationId xmlns:a16="http://schemas.microsoft.com/office/drawing/2014/main" id="{3DAF44A9-0C52-4CC5-8D95-1FA668B9F38D}"/>
            </a:ext>
          </a:extLst>
        </xdr:cNvPr>
        <xdr:cNvSpPr/>
      </xdr:nvSpPr>
      <xdr:spPr>
        <a:xfrm>
          <a:off x="7533409" y="5460711"/>
          <a:ext cx="4572866" cy="947016"/>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0">
              <a:solidFill>
                <a:srgbClr val="FF0000"/>
              </a:solidFill>
              <a:latin typeface="HG丸ｺﾞｼｯｸM-PRO" panose="020F0600000000000000" pitchFamily="50" charset="-128"/>
              <a:ea typeface="HG丸ｺﾞｼｯｸM-PRO" panose="020F0600000000000000" pitchFamily="50" charset="-128"/>
            </a:rPr>
            <a:t>本書式は</a:t>
          </a:r>
          <a:r>
            <a:rPr kumimoji="1" lang="ja-JP" altLang="en-US" sz="1800" b="0">
              <a:solidFill>
                <a:srgbClr val="FFFF00"/>
              </a:solidFill>
              <a:latin typeface="HG丸ｺﾞｼｯｸM-PRO" panose="020F0600000000000000" pitchFamily="50" charset="-128"/>
              <a:ea typeface="HG丸ｺﾞｼｯｸM-PRO" panose="020F0600000000000000" pitchFamily="50" charset="-128"/>
            </a:rPr>
            <a:t>黄色</a:t>
          </a:r>
          <a:r>
            <a:rPr kumimoji="1" lang="ja-JP" altLang="en-US" sz="1800" b="0">
              <a:solidFill>
                <a:srgbClr val="FF0000"/>
              </a:solidFill>
              <a:latin typeface="HG丸ｺﾞｼｯｸM-PRO" panose="020F0600000000000000" pitchFamily="50" charset="-128"/>
              <a:ea typeface="HG丸ｺﾞｼｯｸM-PRO" panose="020F0600000000000000" pitchFamily="50" charset="-128"/>
            </a:rPr>
            <a:t>　　　部分が入力項目です</a:t>
          </a:r>
        </a:p>
      </xdr:txBody>
    </xdr:sp>
    <xdr:clientData/>
  </xdr:twoCellAnchor>
  <xdr:twoCellAnchor>
    <xdr:from>
      <xdr:col>15</xdr:col>
      <xdr:colOff>240147</xdr:colOff>
      <xdr:row>5</xdr:row>
      <xdr:rowOff>4300392</xdr:rowOff>
    </xdr:from>
    <xdr:to>
      <xdr:col>16</xdr:col>
      <xdr:colOff>204644</xdr:colOff>
      <xdr:row>5</xdr:row>
      <xdr:rowOff>4623954</xdr:rowOff>
    </xdr:to>
    <xdr:sp macro="" textlink="">
      <xdr:nvSpPr>
        <xdr:cNvPr id="6" name="正方形/長方形 5">
          <a:extLst>
            <a:ext uri="{FF2B5EF4-FFF2-40B4-BE49-F238E27FC236}">
              <a16:creationId xmlns:a16="http://schemas.microsoft.com/office/drawing/2014/main" id="{761499EB-A1D6-4008-B934-E6BB64A1CD56}"/>
            </a:ext>
          </a:extLst>
        </xdr:cNvPr>
        <xdr:cNvSpPr/>
      </xdr:nvSpPr>
      <xdr:spPr>
        <a:xfrm>
          <a:off x="9020465" y="5781097"/>
          <a:ext cx="622588" cy="323562"/>
        </a:xfrm>
        <a:prstGeom prst="rect">
          <a:avLst/>
        </a:prstGeom>
        <a:solidFill>
          <a:srgbClr val="FF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43391</xdr:colOff>
      <xdr:row>21</xdr:row>
      <xdr:rowOff>21166</xdr:rowOff>
    </xdr:from>
    <xdr:to>
      <xdr:col>13</xdr:col>
      <xdr:colOff>390587</xdr:colOff>
      <xdr:row>22</xdr:row>
      <xdr:rowOff>223681</xdr:rowOff>
    </xdr:to>
    <xdr:sp macro="" textlink="">
      <xdr:nvSpPr>
        <xdr:cNvPr id="2" name="右中かっこ 1">
          <a:extLst>
            <a:ext uri="{FF2B5EF4-FFF2-40B4-BE49-F238E27FC236}">
              <a16:creationId xmlns:a16="http://schemas.microsoft.com/office/drawing/2014/main" id="{35E3E383-785D-43E9-88C2-D5200EDF31E4}"/>
            </a:ext>
          </a:extLst>
        </xdr:cNvPr>
        <xdr:cNvSpPr/>
      </xdr:nvSpPr>
      <xdr:spPr>
        <a:xfrm>
          <a:off x="7514166" y="11193991"/>
          <a:ext cx="340846" cy="427940"/>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416984</xdr:colOff>
      <xdr:row>20</xdr:row>
      <xdr:rowOff>64463</xdr:rowOff>
    </xdr:from>
    <xdr:to>
      <xdr:col>16</xdr:col>
      <xdr:colOff>636060</xdr:colOff>
      <xdr:row>23</xdr:row>
      <xdr:rowOff>124013</xdr:rowOff>
    </xdr:to>
    <xdr:sp macro="" textlink="">
      <xdr:nvSpPr>
        <xdr:cNvPr id="3" name="正方形/長方形 2">
          <a:extLst>
            <a:ext uri="{FF2B5EF4-FFF2-40B4-BE49-F238E27FC236}">
              <a16:creationId xmlns:a16="http://schemas.microsoft.com/office/drawing/2014/main" id="{4E475527-ABE6-47C2-95FB-2C365F7FC363}"/>
            </a:ext>
          </a:extLst>
        </xdr:cNvPr>
        <xdr:cNvSpPr/>
      </xdr:nvSpPr>
      <xdr:spPr>
        <a:xfrm>
          <a:off x="7884584" y="11011863"/>
          <a:ext cx="2193926" cy="739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HG丸ｺﾞｼｯｸM-PRO" panose="020F0600000000000000" pitchFamily="50" charset="-128"/>
              <a:ea typeface="HG丸ｺﾞｼｯｸM-PRO" panose="020F0600000000000000" pitchFamily="50" charset="-128"/>
              <a:cs typeface="+mn-cs"/>
            </a:rPr>
            <a:t>「６ 申請者の概要」欄から転記されます</a:t>
          </a:r>
          <a:r>
            <a:rPr kumimoji="1" lang="ja-JP" altLang="en-US" sz="1600" b="1">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ja-JP" sz="1600">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13</xdr:col>
      <xdr:colOff>66098</xdr:colOff>
      <xdr:row>6</xdr:row>
      <xdr:rowOff>570056</xdr:rowOff>
    </xdr:from>
    <xdr:to>
      <xdr:col>20</xdr:col>
      <xdr:colOff>35502</xdr:colOff>
      <xdr:row>7</xdr:row>
      <xdr:rowOff>909204</xdr:rowOff>
    </xdr:to>
    <xdr:sp macro="" textlink="">
      <xdr:nvSpPr>
        <xdr:cNvPr id="4" name="正方形/長方形 3">
          <a:extLst>
            <a:ext uri="{FF2B5EF4-FFF2-40B4-BE49-F238E27FC236}">
              <a16:creationId xmlns:a16="http://schemas.microsoft.com/office/drawing/2014/main" id="{94051E5C-19F9-40A6-8441-B761613DC7E9}"/>
            </a:ext>
          </a:extLst>
        </xdr:cNvPr>
        <xdr:cNvSpPr/>
      </xdr:nvSpPr>
      <xdr:spPr>
        <a:xfrm>
          <a:off x="7400348" y="2050761"/>
          <a:ext cx="4576040" cy="910648"/>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0">
              <a:solidFill>
                <a:srgbClr val="FF0000"/>
              </a:solidFill>
              <a:latin typeface="HG丸ｺﾞｼｯｸM-PRO" panose="020F0600000000000000" pitchFamily="50" charset="-128"/>
              <a:ea typeface="HG丸ｺﾞｼｯｸM-PRO" panose="020F0600000000000000" pitchFamily="50" charset="-128"/>
            </a:rPr>
            <a:t>本書式は</a:t>
          </a:r>
          <a:r>
            <a:rPr kumimoji="1" lang="ja-JP" altLang="en-US" sz="1800" b="0">
              <a:solidFill>
                <a:srgbClr val="FFFF00"/>
              </a:solidFill>
              <a:latin typeface="HG丸ｺﾞｼｯｸM-PRO" panose="020F0600000000000000" pitchFamily="50" charset="-128"/>
              <a:ea typeface="HG丸ｺﾞｼｯｸM-PRO" panose="020F0600000000000000" pitchFamily="50" charset="-128"/>
            </a:rPr>
            <a:t>黄色</a:t>
          </a:r>
          <a:r>
            <a:rPr kumimoji="1" lang="ja-JP" altLang="en-US" sz="1800" b="0">
              <a:solidFill>
                <a:srgbClr val="FF0000"/>
              </a:solidFill>
              <a:latin typeface="HG丸ｺﾞｼｯｸM-PRO" panose="020F0600000000000000" pitchFamily="50" charset="-128"/>
              <a:ea typeface="HG丸ｺﾞｼｯｸM-PRO" panose="020F0600000000000000" pitchFamily="50" charset="-128"/>
            </a:rPr>
            <a:t>　　　部分が入力項目です</a:t>
          </a:r>
        </a:p>
      </xdr:txBody>
    </xdr:sp>
    <xdr:clientData/>
  </xdr:twoCellAnchor>
  <xdr:twoCellAnchor>
    <xdr:from>
      <xdr:col>15</xdr:col>
      <xdr:colOff>240147</xdr:colOff>
      <xdr:row>6</xdr:row>
      <xdr:rowOff>4300392</xdr:rowOff>
    </xdr:from>
    <xdr:to>
      <xdr:col>16</xdr:col>
      <xdr:colOff>204644</xdr:colOff>
      <xdr:row>6</xdr:row>
      <xdr:rowOff>4623954</xdr:rowOff>
    </xdr:to>
    <xdr:sp macro="" textlink="">
      <xdr:nvSpPr>
        <xdr:cNvPr id="5" name="正方形/長方形 4">
          <a:extLst>
            <a:ext uri="{FF2B5EF4-FFF2-40B4-BE49-F238E27FC236}">
              <a16:creationId xmlns:a16="http://schemas.microsoft.com/office/drawing/2014/main" id="{CBCA22CC-0E53-4DBB-BA06-11F10DAFA3B2}"/>
            </a:ext>
          </a:extLst>
        </xdr:cNvPr>
        <xdr:cNvSpPr/>
      </xdr:nvSpPr>
      <xdr:spPr>
        <a:xfrm>
          <a:off x="9019022" y="5773592"/>
          <a:ext cx="621722" cy="323562"/>
        </a:xfrm>
        <a:prstGeom prst="rect">
          <a:avLst/>
        </a:prstGeom>
        <a:solidFill>
          <a:srgbClr val="FF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chemeClr val="tx1"/>
            </a:solidFill>
          </a:endParaRPr>
        </a:p>
      </xdr:txBody>
    </xdr:sp>
    <xdr:clientData/>
  </xdr:twoCellAnchor>
  <xdr:twoCellAnchor>
    <xdr:from>
      <xdr:col>15</xdr:col>
      <xdr:colOff>242455</xdr:colOff>
      <xdr:row>7</xdr:row>
      <xdr:rowOff>292965</xdr:rowOff>
    </xdr:from>
    <xdr:to>
      <xdr:col>16</xdr:col>
      <xdr:colOff>200602</xdr:colOff>
      <xdr:row>7</xdr:row>
      <xdr:rowOff>616527</xdr:rowOff>
    </xdr:to>
    <xdr:sp macro="" textlink="">
      <xdr:nvSpPr>
        <xdr:cNvPr id="6" name="正方形/長方形 5">
          <a:extLst>
            <a:ext uri="{FF2B5EF4-FFF2-40B4-BE49-F238E27FC236}">
              <a16:creationId xmlns:a16="http://schemas.microsoft.com/office/drawing/2014/main" id="{4AD5C1E4-66CF-407E-9CF2-BA0F5D3BEECF}"/>
            </a:ext>
          </a:extLst>
        </xdr:cNvPr>
        <xdr:cNvSpPr/>
      </xdr:nvSpPr>
      <xdr:spPr>
        <a:xfrm>
          <a:off x="8892887" y="2345170"/>
          <a:ext cx="616238" cy="323562"/>
        </a:xfrm>
        <a:prstGeom prst="rect">
          <a:avLst/>
        </a:prstGeom>
        <a:solidFill>
          <a:srgbClr val="FF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145566</xdr:colOff>
      <xdr:row>0</xdr:row>
      <xdr:rowOff>129152</xdr:rowOff>
    </xdr:from>
    <xdr:to>
      <xdr:col>58</xdr:col>
      <xdr:colOff>199695</xdr:colOff>
      <xdr:row>4</xdr:row>
      <xdr:rowOff>149235</xdr:rowOff>
    </xdr:to>
    <xdr:sp macro="" textlink="">
      <xdr:nvSpPr>
        <xdr:cNvPr id="3" name="正方形/長方形 2">
          <a:extLst>
            <a:ext uri="{FF2B5EF4-FFF2-40B4-BE49-F238E27FC236}">
              <a16:creationId xmlns:a16="http://schemas.microsoft.com/office/drawing/2014/main" id="{00000000-0008-0000-0100-00002C000000}"/>
            </a:ext>
          </a:extLst>
        </xdr:cNvPr>
        <xdr:cNvSpPr/>
      </xdr:nvSpPr>
      <xdr:spPr>
        <a:xfrm>
          <a:off x="8797441" y="129152"/>
          <a:ext cx="5896129" cy="1290083"/>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0">
              <a:solidFill>
                <a:srgbClr val="FF0000"/>
              </a:solidFill>
              <a:latin typeface="HG丸ｺﾞｼｯｸM-PRO" panose="020F0600000000000000" pitchFamily="50" charset="-128"/>
              <a:ea typeface="HG丸ｺﾞｼｯｸM-PRO" panose="020F0600000000000000" pitchFamily="50" charset="-128"/>
            </a:rPr>
            <a:t>本書式は</a:t>
          </a:r>
          <a:r>
            <a:rPr kumimoji="1" lang="ja-JP" altLang="en-US" sz="2400" b="0">
              <a:solidFill>
                <a:srgbClr val="FFFF00"/>
              </a:solidFill>
              <a:latin typeface="HG丸ｺﾞｼｯｸM-PRO" panose="020F0600000000000000" pitchFamily="50" charset="-128"/>
              <a:ea typeface="HG丸ｺﾞｼｯｸM-PRO" panose="020F0600000000000000" pitchFamily="50" charset="-128"/>
            </a:rPr>
            <a:t>黄色</a:t>
          </a:r>
          <a:r>
            <a:rPr kumimoji="1" lang="ja-JP" altLang="en-US" sz="2400" b="0">
              <a:solidFill>
                <a:srgbClr val="FF0000"/>
              </a:solidFill>
              <a:latin typeface="HG丸ｺﾞｼｯｸM-PRO" panose="020F0600000000000000" pitchFamily="50" charset="-128"/>
              <a:ea typeface="HG丸ｺﾞｼｯｸM-PRO" panose="020F0600000000000000" pitchFamily="50" charset="-128"/>
            </a:rPr>
            <a:t>　　　部分が入力項目です</a:t>
          </a:r>
        </a:p>
      </xdr:txBody>
    </xdr:sp>
    <xdr:clientData/>
  </xdr:twoCellAnchor>
  <xdr:twoCellAnchor>
    <xdr:from>
      <xdr:col>40</xdr:col>
      <xdr:colOff>562844</xdr:colOff>
      <xdr:row>1</xdr:row>
      <xdr:rowOff>264447</xdr:rowOff>
    </xdr:from>
    <xdr:to>
      <xdr:col>41</xdr:col>
      <xdr:colOff>438863</xdr:colOff>
      <xdr:row>2</xdr:row>
      <xdr:rowOff>304637</xdr:rowOff>
    </xdr:to>
    <xdr:sp macro="" textlink="">
      <xdr:nvSpPr>
        <xdr:cNvPr id="4" name="正方形/長方形 3">
          <a:extLst>
            <a:ext uri="{FF2B5EF4-FFF2-40B4-BE49-F238E27FC236}">
              <a16:creationId xmlns:a16="http://schemas.microsoft.com/office/drawing/2014/main" id="{00000000-0008-0000-0100-00002D000000}"/>
            </a:ext>
          </a:extLst>
        </xdr:cNvPr>
        <xdr:cNvSpPr/>
      </xdr:nvSpPr>
      <xdr:spPr>
        <a:xfrm>
          <a:off x="11159407" y="585916"/>
          <a:ext cx="792800" cy="361659"/>
        </a:xfrm>
        <a:prstGeom prst="rect">
          <a:avLst/>
        </a:prstGeom>
        <a:solidFill>
          <a:srgbClr val="FF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chemeClr val="tx1"/>
            </a:solidFill>
          </a:endParaRPr>
        </a:p>
      </xdr:txBody>
    </xdr:sp>
    <xdr:clientData/>
  </xdr:twoCellAnchor>
  <xdr:twoCellAnchor>
    <xdr:from>
      <xdr:col>35</xdr:col>
      <xdr:colOff>31750</xdr:colOff>
      <xdr:row>8</xdr:row>
      <xdr:rowOff>111125</xdr:rowOff>
    </xdr:from>
    <xdr:to>
      <xdr:col>36</xdr:col>
      <xdr:colOff>98987</xdr:colOff>
      <xdr:row>12</xdr:row>
      <xdr:rowOff>21478</xdr:rowOff>
    </xdr:to>
    <xdr:sp macro="" textlink="">
      <xdr:nvSpPr>
        <xdr:cNvPr id="5" name="右中かっこ 4">
          <a:extLst>
            <a:ext uri="{FF2B5EF4-FFF2-40B4-BE49-F238E27FC236}">
              <a16:creationId xmlns:a16="http://schemas.microsoft.com/office/drawing/2014/main" id="{00000000-0008-0000-0100-000002000000}"/>
            </a:ext>
          </a:extLst>
        </xdr:cNvPr>
        <xdr:cNvSpPr/>
      </xdr:nvSpPr>
      <xdr:spPr>
        <a:xfrm>
          <a:off x="8937625" y="2651125"/>
          <a:ext cx="321237" cy="1180353"/>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111125</xdr:colOff>
      <xdr:row>8</xdr:row>
      <xdr:rowOff>285750</xdr:rowOff>
    </xdr:from>
    <xdr:to>
      <xdr:col>46</xdr:col>
      <xdr:colOff>223184</xdr:colOff>
      <xdr:row>11</xdr:row>
      <xdr:rowOff>54909</xdr:rowOff>
    </xdr:to>
    <xdr:sp macro="" textlink="">
      <xdr:nvSpPr>
        <xdr:cNvPr id="6" name="正方形/長方形 5">
          <a:extLst>
            <a:ext uri="{FF2B5EF4-FFF2-40B4-BE49-F238E27FC236}">
              <a16:creationId xmlns:a16="http://schemas.microsoft.com/office/drawing/2014/main" id="{00000000-0008-0000-0100-000003000000}"/>
            </a:ext>
          </a:extLst>
        </xdr:cNvPr>
        <xdr:cNvSpPr/>
      </xdr:nvSpPr>
      <xdr:spPr>
        <a:xfrm>
          <a:off x="9525000" y="2825750"/>
          <a:ext cx="2144059" cy="72165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HG丸ｺﾞｼｯｸM-PRO" panose="020F0600000000000000" pitchFamily="50" charset="-128"/>
              <a:ea typeface="HG丸ｺﾞｼｯｸM-PRO" panose="020F0600000000000000" pitchFamily="50" charset="-128"/>
              <a:cs typeface="+mn-cs"/>
            </a:rPr>
            <a:t>「６ 申請者の概要」欄から転記されます</a:t>
          </a:r>
          <a:r>
            <a:rPr kumimoji="1" lang="ja-JP" altLang="en-US" sz="1600" b="1">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ja-JP" sz="1600">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34</xdr:col>
      <xdr:colOff>127000</xdr:colOff>
      <xdr:row>17</xdr:row>
      <xdr:rowOff>238126</xdr:rowOff>
    </xdr:from>
    <xdr:to>
      <xdr:col>49</xdr:col>
      <xdr:colOff>111125</xdr:colOff>
      <xdr:row>18</xdr:row>
      <xdr:rowOff>206376</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8890000" y="5508626"/>
          <a:ext cx="3540125" cy="285750"/>
        </a:xfrm>
        <a:prstGeom prst="wedgeRectCallout">
          <a:avLst>
            <a:gd name="adj1" fmla="val -49834"/>
            <a:gd name="adj2" fmla="val 201365"/>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pPr indent="133350" algn="just">
            <a:spcAft>
              <a:spcPts val="0"/>
            </a:spcAft>
          </a:pPr>
          <a:r>
            <a:rPr lang="ja-JP" sz="1600" kern="100">
              <a:solidFill>
                <a:srgbClr val="FF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取組内を</a:t>
          </a:r>
          <a:r>
            <a:rPr lang="ja-JP" altLang="en-US" sz="1600" kern="100">
              <a:solidFill>
                <a:srgbClr val="FF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具体的にご記入ください。</a:t>
          </a:r>
          <a:endParaRPr lang="ja-JP" sz="16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algn="just">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34</xdr:col>
      <xdr:colOff>111125</xdr:colOff>
      <xdr:row>21</xdr:row>
      <xdr:rowOff>0</xdr:rowOff>
    </xdr:from>
    <xdr:to>
      <xdr:col>44</xdr:col>
      <xdr:colOff>200997</xdr:colOff>
      <xdr:row>24</xdr:row>
      <xdr:rowOff>46960</xdr:rowOff>
    </xdr:to>
    <xdr:sp macro="" textlink="">
      <xdr:nvSpPr>
        <xdr:cNvPr id="8" name="正方形/長方形 7">
          <a:extLst>
            <a:ext uri="{FF2B5EF4-FFF2-40B4-BE49-F238E27FC236}">
              <a16:creationId xmlns:a16="http://schemas.microsoft.com/office/drawing/2014/main" id="{00000000-0008-0000-0100-000003000000}"/>
            </a:ext>
          </a:extLst>
        </xdr:cNvPr>
        <xdr:cNvSpPr/>
      </xdr:nvSpPr>
      <xdr:spPr>
        <a:xfrm>
          <a:off x="8763000" y="6540500"/>
          <a:ext cx="2375872" cy="999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７ページ</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400" b="1">
              <a:solidFill>
                <a:srgbClr val="FF0000"/>
              </a:solidFill>
              <a:latin typeface="HG丸ｺﾞｼｯｸM-PRO" panose="020F0600000000000000" pitchFamily="50" charset="-128"/>
              <a:ea typeface="HG丸ｺﾞｼｯｸM-PRO" panose="020F0600000000000000" pitchFamily="50" charset="-128"/>
            </a:rPr>
            <a:t>12</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　助成事業の資金計画</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１</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　事業経費金額等　</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から転記されます。</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34</xdr:col>
      <xdr:colOff>142875</xdr:colOff>
      <xdr:row>25</xdr:row>
      <xdr:rowOff>301625</xdr:rowOff>
    </xdr:from>
    <xdr:to>
      <xdr:col>51</xdr:col>
      <xdr:colOff>172758</xdr:colOff>
      <xdr:row>27</xdr:row>
      <xdr:rowOff>27720</xdr:rowOff>
    </xdr:to>
    <xdr:sp macro="" textlink="">
      <xdr:nvSpPr>
        <xdr:cNvPr id="9" name="正方形/長方形 8">
          <a:extLst>
            <a:ext uri="{FF2B5EF4-FFF2-40B4-BE49-F238E27FC236}">
              <a16:creationId xmlns:a16="http://schemas.microsoft.com/office/drawing/2014/main" id="{00000000-0008-0000-0100-000003000000}"/>
            </a:ext>
          </a:extLst>
        </xdr:cNvPr>
        <xdr:cNvSpPr/>
      </xdr:nvSpPr>
      <xdr:spPr>
        <a:xfrm>
          <a:off x="8794750" y="8112125"/>
          <a:ext cx="4093883" cy="36109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リストから事業区分タイプを選択してください</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34</xdr:col>
      <xdr:colOff>111125</xdr:colOff>
      <xdr:row>29</xdr:row>
      <xdr:rowOff>31750</xdr:rowOff>
    </xdr:from>
    <xdr:to>
      <xdr:col>51</xdr:col>
      <xdr:colOff>24680</xdr:colOff>
      <xdr:row>30</xdr:row>
      <xdr:rowOff>276679</xdr:rowOff>
    </xdr:to>
    <xdr:sp macro="" textlink="">
      <xdr:nvSpPr>
        <xdr:cNvPr id="10" name="正方形/長方形 9">
          <a:extLst>
            <a:ext uri="{FF2B5EF4-FFF2-40B4-BE49-F238E27FC236}">
              <a16:creationId xmlns:a16="http://schemas.microsoft.com/office/drawing/2014/main" id="{00000000-0008-0000-0100-000003000000}"/>
            </a:ext>
          </a:extLst>
        </xdr:cNvPr>
        <xdr:cNvSpPr/>
      </xdr:nvSpPr>
      <xdr:spPr>
        <a:xfrm>
          <a:off x="8763000" y="9112250"/>
          <a:ext cx="3977555" cy="5624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「３　事業区分（タイプを選択）」が選択されていない場合、対象経費が表示されません。</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34</xdr:col>
      <xdr:colOff>95250</xdr:colOff>
      <xdr:row>41</xdr:row>
      <xdr:rowOff>254000</xdr:rowOff>
    </xdr:from>
    <xdr:to>
      <xdr:col>35</xdr:col>
      <xdr:colOff>194503</xdr:colOff>
      <xdr:row>51</xdr:row>
      <xdr:rowOff>235857</xdr:rowOff>
    </xdr:to>
    <xdr:sp macro="" textlink="">
      <xdr:nvSpPr>
        <xdr:cNvPr id="11" name="右中かっこ 10">
          <a:extLst>
            <a:ext uri="{FF2B5EF4-FFF2-40B4-BE49-F238E27FC236}">
              <a16:creationId xmlns:a16="http://schemas.microsoft.com/office/drawing/2014/main" id="{00000000-0008-0000-0100-000002000000}"/>
            </a:ext>
          </a:extLst>
        </xdr:cNvPr>
        <xdr:cNvSpPr/>
      </xdr:nvSpPr>
      <xdr:spPr>
        <a:xfrm>
          <a:off x="8747125" y="13525500"/>
          <a:ext cx="353253" cy="3156857"/>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206375</xdr:colOff>
      <xdr:row>45</xdr:row>
      <xdr:rowOff>31750</xdr:rowOff>
    </xdr:from>
    <xdr:to>
      <xdr:col>47</xdr:col>
      <xdr:colOff>216088</xdr:colOff>
      <xdr:row>47</xdr:row>
      <xdr:rowOff>162419</xdr:rowOff>
    </xdr:to>
    <xdr:sp macro="" textlink="">
      <xdr:nvSpPr>
        <xdr:cNvPr id="12" name="正方形/長方形 11">
          <a:extLst>
            <a:ext uri="{FF2B5EF4-FFF2-40B4-BE49-F238E27FC236}">
              <a16:creationId xmlns:a16="http://schemas.microsoft.com/office/drawing/2014/main" id="{00000000-0008-0000-0100-000003000000}"/>
            </a:ext>
          </a:extLst>
        </xdr:cNvPr>
        <xdr:cNvSpPr/>
      </xdr:nvSpPr>
      <xdr:spPr>
        <a:xfrm>
          <a:off x="9366250" y="14573250"/>
          <a:ext cx="2549713" cy="76566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申請前確認書及び申請書の表紙へ転記されます。</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35</xdr:col>
      <xdr:colOff>174625</xdr:colOff>
      <xdr:row>53</xdr:row>
      <xdr:rowOff>107951</xdr:rowOff>
    </xdr:from>
    <xdr:to>
      <xdr:col>50</xdr:col>
      <xdr:colOff>30816</xdr:colOff>
      <xdr:row>55</xdr:row>
      <xdr:rowOff>64996</xdr:rowOff>
    </xdr:to>
    <xdr:sp macro="" textlink="">
      <xdr:nvSpPr>
        <xdr:cNvPr id="14" name="AutoShape 11">
          <a:extLst>
            <a:ext uri="{FF2B5EF4-FFF2-40B4-BE49-F238E27FC236}">
              <a16:creationId xmlns:a16="http://schemas.microsoft.com/office/drawing/2014/main" id="{00000000-0008-0000-0100-00000E000000}"/>
            </a:ext>
          </a:extLst>
        </xdr:cNvPr>
        <xdr:cNvSpPr>
          <a:spLocks noChangeArrowheads="1"/>
        </xdr:cNvSpPr>
      </xdr:nvSpPr>
      <xdr:spPr bwMode="auto">
        <a:xfrm>
          <a:off x="9309100" y="17462501"/>
          <a:ext cx="5133041" cy="604745"/>
        </a:xfrm>
        <a:prstGeom prst="wedgeRectCallout">
          <a:avLst>
            <a:gd name="adj1" fmla="val -55996"/>
            <a:gd name="adj2" fmla="val -44542"/>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pPr indent="133350" algn="just">
            <a:spcAft>
              <a:spcPts val="0"/>
            </a:spcAft>
          </a:pPr>
          <a:r>
            <a:rPr lang="ja-JP"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事務局から</a:t>
          </a:r>
          <a:r>
            <a:rPr lang="ja-JP" sz="1600" b="1" kern="100">
              <a:solidFill>
                <a:srgbClr val="FF0000"/>
              </a:solidFill>
              <a:effectLst/>
              <a:latin typeface="Century" panose="02040604050505020304" pitchFamily="18" charset="0"/>
              <a:ea typeface="HG丸ｺﾞｼｯｸM-PRO" panose="020F0600000000000000" pitchFamily="50" charset="-128"/>
              <a:cs typeface="メイリオ" panose="020B0604030504040204" pitchFamily="50" charset="-128"/>
            </a:rPr>
            <a:t>連絡</a:t>
          </a:r>
          <a:r>
            <a:rPr lang="ja-JP" altLang="en-US" sz="1600" b="1" kern="100">
              <a:solidFill>
                <a:srgbClr val="FF0000"/>
              </a:solidFill>
              <a:effectLst/>
              <a:latin typeface="Century" panose="02040604050505020304" pitchFamily="18" charset="0"/>
              <a:ea typeface="HG丸ｺﾞｼｯｸM-PRO" panose="020F0600000000000000" pitchFamily="50" charset="-128"/>
              <a:cs typeface="メイリオ" panose="020B0604030504040204" pitchFamily="50" charset="-128"/>
            </a:rPr>
            <a:t>する際の連絡先</a:t>
          </a:r>
          <a:endParaRPr lang="ja-JP" sz="1600" b="1" kern="100">
            <a:effectLst/>
            <a:latin typeface="Century" panose="02040604050505020304" pitchFamily="18" charset="0"/>
            <a:ea typeface="ＭＳ 明朝" panose="02020609040205080304" pitchFamily="17" charset="-128"/>
            <a:cs typeface="Times New Roman" panose="02020603050405020304" pitchFamily="18" charset="0"/>
          </a:endParaRPr>
        </a:p>
        <a:p>
          <a:pPr indent="133350" algn="just">
            <a:spcAft>
              <a:spcPts val="0"/>
            </a:spcAft>
          </a:pPr>
          <a:r>
            <a:rPr lang="ja-JP" sz="1600" b="1" kern="100">
              <a:solidFill>
                <a:srgbClr val="FF0000"/>
              </a:solidFill>
              <a:effectLst/>
              <a:latin typeface="Century" panose="02040604050505020304" pitchFamily="18" charset="0"/>
              <a:ea typeface="HG丸ｺﾞｼｯｸM-PRO" panose="020F0600000000000000" pitchFamily="50" charset="-128"/>
              <a:cs typeface="メイリオ" panose="020B0604030504040204" pitchFamily="50" charset="-128"/>
            </a:rPr>
            <a:t>※社内担当者</a:t>
          </a:r>
          <a:endParaRPr lang="ja-JP" sz="1600" b="1"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35</xdr:col>
      <xdr:colOff>0</xdr:colOff>
      <xdr:row>69</xdr:row>
      <xdr:rowOff>0</xdr:rowOff>
    </xdr:from>
    <xdr:to>
      <xdr:col>48</xdr:col>
      <xdr:colOff>149413</xdr:colOff>
      <xdr:row>70</xdr:row>
      <xdr:rowOff>211844</xdr:rowOff>
    </xdr:to>
    <xdr:sp macro="" textlink="">
      <xdr:nvSpPr>
        <xdr:cNvPr id="15" name="正方形/長方形 14">
          <a:extLst>
            <a:ext uri="{FF2B5EF4-FFF2-40B4-BE49-F238E27FC236}">
              <a16:creationId xmlns:a16="http://schemas.microsoft.com/office/drawing/2014/main" id="{00000000-0008-0000-0100-000003000000}"/>
            </a:ext>
          </a:extLst>
        </xdr:cNvPr>
        <xdr:cNvSpPr/>
      </xdr:nvSpPr>
      <xdr:spPr>
        <a:xfrm>
          <a:off x="8905875" y="21399500"/>
          <a:ext cx="3197413" cy="52934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latin typeface="HG丸ｺﾞｼｯｸM-PRO" panose="020F0600000000000000" pitchFamily="50" charset="-128"/>
              <a:ea typeface="HG丸ｺﾞｼｯｸM-PRO" panose="020F0600000000000000" pitchFamily="50" charset="-128"/>
            </a:rPr>
            <a:t>「主たる業種」欄は選択式です。</a:t>
          </a:r>
          <a:endParaRPr kumimoji="1" lang="en-US" altLang="ja-JP" sz="16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35</xdr:col>
      <xdr:colOff>0</xdr:colOff>
      <xdr:row>119</xdr:row>
      <xdr:rowOff>0</xdr:rowOff>
    </xdr:from>
    <xdr:to>
      <xdr:col>49</xdr:col>
      <xdr:colOff>224116</xdr:colOff>
      <xdr:row>121</xdr:row>
      <xdr:rowOff>154215</xdr:rowOff>
    </xdr:to>
    <xdr:sp macro="" textlink="">
      <xdr:nvSpPr>
        <xdr:cNvPr id="16" name="正方形/長方形 15">
          <a:extLst>
            <a:ext uri="{FF2B5EF4-FFF2-40B4-BE49-F238E27FC236}">
              <a16:creationId xmlns:a16="http://schemas.microsoft.com/office/drawing/2014/main" id="{00000000-0008-0000-0100-000003000000}"/>
            </a:ext>
          </a:extLst>
        </xdr:cNvPr>
        <xdr:cNvSpPr/>
      </xdr:nvSpPr>
      <xdr:spPr>
        <a:xfrm>
          <a:off x="9017000" y="37687250"/>
          <a:ext cx="3526116" cy="78921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「本申請との内容の重複」欄と「本申請との経費の重複」欄は「あり</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or</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なし」を選択してください。</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35</xdr:col>
      <xdr:colOff>0</xdr:colOff>
      <xdr:row>133</xdr:row>
      <xdr:rowOff>0</xdr:rowOff>
    </xdr:from>
    <xdr:to>
      <xdr:col>48</xdr:col>
      <xdr:colOff>229454</xdr:colOff>
      <xdr:row>134</xdr:row>
      <xdr:rowOff>303625</xdr:rowOff>
    </xdr:to>
    <xdr:sp macro="" textlink="">
      <xdr:nvSpPr>
        <xdr:cNvPr id="17" name="正方形/長方形 16">
          <a:extLst>
            <a:ext uri="{FF2B5EF4-FFF2-40B4-BE49-F238E27FC236}">
              <a16:creationId xmlns:a16="http://schemas.microsoft.com/office/drawing/2014/main" id="{00000000-0008-0000-0100-000003000000}"/>
            </a:ext>
          </a:extLst>
        </xdr:cNvPr>
        <xdr:cNvSpPr/>
      </xdr:nvSpPr>
      <xdr:spPr>
        <a:xfrm>
          <a:off x="9017000" y="41814750"/>
          <a:ext cx="3277454" cy="6211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「被後継者との関係」欄は選択式です。</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「事業承継の形態」欄は選択式です。</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15875</xdr:colOff>
      <xdr:row>179</xdr:row>
      <xdr:rowOff>285750</xdr:rowOff>
    </xdr:from>
    <xdr:to>
      <xdr:col>47</xdr:col>
      <xdr:colOff>217580</xdr:colOff>
      <xdr:row>182</xdr:row>
      <xdr:rowOff>20544</xdr:rowOff>
    </xdr:to>
    <xdr:sp macro="" textlink="">
      <xdr:nvSpPr>
        <xdr:cNvPr id="18" name="AutoShape 17">
          <a:extLst>
            <a:ext uri="{FF2B5EF4-FFF2-40B4-BE49-F238E27FC236}">
              <a16:creationId xmlns:a16="http://schemas.microsoft.com/office/drawing/2014/main" id="{00000000-0008-0000-0100-000012000000}"/>
            </a:ext>
          </a:extLst>
        </xdr:cNvPr>
        <xdr:cNvSpPr>
          <a:spLocks noChangeArrowheads="1"/>
        </xdr:cNvSpPr>
      </xdr:nvSpPr>
      <xdr:spPr bwMode="auto">
        <a:xfrm>
          <a:off x="9407525" y="57321450"/>
          <a:ext cx="4449855" cy="706344"/>
        </a:xfrm>
        <a:prstGeom prst="wedgeRectCallout">
          <a:avLst>
            <a:gd name="adj1" fmla="val -58094"/>
            <a:gd name="adj2" fmla="val -22175"/>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sz="12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顧問契約先を選定先とする場合、通常の顧問契約と別契約であることを示す契約書の作成が必要</a:t>
          </a:r>
          <a:r>
            <a:rPr lang="ja-JP" altLang="en-US" sz="12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です。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36</xdr:col>
      <xdr:colOff>15875</xdr:colOff>
      <xdr:row>182</xdr:row>
      <xdr:rowOff>31750</xdr:rowOff>
    </xdr:from>
    <xdr:to>
      <xdr:col>43</xdr:col>
      <xdr:colOff>225052</xdr:colOff>
      <xdr:row>183</xdr:row>
      <xdr:rowOff>248397</xdr:rowOff>
    </xdr:to>
    <xdr:sp macro="" textlink="">
      <xdr:nvSpPr>
        <xdr:cNvPr id="20" name="AutoShape 17">
          <a:extLst>
            <a:ext uri="{FF2B5EF4-FFF2-40B4-BE49-F238E27FC236}">
              <a16:creationId xmlns:a16="http://schemas.microsoft.com/office/drawing/2014/main" id="{00000000-0008-0000-0100-000014000000}"/>
            </a:ext>
          </a:extLst>
        </xdr:cNvPr>
        <xdr:cNvSpPr>
          <a:spLocks noChangeArrowheads="1"/>
        </xdr:cNvSpPr>
      </xdr:nvSpPr>
      <xdr:spPr bwMode="auto">
        <a:xfrm>
          <a:off x="9407525" y="58039000"/>
          <a:ext cx="3428627" cy="540497"/>
        </a:xfrm>
        <a:prstGeom prst="wedgeRectCallout">
          <a:avLst>
            <a:gd name="adj1" fmla="val -63244"/>
            <a:gd name="adj2" fmla="val -18949"/>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en-US" altLang="ja-JP"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yyyy-mm-dd</a:t>
          </a:r>
          <a:r>
            <a:rPr lang="ja-JP" altLang="en-US"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形式</a:t>
          </a:r>
          <a:endParaRPr lang="en-US" altLang="ja-JP"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altLang="en-US"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例</a:t>
          </a:r>
          <a:r>
            <a:rPr lang="en-US" altLang="ja-JP"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)2026-10-01</a:t>
          </a:r>
          <a:endParaRPr lang="ja-JP"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38</xdr:col>
      <xdr:colOff>111125</xdr:colOff>
      <xdr:row>184</xdr:row>
      <xdr:rowOff>238125</xdr:rowOff>
    </xdr:from>
    <xdr:to>
      <xdr:col>52</xdr:col>
      <xdr:colOff>172491</xdr:colOff>
      <xdr:row>190</xdr:row>
      <xdr:rowOff>149011</xdr:rowOff>
    </xdr:to>
    <xdr:sp macro="" textlink="">
      <xdr:nvSpPr>
        <xdr:cNvPr id="21" name="正方形/長方形 20">
          <a:extLst>
            <a:ext uri="{FF2B5EF4-FFF2-40B4-BE49-F238E27FC236}">
              <a16:creationId xmlns:a16="http://schemas.microsoft.com/office/drawing/2014/main" id="{00000000-0008-0000-0100-000003000000}"/>
            </a:ext>
          </a:extLst>
        </xdr:cNvPr>
        <xdr:cNvSpPr/>
      </xdr:nvSpPr>
      <xdr:spPr>
        <a:xfrm>
          <a:off x="9890125" y="57927875"/>
          <a:ext cx="3363366" cy="181588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事業区分は１ページ</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「３　事業区分（タイプを選択）」</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から転記されます。</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対象経費を選択してください。</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事業区分が選択されていない場合、対象経費の選択肢が表示されません。</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35</xdr:col>
      <xdr:colOff>31749</xdr:colOff>
      <xdr:row>184</xdr:row>
      <xdr:rowOff>285751</xdr:rowOff>
    </xdr:from>
    <xdr:to>
      <xdr:col>37</xdr:col>
      <xdr:colOff>4534</xdr:colOff>
      <xdr:row>186</xdr:row>
      <xdr:rowOff>31750</xdr:rowOff>
    </xdr:to>
    <xdr:sp macro="" textlink="">
      <xdr:nvSpPr>
        <xdr:cNvPr id="22" name="右矢印 21">
          <a:extLst>
            <a:ext uri="{FF2B5EF4-FFF2-40B4-BE49-F238E27FC236}">
              <a16:creationId xmlns:a16="http://schemas.microsoft.com/office/drawing/2014/main" id="{00000000-0008-0000-0100-000016000000}"/>
            </a:ext>
          </a:extLst>
        </xdr:cNvPr>
        <xdr:cNvSpPr/>
      </xdr:nvSpPr>
      <xdr:spPr>
        <a:xfrm rot="12446764">
          <a:off x="9048749" y="57975501"/>
          <a:ext cx="480785" cy="380999"/>
        </a:xfrm>
        <a:prstGeom prst="right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238125</xdr:colOff>
      <xdr:row>187</xdr:row>
      <xdr:rowOff>31750</xdr:rowOff>
    </xdr:from>
    <xdr:to>
      <xdr:col>36</xdr:col>
      <xdr:colOff>210910</xdr:colOff>
      <xdr:row>188</xdr:row>
      <xdr:rowOff>95249</xdr:rowOff>
    </xdr:to>
    <xdr:sp macro="" textlink="">
      <xdr:nvSpPr>
        <xdr:cNvPr id="23" name="右矢印 22">
          <a:extLst>
            <a:ext uri="{FF2B5EF4-FFF2-40B4-BE49-F238E27FC236}">
              <a16:creationId xmlns:a16="http://schemas.microsoft.com/office/drawing/2014/main" id="{00000000-0008-0000-0100-000017000000}"/>
            </a:ext>
          </a:extLst>
        </xdr:cNvPr>
        <xdr:cNvSpPr/>
      </xdr:nvSpPr>
      <xdr:spPr>
        <a:xfrm rot="10800000">
          <a:off x="9001125" y="58674000"/>
          <a:ext cx="480785" cy="380999"/>
        </a:xfrm>
        <a:prstGeom prst="right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79375</xdr:colOff>
      <xdr:row>189</xdr:row>
      <xdr:rowOff>127000</xdr:rowOff>
    </xdr:from>
    <xdr:to>
      <xdr:col>37</xdr:col>
      <xdr:colOff>52160</xdr:colOff>
      <xdr:row>190</xdr:row>
      <xdr:rowOff>190499</xdr:rowOff>
    </xdr:to>
    <xdr:sp macro="" textlink="">
      <xdr:nvSpPr>
        <xdr:cNvPr id="24" name="右矢印 23">
          <a:extLst>
            <a:ext uri="{FF2B5EF4-FFF2-40B4-BE49-F238E27FC236}">
              <a16:creationId xmlns:a16="http://schemas.microsoft.com/office/drawing/2014/main" id="{00000000-0008-0000-0100-000018000000}"/>
            </a:ext>
          </a:extLst>
        </xdr:cNvPr>
        <xdr:cNvSpPr/>
      </xdr:nvSpPr>
      <xdr:spPr>
        <a:xfrm rot="9076698">
          <a:off x="9096375" y="59404250"/>
          <a:ext cx="480785" cy="380999"/>
        </a:xfrm>
        <a:prstGeom prst="right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15875</xdr:colOff>
      <xdr:row>192</xdr:row>
      <xdr:rowOff>142875</xdr:rowOff>
    </xdr:from>
    <xdr:to>
      <xdr:col>60</xdr:col>
      <xdr:colOff>172757</xdr:colOff>
      <xdr:row>195</xdr:row>
      <xdr:rowOff>171076</xdr:rowOff>
    </xdr:to>
    <xdr:sp macro="" textlink="">
      <xdr:nvSpPr>
        <xdr:cNvPr id="25" name="AutoShape 17">
          <a:extLst>
            <a:ext uri="{FF2B5EF4-FFF2-40B4-BE49-F238E27FC236}">
              <a16:creationId xmlns:a16="http://schemas.microsoft.com/office/drawing/2014/main" id="{00000000-0008-0000-0100-000019000000}"/>
            </a:ext>
          </a:extLst>
        </xdr:cNvPr>
        <xdr:cNvSpPr>
          <a:spLocks noChangeArrowheads="1"/>
        </xdr:cNvSpPr>
      </xdr:nvSpPr>
      <xdr:spPr bwMode="auto">
        <a:xfrm>
          <a:off x="9032875" y="60372625"/>
          <a:ext cx="6252882" cy="980701"/>
        </a:xfrm>
        <a:prstGeom prst="wedgeRectCallout">
          <a:avLst>
            <a:gd name="adj1" fmla="val -50416"/>
            <a:gd name="adj2" fmla="val -76334"/>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sz="14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・見積書等を参考に、委託内容に対応する具体的な納品（成果）物を記入</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14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・交付決定後、納品（成果）物の変更は不可</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14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・実績報告の際、記載した全ての納品（成果）物の提出が必要</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37</xdr:col>
      <xdr:colOff>226219</xdr:colOff>
      <xdr:row>208</xdr:row>
      <xdr:rowOff>242094</xdr:rowOff>
    </xdr:from>
    <xdr:to>
      <xdr:col>58</xdr:col>
      <xdr:colOff>113690</xdr:colOff>
      <xdr:row>213</xdr:row>
      <xdr:rowOff>268242</xdr:rowOff>
    </xdr:to>
    <xdr:sp macro="" textlink="">
      <xdr:nvSpPr>
        <xdr:cNvPr id="26" name="AutoShape 11">
          <a:extLst>
            <a:ext uri="{FF2B5EF4-FFF2-40B4-BE49-F238E27FC236}">
              <a16:creationId xmlns:a16="http://schemas.microsoft.com/office/drawing/2014/main" id="{00000000-0008-0000-0100-00001A000000}"/>
            </a:ext>
          </a:extLst>
        </xdr:cNvPr>
        <xdr:cNvSpPr>
          <a:spLocks noChangeArrowheads="1"/>
        </xdr:cNvSpPr>
      </xdr:nvSpPr>
      <xdr:spPr bwMode="auto">
        <a:xfrm>
          <a:off x="10036969" y="66202719"/>
          <a:ext cx="6043002" cy="1633492"/>
        </a:xfrm>
        <a:prstGeom prst="wedgeRectCallout">
          <a:avLst>
            <a:gd name="adj1" fmla="val -60030"/>
            <a:gd name="adj2" fmla="val -32178"/>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r>
            <a:rPr kumimoji="1" lang="ja-JP" altLang="en-US" sz="1400" b="1">
              <a:solidFill>
                <a:srgbClr val="FF0000"/>
              </a:solidFill>
              <a:effectLst/>
              <a:latin typeface="HG丸ｺﾞｼｯｸM-PRO" panose="020F0600000000000000" pitchFamily="50" charset="-128"/>
              <a:ea typeface="HG丸ｺﾞｼｯｸM-PRO" panose="020F0600000000000000" pitchFamily="50" charset="-128"/>
              <a:cs typeface="+mn-cs"/>
            </a:rPr>
            <a:t>事業</a:t>
          </a:r>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区分は</a:t>
          </a:r>
          <a:r>
            <a:rPr kumimoji="1" lang="ja-JP" altLang="en-US" sz="1400" b="1">
              <a:solidFill>
                <a:srgbClr val="FF0000"/>
              </a:solidFill>
              <a:effectLst/>
              <a:latin typeface="HG丸ｺﾞｼｯｸM-PRO" panose="020F0600000000000000" pitchFamily="50" charset="-128"/>
              <a:ea typeface="HG丸ｺﾞｼｯｸM-PRO" panose="020F0600000000000000" pitchFamily="50" charset="-128"/>
              <a:cs typeface="+mn-cs"/>
            </a:rPr>
            <a:t>　</a:t>
          </a:r>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１ページ「３　事業区分（タイプを選択）」</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から転記されます。</a:t>
          </a:r>
          <a:r>
            <a:rPr kumimoji="1" lang="ja-JP" altLang="en-US" sz="1400" b="1">
              <a:solidFill>
                <a:srgbClr val="FF0000"/>
              </a:solidFill>
              <a:effectLst/>
              <a:latin typeface="HG丸ｺﾞｼｯｸM-PRO" panose="020F0600000000000000" pitchFamily="50" charset="-128"/>
              <a:ea typeface="HG丸ｺﾞｼｯｸM-PRO" panose="020F0600000000000000" pitchFamily="50" charset="-128"/>
              <a:cs typeface="+mn-cs"/>
            </a:rPr>
            <a:t>　</a:t>
          </a:r>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　　</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金額は「</a:t>
          </a:r>
          <a:r>
            <a:rPr kumimoji="1" lang="en-US"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11</a:t>
          </a:r>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　資金支出明細表」 </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から自動計算されます。</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助成金交付申請額は</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２ページ「２　助成金交付申請額」に反映されます。</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142875</xdr:colOff>
      <xdr:row>127</xdr:row>
      <xdr:rowOff>301625</xdr:rowOff>
    </xdr:from>
    <xdr:to>
      <xdr:col>60</xdr:col>
      <xdr:colOff>127000</xdr:colOff>
      <xdr:row>132</xdr:row>
      <xdr:rowOff>12326</xdr:rowOff>
    </xdr:to>
    <xdr:sp macro="" textlink="">
      <xdr:nvSpPr>
        <xdr:cNvPr id="28" name="AutoShape 17">
          <a:extLst>
            <a:ext uri="{FF2B5EF4-FFF2-40B4-BE49-F238E27FC236}">
              <a16:creationId xmlns:a16="http://schemas.microsoft.com/office/drawing/2014/main" id="{00000000-0008-0000-0100-00001C000000}"/>
            </a:ext>
          </a:extLst>
        </xdr:cNvPr>
        <xdr:cNvSpPr>
          <a:spLocks noChangeArrowheads="1"/>
        </xdr:cNvSpPr>
      </xdr:nvSpPr>
      <xdr:spPr bwMode="auto">
        <a:xfrm>
          <a:off x="9534525" y="41144825"/>
          <a:ext cx="7575550" cy="1006101"/>
        </a:xfrm>
        <a:prstGeom prst="wedgeRectCallout">
          <a:avLst>
            <a:gd name="adj1" fmla="val -56664"/>
            <a:gd name="adj2" fmla="val -9568"/>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altLang="en-US" sz="14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短期支援のため公社アドバイザーが訪問した年月をご記入ください。</a:t>
          </a:r>
          <a:endParaRPr lang="en-US" altLang="ja-JP" sz="14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endParaRPr>
        </a:p>
        <a:p>
          <a:pPr algn="just">
            <a:spcAft>
              <a:spcPts val="0"/>
            </a:spcAft>
          </a:pPr>
          <a:r>
            <a:rPr lang="ja-JP" altLang="en-US" sz="14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年月を記入しない場合、「ファイナンシャルアドバイザー（ＦＡ）、Ｍ＆Ａ仲介業者等との締結契約に要する経費」は選択できません。</a:t>
          </a:r>
          <a:endParaRPr lang="ja-JP" sz="1400" b="1"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39</xdr:col>
      <xdr:colOff>22225</xdr:colOff>
      <xdr:row>32</xdr:row>
      <xdr:rowOff>123825</xdr:rowOff>
    </xdr:from>
    <xdr:to>
      <xdr:col>55</xdr:col>
      <xdr:colOff>247650</xdr:colOff>
      <xdr:row>37</xdr:row>
      <xdr:rowOff>298451</xdr:rowOff>
    </xdr:to>
    <xdr:sp macro="" textlink="">
      <xdr:nvSpPr>
        <xdr:cNvPr id="29" name="AutoShape 11">
          <a:extLst>
            <a:ext uri="{FF2B5EF4-FFF2-40B4-BE49-F238E27FC236}">
              <a16:creationId xmlns:a16="http://schemas.microsoft.com/office/drawing/2014/main" id="{00000000-0008-0000-0100-00001D000000}"/>
            </a:ext>
          </a:extLst>
        </xdr:cNvPr>
        <xdr:cNvSpPr>
          <a:spLocks noChangeArrowheads="1"/>
        </xdr:cNvSpPr>
      </xdr:nvSpPr>
      <xdr:spPr bwMode="auto">
        <a:xfrm>
          <a:off x="10185400" y="10334625"/>
          <a:ext cx="5759450" cy="1470026"/>
        </a:xfrm>
        <a:prstGeom prst="wedgeRectCallout">
          <a:avLst>
            <a:gd name="adj1" fmla="val -70284"/>
            <a:gd name="adj2" fmla="val -58717"/>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pPr indent="133350" algn="just">
            <a:spcAft>
              <a:spcPts val="0"/>
            </a:spcAft>
          </a:pPr>
          <a:r>
            <a:rPr lang="en-US" altLang="ja-JP"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【A</a:t>
          </a:r>
          <a:r>
            <a:rPr lang="ja-JP" altLang="en-US"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タイプ</a:t>
          </a:r>
          <a:r>
            <a:rPr lang="en-US" altLang="ja-JP"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a:t>
          </a:r>
          <a:r>
            <a:rPr lang="ja-JP" altLang="en-US"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ファイナンシャルアドバイザー（ＦＡ）、Ｍ＆Ａ仲介業者等との締結契約に要する経費を選択する場合は、「</a:t>
          </a:r>
          <a:r>
            <a:rPr lang="en-US" altLang="ja-JP"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10</a:t>
          </a:r>
          <a:r>
            <a:rPr lang="ja-JP" altLang="en-US"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　事業計画　</a:t>
          </a:r>
          <a:r>
            <a:rPr lang="en-US" altLang="ja-JP"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a:t>
          </a:r>
          <a:r>
            <a:rPr lang="ja-JP" altLang="en-US"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１</a:t>
          </a:r>
          <a:r>
            <a:rPr lang="en-US" altLang="ja-JP"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a:t>
          </a:r>
          <a:r>
            <a:rPr lang="ja-JP" altLang="en-US"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事業承継の内容」の短期支援実施年月を記載してください。</a:t>
          </a:r>
          <a:endParaRPr lang="ja-JP" sz="1600" b="1"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35</xdr:col>
      <xdr:colOff>171450</xdr:colOff>
      <xdr:row>60</xdr:row>
      <xdr:rowOff>123825</xdr:rowOff>
    </xdr:from>
    <xdr:to>
      <xdr:col>50</xdr:col>
      <xdr:colOff>160804</xdr:colOff>
      <xdr:row>63</xdr:row>
      <xdr:rowOff>161925</xdr:rowOff>
    </xdr:to>
    <xdr:sp macro="" textlink="">
      <xdr:nvSpPr>
        <xdr:cNvPr id="30" name="AutoShape 11">
          <a:extLst>
            <a:ext uri="{FF2B5EF4-FFF2-40B4-BE49-F238E27FC236}">
              <a16:creationId xmlns:a16="http://schemas.microsoft.com/office/drawing/2014/main" id="{00000000-0008-0000-0100-00001E000000}"/>
            </a:ext>
          </a:extLst>
        </xdr:cNvPr>
        <xdr:cNvSpPr>
          <a:spLocks noChangeArrowheads="1"/>
        </xdr:cNvSpPr>
      </xdr:nvSpPr>
      <xdr:spPr bwMode="auto">
        <a:xfrm>
          <a:off x="9305925" y="19745325"/>
          <a:ext cx="5266204" cy="723900"/>
        </a:xfrm>
        <a:prstGeom prst="wedgeRectCallout">
          <a:avLst>
            <a:gd name="adj1" fmla="val -55836"/>
            <a:gd name="adj2" fmla="val -34313"/>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pPr indent="133350" algn="just">
            <a:spcAft>
              <a:spcPts val="0"/>
            </a:spcAft>
          </a:pPr>
          <a:r>
            <a:rPr lang="en-US" altLang="ja-JP"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a:t>
          </a:r>
          <a:r>
            <a:rPr lang="ja-JP" altLang="en-US"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基準日現在の常用従業員数と役員数を各々記載してください。</a:t>
          </a:r>
        </a:p>
      </xdr:txBody>
    </xdr:sp>
    <xdr:clientData/>
  </xdr:twoCellAnchor>
  <xdr:twoCellAnchor>
    <xdr:from>
      <xdr:col>35</xdr:col>
      <xdr:colOff>180974</xdr:colOff>
      <xdr:row>105</xdr:row>
      <xdr:rowOff>130175</xdr:rowOff>
    </xdr:from>
    <xdr:to>
      <xdr:col>53</xdr:col>
      <xdr:colOff>90486</xdr:colOff>
      <xdr:row>107</xdr:row>
      <xdr:rowOff>66675</xdr:rowOff>
    </xdr:to>
    <xdr:sp macro="" textlink="">
      <xdr:nvSpPr>
        <xdr:cNvPr id="31" name="AutoShape 11">
          <a:extLst>
            <a:ext uri="{FF2B5EF4-FFF2-40B4-BE49-F238E27FC236}">
              <a16:creationId xmlns:a16="http://schemas.microsoft.com/office/drawing/2014/main" id="{00000000-0008-0000-0100-00001F000000}"/>
            </a:ext>
          </a:extLst>
        </xdr:cNvPr>
        <xdr:cNvSpPr>
          <a:spLocks noChangeArrowheads="1"/>
        </xdr:cNvSpPr>
      </xdr:nvSpPr>
      <xdr:spPr bwMode="auto">
        <a:xfrm>
          <a:off x="9315449" y="33467675"/>
          <a:ext cx="5957887" cy="584200"/>
        </a:xfrm>
        <a:prstGeom prst="wedgeRectCallout">
          <a:avLst>
            <a:gd name="adj1" fmla="val -55383"/>
            <a:gd name="adj2" fmla="val -36258"/>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pPr indent="133350" algn="just">
            <a:spcAft>
              <a:spcPts val="0"/>
            </a:spcAft>
          </a:pPr>
          <a:r>
            <a:rPr lang="ja-JP" altLang="en-US"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基準日時点と直近決算で株主及び株式の保有比率が異なる理由をご記載ください。</a:t>
          </a:r>
        </a:p>
      </xdr:txBody>
    </xdr:sp>
    <xdr:clientData/>
  </xdr:twoCellAnchor>
  <mc:AlternateContent xmlns:mc="http://schemas.openxmlformats.org/markup-compatibility/2006">
    <mc:Choice xmlns:a14="http://schemas.microsoft.com/office/drawing/2010/main" Requires="a14">
      <xdr:twoCellAnchor editAs="oneCell">
        <xdr:from>
          <xdr:col>20</xdr:col>
          <xdr:colOff>31750</xdr:colOff>
          <xdr:row>39</xdr:row>
          <xdr:rowOff>44450</xdr:rowOff>
        </xdr:from>
        <xdr:to>
          <xdr:col>32</xdr:col>
          <xdr:colOff>209550</xdr:colOff>
          <xdr:row>39</xdr:row>
          <xdr:rowOff>438150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TOKYO版 創業・承継マッチング支援事業を利用しての申請</a:t>
              </a:r>
            </a:p>
          </xdr:txBody>
        </xdr:sp>
        <xdr:clientData/>
      </xdr:twoCellAnchor>
    </mc:Choice>
    <mc:Fallback/>
  </mc:AlternateContent>
  <xdr:twoCellAnchor>
    <xdr:from>
      <xdr:col>34</xdr:col>
      <xdr:colOff>71437</xdr:colOff>
      <xdr:row>13</xdr:row>
      <xdr:rowOff>226218</xdr:rowOff>
    </xdr:from>
    <xdr:to>
      <xdr:col>41</xdr:col>
      <xdr:colOff>407987</xdr:colOff>
      <xdr:row>15</xdr:row>
      <xdr:rowOff>33276</xdr:rowOff>
    </xdr:to>
    <xdr:sp macro="" textlink="">
      <xdr:nvSpPr>
        <xdr:cNvPr id="2" name="正方形/長方形 1">
          <a:extLst>
            <a:ext uri="{FF2B5EF4-FFF2-40B4-BE49-F238E27FC236}">
              <a16:creationId xmlns:a16="http://schemas.microsoft.com/office/drawing/2014/main" id="{A8906C36-25C4-4495-97D2-7C62E02D7544}"/>
            </a:ext>
          </a:extLst>
        </xdr:cNvPr>
        <xdr:cNvSpPr/>
      </xdr:nvSpPr>
      <xdr:spPr>
        <a:xfrm>
          <a:off x="9096375" y="4488656"/>
          <a:ext cx="2824956" cy="40237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募集回数を選択してください。</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171450</xdr:colOff>
          <xdr:row>130</xdr:row>
          <xdr:rowOff>285750</xdr:rowOff>
        </xdr:from>
        <xdr:to>
          <xdr:col>8</xdr:col>
          <xdr:colOff>38100</xdr:colOff>
          <xdr:row>131</xdr:row>
          <xdr:rowOff>292100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136</xdr:row>
          <xdr:rowOff>266700</xdr:rowOff>
        </xdr:from>
        <xdr:to>
          <xdr:col>7</xdr:col>
          <xdr:colOff>241300</xdr:colOff>
          <xdr:row>136</xdr:row>
          <xdr:rowOff>527050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235260</xdr:colOff>
      <xdr:row>11</xdr:row>
      <xdr:rowOff>10090</xdr:rowOff>
    </xdr:from>
    <xdr:to>
      <xdr:col>23</xdr:col>
      <xdr:colOff>199231</xdr:colOff>
      <xdr:row>13</xdr:row>
      <xdr:rowOff>309562</xdr:rowOff>
    </xdr:to>
    <xdr:sp macro="" textlink="">
      <xdr:nvSpPr>
        <xdr:cNvPr id="2" name="正方形/長方形 1">
          <a:extLst>
            <a:ext uri="{FF2B5EF4-FFF2-40B4-BE49-F238E27FC236}">
              <a16:creationId xmlns:a16="http://schemas.microsoft.com/office/drawing/2014/main" id="{DE2994D6-30DF-4949-A04D-7B48C32FB9FE}"/>
            </a:ext>
          </a:extLst>
        </xdr:cNvPr>
        <xdr:cNvSpPr/>
      </xdr:nvSpPr>
      <xdr:spPr>
        <a:xfrm>
          <a:off x="235260" y="39657903"/>
          <a:ext cx="6095690" cy="966222"/>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0">
              <a:solidFill>
                <a:srgbClr val="FF0000"/>
              </a:solidFill>
              <a:latin typeface="HG丸ｺﾞｼｯｸM-PRO" panose="020F0600000000000000" pitchFamily="50" charset="-128"/>
              <a:ea typeface="HG丸ｺﾞｼｯｸM-PRO" panose="020F0600000000000000" pitchFamily="50" charset="-128"/>
            </a:rPr>
            <a:t>本書式は</a:t>
          </a:r>
          <a:r>
            <a:rPr kumimoji="1" lang="ja-JP" altLang="en-US" sz="2400" b="0">
              <a:solidFill>
                <a:srgbClr val="FFFF00"/>
              </a:solidFill>
              <a:latin typeface="HG丸ｺﾞｼｯｸM-PRO" panose="020F0600000000000000" pitchFamily="50" charset="-128"/>
              <a:ea typeface="HG丸ｺﾞｼｯｸM-PRO" panose="020F0600000000000000" pitchFamily="50" charset="-128"/>
            </a:rPr>
            <a:t>黄色</a:t>
          </a:r>
          <a:r>
            <a:rPr kumimoji="1" lang="ja-JP" altLang="en-US" sz="2400" b="0">
              <a:solidFill>
                <a:srgbClr val="FF0000"/>
              </a:solidFill>
              <a:latin typeface="HG丸ｺﾞｼｯｸM-PRO" panose="020F0600000000000000" pitchFamily="50" charset="-128"/>
              <a:ea typeface="HG丸ｺﾞｼｯｸM-PRO" panose="020F0600000000000000" pitchFamily="50" charset="-128"/>
            </a:rPr>
            <a:t>　　　部分が入力項目です</a:t>
          </a:r>
        </a:p>
      </xdr:txBody>
    </xdr:sp>
    <xdr:clientData/>
  </xdr:twoCellAnchor>
  <xdr:twoCellAnchor>
    <xdr:from>
      <xdr:col>25</xdr:col>
      <xdr:colOff>8807</xdr:colOff>
      <xdr:row>15</xdr:row>
      <xdr:rowOff>11240</xdr:rowOff>
    </xdr:from>
    <xdr:to>
      <xdr:col>27</xdr:col>
      <xdr:colOff>11906</xdr:colOff>
      <xdr:row>16</xdr:row>
      <xdr:rowOff>54605</xdr:rowOff>
    </xdr:to>
    <xdr:sp macro="" textlink="">
      <xdr:nvSpPr>
        <xdr:cNvPr id="3" name="正方形/長方形 2">
          <a:extLst>
            <a:ext uri="{FF2B5EF4-FFF2-40B4-BE49-F238E27FC236}">
              <a16:creationId xmlns:a16="http://schemas.microsoft.com/office/drawing/2014/main" id="{201EA48E-3F4B-45FF-A141-6A79B1429DF5}"/>
            </a:ext>
          </a:extLst>
        </xdr:cNvPr>
        <xdr:cNvSpPr/>
      </xdr:nvSpPr>
      <xdr:spPr>
        <a:xfrm>
          <a:off x="6664401" y="40897303"/>
          <a:ext cx="526974" cy="37674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chemeClr val="tx1"/>
            </a:solidFill>
          </a:endParaRPr>
        </a:p>
      </xdr:txBody>
    </xdr:sp>
    <xdr:clientData/>
  </xdr:twoCellAnchor>
  <xdr:twoCellAnchor>
    <xdr:from>
      <xdr:col>24</xdr:col>
      <xdr:colOff>63501</xdr:colOff>
      <xdr:row>19</xdr:row>
      <xdr:rowOff>86519</xdr:rowOff>
    </xdr:from>
    <xdr:to>
      <xdr:col>32</xdr:col>
      <xdr:colOff>178594</xdr:colOff>
      <xdr:row>21</xdr:row>
      <xdr:rowOff>189053</xdr:rowOff>
    </xdr:to>
    <xdr:sp macro="" textlink="">
      <xdr:nvSpPr>
        <xdr:cNvPr id="5" name="正方形/長方形 4">
          <a:extLst>
            <a:ext uri="{FF2B5EF4-FFF2-40B4-BE49-F238E27FC236}">
              <a16:creationId xmlns:a16="http://schemas.microsoft.com/office/drawing/2014/main" id="{FB40220D-0F5D-4C2C-9046-331B76A63403}"/>
            </a:ext>
          </a:extLst>
        </xdr:cNvPr>
        <xdr:cNvSpPr/>
      </xdr:nvSpPr>
      <xdr:spPr>
        <a:xfrm>
          <a:off x="6457157" y="42139394"/>
          <a:ext cx="2222500" cy="76928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HG丸ｺﾞｼｯｸM-PRO" panose="020F0600000000000000" pitchFamily="50" charset="-128"/>
              <a:ea typeface="HG丸ｺﾞｼｯｸM-PRO" panose="020F0600000000000000" pitchFamily="50" charset="-128"/>
              <a:cs typeface="+mn-cs"/>
            </a:rPr>
            <a:t>「６ 申請者の概要」欄から転記されます</a:t>
          </a:r>
          <a:r>
            <a:rPr kumimoji="1" lang="ja-JP" altLang="en-US" sz="1600" b="1">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ja-JP" sz="1600">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38</xdr:col>
      <xdr:colOff>111125</xdr:colOff>
      <xdr:row>192</xdr:row>
      <xdr:rowOff>238125</xdr:rowOff>
    </xdr:from>
    <xdr:to>
      <xdr:col>52</xdr:col>
      <xdr:colOff>172491</xdr:colOff>
      <xdr:row>198</xdr:row>
      <xdr:rowOff>149011</xdr:rowOff>
    </xdr:to>
    <xdr:sp macro="" textlink="">
      <xdr:nvSpPr>
        <xdr:cNvPr id="18" name="正方形/長方形 17">
          <a:extLst>
            <a:ext uri="{FF2B5EF4-FFF2-40B4-BE49-F238E27FC236}">
              <a16:creationId xmlns:a16="http://schemas.microsoft.com/office/drawing/2014/main" id="{F8AEEA84-EF32-485E-98E8-BB2D04529C56}"/>
            </a:ext>
          </a:extLst>
        </xdr:cNvPr>
        <xdr:cNvSpPr/>
      </xdr:nvSpPr>
      <xdr:spPr>
        <a:xfrm>
          <a:off x="10017125" y="60442475"/>
          <a:ext cx="5081041" cy="191113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事業区分は１ページ</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「３　事業区分（タイプを選択）」</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から転記されます。</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対象経費を選択してください。</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事業区分が選択されていない場合、対象経費の選択肢が表示されません。</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35</xdr:col>
      <xdr:colOff>31749</xdr:colOff>
      <xdr:row>192</xdr:row>
      <xdr:rowOff>285751</xdr:rowOff>
    </xdr:from>
    <xdr:to>
      <xdr:col>37</xdr:col>
      <xdr:colOff>4534</xdr:colOff>
      <xdr:row>194</xdr:row>
      <xdr:rowOff>31750</xdr:rowOff>
    </xdr:to>
    <xdr:sp macro="" textlink="">
      <xdr:nvSpPr>
        <xdr:cNvPr id="19" name="右矢印 21">
          <a:extLst>
            <a:ext uri="{FF2B5EF4-FFF2-40B4-BE49-F238E27FC236}">
              <a16:creationId xmlns:a16="http://schemas.microsoft.com/office/drawing/2014/main" id="{CF0798E0-2CD1-4BF6-AA71-FCE8EF938BD5}"/>
            </a:ext>
          </a:extLst>
        </xdr:cNvPr>
        <xdr:cNvSpPr/>
      </xdr:nvSpPr>
      <xdr:spPr>
        <a:xfrm rot="12446764">
          <a:off x="9163049" y="60493276"/>
          <a:ext cx="493485" cy="409574"/>
        </a:xfrm>
        <a:prstGeom prst="right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238125</xdr:colOff>
      <xdr:row>195</xdr:row>
      <xdr:rowOff>31750</xdr:rowOff>
    </xdr:from>
    <xdr:to>
      <xdr:col>36</xdr:col>
      <xdr:colOff>210910</xdr:colOff>
      <xdr:row>196</xdr:row>
      <xdr:rowOff>95249</xdr:rowOff>
    </xdr:to>
    <xdr:sp macro="" textlink="">
      <xdr:nvSpPr>
        <xdr:cNvPr id="20" name="右矢印 22">
          <a:extLst>
            <a:ext uri="{FF2B5EF4-FFF2-40B4-BE49-F238E27FC236}">
              <a16:creationId xmlns:a16="http://schemas.microsoft.com/office/drawing/2014/main" id="{2207989D-7C52-43B0-B720-3C46F15482DF}"/>
            </a:ext>
          </a:extLst>
        </xdr:cNvPr>
        <xdr:cNvSpPr/>
      </xdr:nvSpPr>
      <xdr:spPr>
        <a:xfrm rot="10800000">
          <a:off x="9112250" y="61236225"/>
          <a:ext cx="490310" cy="400049"/>
        </a:xfrm>
        <a:prstGeom prst="right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79375</xdr:colOff>
      <xdr:row>197</xdr:row>
      <xdr:rowOff>127000</xdr:rowOff>
    </xdr:from>
    <xdr:to>
      <xdr:col>37</xdr:col>
      <xdr:colOff>52160</xdr:colOff>
      <xdr:row>198</xdr:row>
      <xdr:rowOff>190499</xdr:rowOff>
    </xdr:to>
    <xdr:sp macro="" textlink="">
      <xdr:nvSpPr>
        <xdr:cNvPr id="21" name="右矢印 23">
          <a:extLst>
            <a:ext uri="{FF2B5EF4-FFF2-40B4-BE49-F238E27FC236}">
              <a16:creationId xmlns:a16="http://schemas.microsoft.com/office/drawing/2014/main" id="{9A472F16-120E-4DAE-9A81-5EA29AD25D96}"/>
            </a:ext>
          </a:extLst>
        </xdr:cNvPr>
        <xdr:cNvSpPr/>
      </xdr:nvSpPr>
      <xdr:spPr>
        <a:xfrm rot="9076698">
          <a:off x="9217025" y="61998225"/>
          <a:ext cx="480785" cy="400049"/>
        </a:xfrm>
        <a:prstGeom prst="right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31750</xdr:colOff>
          <xdr:row>49</xdr:row>
          <xdr:rowOff>44450</xdr:rowOff>
        </xdr:from>
        <xdr:to>
          <xdr:col>32</xdr:col>
          <xdr:colOff>222250</xdr:colOff>
          <xdr:row>49</xdr:row>
          <xdr:rowOff>438150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TOKYO版 創業・承継マッチング支援事業を利用しての申請</a:t>
              </a:r>
            </a:p>
          </xdr:txBody>
        </xdr:sp>
        <xdr:clientData/>
      </xdr:twoCellAnchor>
    </mc:Choice>
    <mc:Fallback/>
  </mc:AlternateContent>
  <xdr:twoCellAnchor>
    <xdr:from>
      <xdr:col>8</xdr:col>
      <xdr:colOff>211138</xdr:colOff>
      <xdr:row>21</xdr:row>
      <xdr:rowOff>238124</xdr:rowOff>
    </xdr:from>
    <xdr:to>
      <xdr:col>19</xdr:col>
      <xdr:colOff>161131</xdr:colOff>
      <xdr:row>23</xdr:row>
      <xdr:rowOff>89632</xdr:rowOff>
    </xdr:to>
    <xdr:sp macro="" textlink="">
      <xdr:nvSpPr>
        <xdr:cNvPr id="28" name="正方形/長方形 27">
          <a:extLst>
            <a:ext uri="{FF2B5EF4-FFF2-40B4-BE49-F238E27FC236}">
              <a16:creationId xmlns:a16="http://schemas.microsoft.com/office/drawing/2014/main" id="{53D724EB-B049-46B7-8991-326A12735AF9}"/>
            </a:ext>
          </a:extLst>
        </xdr:cNvPr>
        <xdr:cNvSpPr/>
      </xdr:nvSpPr>
      <xdr:spPr>
        <a:xfrm>
          <a:off x="2413794" y="42957749"/>
          <a:ext cx="2831306" cy="36347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募集回数を選択してください。</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0</xdr:col>
      <xdr:colOff>1</xdr:colOff>
      <xdr:row>0</xdr:row>
      <xdr:rowOff>1</xdr:rowOff>
    </xdr:from>
    <xdr:to>
      <xdr:col>34</xdr:col>
      <xdr:colOff>6560</xdr:colOff>
      <xdr:row>1</xdr:row>
      <xdr:rowOff>5012531</xdr:rowOff>
    </xdr:to>
    <xdr:pic>
      <xdr:nvPicPr>
        <xdr:cNvPr id="30" name="図 29">
          <a:extLst>
            <a:ext uri="{FF2B5EF4-FFF2-40B4-BE49-F238E27FC236}">
              <a16:creationId xmlns:a16="http://schemas.microsoft.com/office/drawing/2014/main" id="{8326D964-93D5-86AD-4C55-AEDF5C1E31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
          <a:ext cx="9031497" cy="10215561"/>
        </a:xfrm>
        <a:prstGeom prst="rect">
          <a:avLst/>
        </a:prstGeom>
      </xdr:spPr>
    </xdr:pic>
    <xdr:clientData/>
  </xdr:twoCellAnchor>
  <xdr:twoCellAnchor editAs="oneCell">
    <xdr:from>
      <xdr:col>0</xdr:col>
      <xdr:colOff>0</xdr:colOff>
      <xdr:row>2</xdr:row>
      <xdr:rowOff>0</xdr:rowOff>
    </xdr:from>
    <xdr:to>
      <xdr:col>34</xdr:col>
      <xdr:colOff>17474</xdr:colOff>
      <xdr:row>2</xdr:row>
      <xdr:rowOff>3059906</xdr:rowOff>
    </xdr:to>
    <xdr:pic>
      <xdr:nvPicPr>
        <xdr:cNvPr id="32" name="図 31">
          <a:extLst>
            <a:ext uri="{FF2B5EF4-FFF2-40B4-BE49-F238E27FC236}">
              <a16:creationId xmlns:a16="http://schemas.microsoft.com/office/drawing/2014/main" id="{BBE282B6-9803-0377-6C65-1DAC717019F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0227469"/>
          <a:ext cx="9042412" cy="3056731"/>
        </a:xfrm>
        <a:prstGeom prst="rect">
          <a:avLst/>
        </a:prstGeom>
      </xdr:spPr>
    </xdr:pic>
    <xdr:clientData/>
  </xdr:twoCellAnchor>
  <xdr:twoCellAnchor editAs="oneCell">
    <xdr:from>
      <xdr:col>0</xdr:col>
      <xdr:colOff>0</xdr:colOff>
      <xdr:row>3</xdr:row>
      <xdr:rowOff>82558</xdr:rowOff>
    </xdr:from>
    <xdr:to>
      <xdr:col>33</xdr:col>
      <xdr:colOff>258761</xdr:colOff>
      <xdr:row>5</xdr:row>
      <xdr:rowOff>9526</xdr:rowOff>
    </xdr:to>
    <xdr:pic>
      <xdr:nvPicPr>
        <xdr:cNvPr id="34" name="図 33">
          <a:extLst>
            <a:ext uri="{FF2B5EF4-FFF2-40B4-BE49-F238E27FC236}">
              <a16:creationId xmlns:a16="http://schemas.microsoft.com/office/drawing/2014/main" id="{41DD1F05-6AAD-A4F2-7703-8B0C32AD7FE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3381839"/>
          <a:ext cx="9018586" cy="9627387"/>
        </a:xfrm>
        <a:prstGeom prst="rect">
          <a:avLst/>
        </a:prstGeom>
      </xdr:spPr>
    </xdr:pic>
    <xdr:clientData/>
  </xdr:twoCellAnchor>
  <xdr:twoCellAnchor editAs="oneCell">
    <xdr:from>
      <xdr:col>0</xdr:col>
      <xdr:colOff>0</xdr:colOff>
      <xdr:row>5</xdr:row>
      <xdr:rowOff>0</xdr:rowOff>
    </xdr:from>
    <xdr:to>
      <xdr:col>33</xdr:col>
      <xdr:colOff>250031</xdr:colOff>
      <xdr:row>5</xdr:row>
      <xdr:rowOff>3952875</xdr:rowOff>
    </xdr:to>
    <xdr:pic>
      <xdr:nvPicPr>
        <xdr:cNvPr id="36" name="図 35">
          <a:extLst>
            <a:ext uri="{FF2B5EF4-FFF2-40B4-BE49-F238E27FC236}">
              <a16:creationId xmlns:a16="http://schemas.microsoft.com/office/drawing/2014/main" id="{427CFD70-B897-5D53-87DE-42C4E217C50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23002875"/>
          <a:ext cx="9013031" cy="3949700"/>
        </a:xfrm>
        <a:prstGeom prst="rect">
          <a:avLst/>
        </a:prstGeom>
      </xdr:spPr>
    </xdr:pic>
    <xdr:clientData/>
  </xdr:twoCellAnchor>
  <xdr:twoCellAnchor editAs="oneCell">
    <xdr:from>
      <xdr:col>0</xdr:col>
      <xdr:colOff>0</xdr:colOff>
      <xdr:row>5</xdr:row>
      <xdr:rowOff>4104480</xdr:rowOff>
    </xdr:from>
    <xdr:to>
      <xdr:col>33</xdr:col>
      <xdr:colOff>250031</xdr:colOff>
      <xdr:row>9</xdr:row>
      <xdr:rowOff>9126</xdr:rowOff>
    </xdr:to>
    <xdr:pic>
      <xdr:nvPicPr>
        <xdr:cNvPr id="38" name="図 37">
          <a:extLst>
            <a:ext uri="{FF2B5EF4-FFF2-40B4-BE49-F238E27FC236}">
              <a16:creationId xmlns:a16="http://schemas.microsoft.com/office/drawing/2014/main" id="{F0D1ABDD-6ADF-6C92-47EF-661651187A3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27107355"/>
          <a:ext cx="9013031" cy="10865246"/>
        </a:xfrm>
        <a:prstGeom prst="rect">
          <a:avLst/>
        </a:prstGeom>
      </xdr:spPr>
    </xdr:pic>
    <xdr:clientData/>
  </xdr:twoCellAnchor>
  <xdr:twoCellAnchor editAs="oneCell">
    <xdr:from>
      <xdr:col>0</xdr:col>
      <xdr:colOff>0</xdr:colOff>
      <xdr:row>8</xdr:row>
      <xdr:rowOff>440530</xdr:rowOff>
    </xdr:from>
    <xdr:to>
      <xdr:col>33</xdr:col>
      <xdr:colOff>250030</xdr:colOff>
      <xdr:row>9</xdr:row>
      <xdr:rowOff>1247179</xdr:rowOff>
    </xdr:to>
    <xdr:pic>
      <xdr:nvPicPr>
        <xdr:cNvPr id="40" name="図 39">
          <a:extLst>
            <a:ext uri="{FF2B5EF4-FFF2-40B4-BE49-F238E27FC236}">
              <a16:creationId xmlns:a16="http://schemas.microsoft.com/office/drawing/2014/main" id="{EFAAC7E6-A08F-4E82-8881-A12C7CBEF75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37957124"/>
          <a:ext cx="9013030" cy="1247180"/>
        </a:xfrm>
        <a:prstGeom prst="rect">
          <a:avLst/>
        </a:prstGeom>
      </xdr:spPr>
    </xdr:pic>
    <xdr:clientData/>
  </xdr:twoCellAnchor>
  <xdr:twoCellAnchor>
    <xdr:from>
      <xdr:col>23</xdr:col>
      <xdr:colOff>219870</xdr:colOff>
      <xdr:row>0</xdr:row>
      <xdr:rowOff>265114</xdr:rowOff>
    </xdr:from>
    <xdr:to>
      <xdr:col>32</xdr:col>
      <xdr:colOff>130968</xdr:colOff>
      <xdr:row>0</xdr:row>
      <xdr:rowOff>1262062</xdr:rowOff>
    </xdr:to>
    <xdr:sp macro="" textlink="">
      <xdr:nvSpPr>
        <xdr:cNvPr id="41" name="角丸四角形 27">
          <a:extLst>
            <a:ext uri="{FF2B5EF4-FFF2-40B4-BE49-F238E27FC236}">
              <a16:creationId xmlns:a16="http://schemas.microsoft.com/office/drawing/2014/main" id="{8CCE9759-37FB-42FC-82B0-9D97AFA5F08F}"/>
            </a:ext>
          </a:extLst>
        </xdr:cNvPr>
        <xdr:cNvSpPr/>
      </xdr:nvSpPr>
      <xdr:spPr>
        <a:xfrm>
          <a:off x="6351589" y="265114"/>
          <a:ext cx="2280442" cy="996948"/>
        </a:xfrm>
        <a:prstGeom prst="roundRect">
          <a:avLst/>
        </a:prstGeom>
        <a:solidFill>
          <a:srgbClr val="00B0F0"/>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4000" b="1">
              <a:solidFill>
                <a:schemeClr val="bg1"/>
              </a:solidFill>
            </a:rPr>
            <a:t>  記入例</a:t>
          </a:r>
          <a:endParaRPr kumimoji="1" lang="ja-JP" altLang="en-US" sz="1600" b="1">
            <a:solidFill>
              <a:schemeClr val="bg1"/>
            </a:solidFill>
          </a:endParaRPr>
        </a:p>
      </xdr:txBody>
    </xdr:sp>
    <xdr:clientData/>
  </xdr:twoCellAnchor>
  <xdr:twoCellAnchor>
    <xdr:from>
      <xdr:col>23</xdr:col>
      <xdr:colOff>86519</xdr:colOff>
      <xdr:row>2</xdr:row>
      <xdr:rowOff>2003424</xdr:rowOff>
    </xdr:from>
    <xdr:to>
      <xdr:col>31</xdr:col>
      <xdr:colOff>200166</xdr:colOff>
      <xdr:row>2</xdr:row>
      <xdr:rowOff>2747309</xdr:rowOff>
    </xdr:to>
    <xdr:sp macro="" textlink="">
      <xdr:nvSpPr>
        <xdr:cNvPr id="43" name="正方形/長方形 42">
          <a:extLst>
            <a:ext uri="{FF2B5EF4-FFF2-40B4-BE49-F238E27FC236}">
              <a16:creationId xmlns:a16="http://schemas.microsoft.com/office/drawing/2014/main" id="{1C20947E-A5F2-48CE-828C-E30AA4DBCAAE}"/>
            </a:ext>
          </a:extLst>
        </xdr:cNvPr>
        <xdr:cNvSpPr/>
      </xdr:nvSpPr>
      <xdr:spPr>
        <a:xfrm>
          <a:off x="6218238" y="12230893"/>
          <a:ext cx="2209147" cy="7438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HG丸ｺﾞｼｯｸM-PRO" panose="020F0600000000000000" pitchFamily="50" charset="-128"/>
              <a:ea typeface="HG丸ｺﾞｼｯｸM-PRO" panose="020F0600000000000000" pitchFamily="50" charset="-128"/>
              <a:cs typeface="+mn-cs"/>
            </a:rPr>
            <a:t>「６ 申請者の概要」欄から転記されます</a:t>
          </a:r>
          <a:r>
            <a:rPr kumimoji="1" lang="ja-JP" altLang="en-US" sz="1600" b="1">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ja-JP" sz="1600">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5</xdr:col>
      <xdr:colOff>26988</xdr:colOff>
      <xdr:row>2</xdr:row>
      <xdr:rowOff>511968</xdr:rowOff>
    </xdr:from>
    <xdr:to>
      <xdr:col>28</xdr:col>
      <xdr:colOff>87873</xdr:colOff>
      <xdr:row>2</xdr:row>
      <xdr:rowOff>1430158</xdr:rowOff>
    </xdr:to>
    <xdr:sp macro="" textlink="">
      <xdr:nvSpPr>
        <xdr:cNvPr id="44" name="正方形/長方形 43">
          <a:extLst>
            <a:ext uri="{FF2B5EF4-FFF2-40B4-BE49-F238E27FC236}">
              <a16:creationId xmlns:a16="http://schemas.microsoft.com/office/drawing/2014/main" id="{21CAA621-F2C4-49BF-A913-99B1E0793B7F}"/>
            </a:ext>
          </a:extLst>
        </xdr:cNvPr>
        <xdr:cNvSpPr/>
      </xdr:nvSpPr>
      <xdr:spPr>
        <a:xfrm>
          <a:off x="1443832" y="10739437"/>
          <a:ext cx="6085447" cy="918190"/>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0">
              <a:solidFill>
                <a:srgbClr val="FF0000"/>
              </a:solidFill>
              <a:latin typeface="HG丸ｺﾞｼｯｸM-PRO" panose="020F0600000000000000" pitchFamily="50" charset="-128"/>
              <a:ea typeface="HG丸ｺﾞｼｯｸM-PRO" panose="020F0600000000000000" pitchFamily="50" charset="-128"/>
            </a:rPr>
            <a:t>本書式は</a:t>
          </a:r>
          <a:r>
            <a:rPr kumimoji="1" lang="ja-JP" altLang="en-US" sz="2400" b="0">
              <a:solidFill>
                <a:srgbClr val="FFFF00"/>
              </a:solidFill>
              <a:latin typeface="HG丸ｺﾞｼｯｸM-PRO" panose="020F0600000000000000" pitchFamily="50" charset="-128"/>
              <a:ea typeface="HG丸ｺﾞｼｯｸM-PRO" panose="020F0600000000000000" pitchFamily="50" charset="-128"/>
            </a:rPr>
            <a:t>黄色</a:t>
          </a:r>
          <a:r>
            <a:rPr kumimoji="1" lang="ja-JP" altLang="en-US" sz="2400" b="0">
              <a:solidFill>
                <a:srgbClr val="FF0000"/>
              </a:solidFill>
              <a:latin typeface="HG丸ｺﾞｼｯｸM-PRO" panose="020F0600000000000000" pitchFamily="50" charset="-128"/>
              <a:ea typeface="HG丸ｺﾞｼｯｸM-PRO" panose="020F0600000000000000" pitchFamily="50" charset="-128"/>
            </a:rPr>
            <a:t>　　　部分が入力項目です</a:t>
          </a:r>
        </a:p>
      </xdr:txBody>
    </xdr:sp>
    <xdr:clientData/>
  </xdr:twoCellAnchor>
  <xdr:twoCellAnchor>
    <xdr:from>
      <xdr:col>12</xdr:col>
      <xdr:colOff>166690</xdr:colOff>
      <xdr:row>2</xdr:row>
      <xdr:rowOff>708820</xdr:rowOff>
    </xdr:from>
    <xdr:to>
      <xdr:col>15</xdr:col>
      <xdr:colOff>177924</xdr:colOff>
      <xdr:row>2</xdr:row>
      <xdr:rowOff>1241073</xdr:rowOff>
    </xdr:to>
    <xdr:sp macro="" textlink="">
      <xdr:nvSpPr>
        <xdr:cNvPr id="45" name="正方形/長方形 44">
          <a:extLst>
            <a:ext uri="{FF2B5EF4-FFF2-40B4-BE49-F238E27FC236}">
              <a16:creationId xmlns:a16="http://schemas.microsoft.com/office/drawing/2014/main" id="{16225E60-5381-4458-9CF5-F4D9ECFECEE3}"/>
            </a:ext>
          </a:extLst>
        </xdr:cNvPr>
        <xdr:cNvSpPr/>
      </xdr:nvSpPr>
      <xdr:spPr>
        <a:xfrm>
          <a:off x="3417096" y="10936289"/>
          <a:ext cx="797047" cy="532253"/>
        </a:xfrm>
        <a:prstGeom prst="rect">
          <a:avLst/>
        </a:prstGeom>
        <a:solidFill>
          <a:srgbClr val="FF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chemeClr val="tx1"/>
            </a:solidFill>
          </a:endParaRPr>
        </a:p>
      </xdr:txBody>
    </xdr:sp>
    <xdr:clientData/>
  </xdr:twoCellAnchor>
  <xdr:twoCellAnchor>
    <xdr:from>
      <xdr:col>3</xdr:col>
      <xdr:colOff>190500</xdr:colOff>
      <xdr:row>2</xdr:row>
      <xdr:rowOff>1845468</xdr:rowOff>
    </xdr:from>
    <xdr:to>
      <xdr:col>5</xdr:col>
      <xdr:colOff>59531</xdr:colOff>
      <xdr:row>2</xdr:row>
      <xdr:rowOff>2178843</xdr:rowOff>
    </xdr:to>
    <xdr:sp macro="" textlink="">
      <xdr:nvSpPr>
        <xdr:cNvPr id="46" name="テキスト ボックス 45">
          <a:extLst>
            <a:ext uri="{FF2B5EF4-FFF2-40B4-BE49-F238E27FC236}">
              <a16:creationId xmlns:a16="http://schemas.microsoft.com/office/drawing/2014/main" id="{FB1AAF3A-CF64-77D5-413D-C30F6656AA5E}"/>
            </a:ext>
          </a:extLst>
        </xdr:cNvPr>
        <xdr:cNvSpPr txBox="1"/>
      </xdr:nvSpPr>
      <xdr:spPr>
        <a:xfrm>
          <a:off x="1083469" y="12072937"/>
          <a:ext cx="392906"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〇</a:t>
          </a:r>
        </a:p>
      </xdr:txBody>
    </xdr:sp>
    <xdr:clientData/>
  </xdr:twoCellAnchor>
  <xdr:twoCellAnchor>
    <xdr:from>
      <xdr:col>6</xdr:col>
      <xdr:colOff>214313</xdr:colOff>
      <xdr:row>2</xdr:row>
      <xdr:rowOff>1845469</xdr:rowOff>
    </xdr:from>
    <xdr:to>
      <xdr:col>8</xdr:col>
      <xdr:colOff>83344</xdr:colOff>
      <xdr:row>2</xdr:row>
      <xdr:rowOff>2178844</xdr:rowOff>
    </xdr:to>
    <xdr:sp macro="" textlink="">
      <xdr:nvSpPr>
        <xdr:cNvPr id="47" name="テキスト ボックス 46">
          <a:extLst>
            <a:ext uri="{FF2B5EF4-FFF2-40B4-BE49-F238E27FC236}">
              <a16:creationId xmlns:a16="http://schemas.microsoft.com/office/drawing/2014/main" id="{FF845377-36AA-44EA-A590-1865B4642805}"/>
            </a:ext>
          </a:extLst>
        </xdr:cNvPr>
        <xdr:cNvSpPr txBox="1"/>
      </xdr:nvSpPr>
      <xdr:spPr>
        <a:xfrm>
          <a:off x="1893094" y="12072938"/>
          <a:ext cx="392906"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〇</a:t>
          </a:r>
        </a:p>
      </xdr:txBody>
    </xdr:sp>
    <xdr:clientData/>
  </xdr:twoCellAnchor>
  <xdr:twoCellAnchor>
    <xdr:from>
      <xdr:col>9</xdr:col>
      <xdr:colOff>202406</xdr:colOff>
      <xdr:row>2</xdr:row>
      <xdr:rowOff>1845469</xdr:rowOff>
    </xdr:from>
    <xdr:to>
      <xdr:col>11</xdr:col>
      <xdr:colOff>71437</xdr:colOff>
      <xdr:row>2</xdr:row>
      <xdr:rowOff>2178844</xdr:rowOff>
    </xdr:to>
    <xdr:sp macro="" textlink="">
      <xdr:nvSpPr>
        <xdr:cNvPr id="48" name="テキスト ボックス 47">
          <a:extLst>
            <a:ext uri="{FF2B5EF4-FFF2-40B4-BE49-F238E27FC236}">
              <a16:creationId xmlns:a16="http://schemas.microsoft.com/office/drawing/2014/main" id="{81C64E2E-8FF6-40E0-8A2A-172CBE4C6A32}"/>
            </a:ext>
          </a:extLst>
        </xdr:cNvPr>
        <xdr:cNvSpPr txBox="1"/>
      </xdr:nvSpPr>
      <xdr:spPr>
        <a:xfrm>
          <a:off x="2667000" y="12072938"/>
          <a:ext cx="392906"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〇</a:t>
          </a:r>
        </a:p>
      </xdr:txBody>
    </xdr:sp>
    <xdr:clientData/>
  </xdr:twoCellAnchor>
  <xdr:twoCellAnchor>
    <xdr:from>
      <xdr:col>28</xdr:col>
      <xdr:colOff>1</xdr:colOff>
      <xdr:row>5</xdr:row>
      <xdr:rowOff>2976563</xdr:rowOff>
    </xdr:from>
    <xdr:to>
      <xdr:col>29</xdr:col>
      <xdr:colOff>130969</xdr:colOff>
      <xdr:row>5</xdr:row>
      <xdr:rowOff>3309938</xdr:rowOff>
    </xdr:to>
    <xdr:sp macro="" textlink="">
      <xdr:nvSpPr>
        <xdr:cNvPr id="50" name="テキスト ボックス 49">
          <a:extLst>
            <a:ext uri="{FF2B5EF4-FFF2-40B4-BE49-F238E27FC236}">
              <a16:creationId xmlns:a16="http://schemas.microsoft.com/office/drawing/2014/main" id="{00A2E6EC-509C-469E-AFAD-D43F32F2043F}"/>
            </a:ext>
          </a:extLst>
        </xdr:cNvPr>
        <xdr:cNvSpPr txBox="1"/>
      </xdr:nvSpPr>
      <xdr:spPr>
        <a:xfrm>
          <a:off x="7441407" y="25979438"/>
          <a:ext cx="392906"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〇</a:t>
          </a:r>
        </a:p>
      </xdr:txBody>
    </xdr:sp>
    <xdr:clientData/>
  </xdr:twoCellAnchor>
  <xdr:twoCellAnchor>
    <xdr:from>
      <xdr:col>25</xdr:col>
      <xdr:colOff>47625</xdr:colOff>
      <xdr:row>5</xdr:row>
      <xdr:rowOff>2976562</xdr:rowOff>
    </xdr:from>
    <xdr:to>
      <xdr:col>26</xdr:col>
      <xdr:colOff>178594</xdr:colOff>
      <xdr:row>5</xdr:row>
      <xdr:rowOff>3309937</xdr:rowOff>
    </xdr:to>
    <xdr:sp macro="" textlink="">
      <xdr:nvSpPr>
        <xdr:cNvPr id="51" name="テキスト ボックス 50">
          <a:extLst>
            <a:ext uri="{FF2B5EF4-FFF2-40B4-BE49-F238E27FC236}">
              <a16:creationId xmlns:a16="http://schemas.microsoft.com/office/drawing/2014/main" id="{A4436404-B57D-4AEF-A772-F4F1783FDD32}"/>
            </a:ext>
          </a:extLst>
        </xdr:cNvPr>
        <xdr:cNvSpPr txBox="1"/>
      </xdr:nvSpPr>
      <xdr:spPr>
        <a:xfrm>
          <a:off x="6703219" y="25979437"/>
          <a:ext cx="392906"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〇</a:t>
          </a:r>
        </a:p>
      </xdr:txBody>
    </xdr:sp>
    <xdr:clientData/>
  </xdr:twoCellAnchor>
  <xdr:twoCellAnchor>
    <xdr:from>
      <xdr:col>22</xdr:col>
      <xdr:colOff>35719</xdr:colOff>
      <xdr:row>5</xdr:row>
      <xdr:rowOff>2976563</xdr:rowOff>
    </xdr:from>
    <xdr:to>
      <xdr:col>23</xdr:col>
      <xdr:colOff>166687</xdr:colOff>
      <xdr:row>5</xdr:row>
      <xdr:rowOff>3309938</xdr:rowOff>
    </xdr:to>
    <xdr:sp macro="" textlink="">
      <xdr:nvSpPr>
        <xdr:cNvPr id="52" name="テキスト ボックス 51">
          <a:extLst>
            <a:ext uri="{FF2B5EF4-FFF2-40B4-BE49-F238E27FC236}">
              <a16:creationId xmlns:a16="http://schemas.microsoft.com/office/drawing/2014/main" id="{C75AB4E2-B4F1-4E88-8FC4-820E7517257B}"/>
            </a:ext>
          </a:extLst>
        </xdr:cNvPr>
        <xdr:cNvSpPr txBox="1"/>
      </xdr:nvSpPr>
      <xdr:spPr>
        <a:xfrm>
          <a:off x="5905500" y="25979438"/>
          <a:ext cx="392906"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〇</a:t>
          </a:r>
        </a:p>
      </xdr:txBody>
    </xdr:sp>
    <xdr:clientData/>
  </xdr:twoCellAnchor>
  <xdr:twoCellAnchor>
    <xdr:from>
      <xdr:col>23</xdr:col>
      <xdr:colOff>59531</xdr:colOff>
      <xdr:row>9</xdr:row>
      <xdr:rowOff>83343</xdr:rowOff>
    </xdr:from>
    <xdr:to>
      <xdr:col>24</xdr:col>
      <xdr:colOff>190500</xdr:colOff>
      <xdr:row>9</xdr:row>
      <xdr:rowOff>416718</xdr:rowOff>
    </xdr:to>
    <xdr:sp macro="" textlink="">
      <xdr:nvSpPr>
        <xdr:cNvPr id="54" name="テキスト ボックス 53">
          <a:extLst>
            <a:ext uri="{FF2B5EF4-FFF2-40B4-BE49-F238E27FC236}">
              <a16:creationId xmlns:a16="http://schemas.microsoft.com/office/drawing/2014/main" id="{2FCDE50B-0F56-4A4F-B1D7-6FE67F0E91B5}"/>
            </a:ext>
          </a:extLst>
        </xdr:cNvPr>
        <xdr:cNvSpPr txBox="1"/>
      </xdr:nvSpPr>
      <xdr:spPr>
        <a:xfrm>
          <a:off x="6191250" y="38040468"/>
          <a:ext cx="392906"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〇</a:t>
          </a:r>
        </a:p>
      </xdr:txBody>
    </xdr:sp>
    <xdr:clientData/>
  </xdr:twoCellAnchor>
  <xdr:twoCellAnchor>
    <xdr:from>
      <xdr:col>25</xdr:col>
      <xdr:colOff>226219</xdr:colOff>
      <xdr:row>9</xdr:row>
      <xdr:rowOff>83343</xdr:rowOff>
    </xdr:from>
    <xdr:to>
      <xdr:col>27</xdr:col>
      <xdr:colOff>95250</xdr:colOff>
      <xdr:row>9</xdr:row>
      <xdr:rowOff>416718</xdr:rowOff>
    </xdr:to>
    <xdr:sp macro="" textlink="">
      <xdr:nvSpPr>
        <xdr:cNvPr id="55" name="テキスト ボックス 54">
          <a:extLst>
            <a:ext uri="{FF2B5EF4-FFF2-40B4-BE49-F238E27FC236}">
              <a16:creationId xmlns:a16="http://schemas.microsoft.com/office/drawing/2014/main" id="{42D5903A-5B55-48C1-B3DE-62C52D9A43F1}"/>
            </a:ext>
          </a:extLst>
        </xdr:cNvPr>
        <xdr:cNvSpPr txBox="1"/>
      </xdr:nvSpPr>
      <xdr:spPr>
        <a:xfrm>
          <a:off x="6881813" y="38040468"/>
          <a:ext cx="392906"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〇</a:t>
          </a:r>
        </a:p>
      </xdr:txBody>
    </xdr:sp>
    <xdr:clientData/>
  </xdr:twoCellAnchor>
  <xdr:twoCellAnchor>
    <xdr:from>
      <xdr:col>28</xdr:col>
      <xdr:colOff>127795</xdr:colOff>
      <xdr:row>9</xdr:row>
      <xdr:rowOff>74611</xdr:rowOff>
    </xdr:from>
    <xdr:to>
      <xdr:col>29</xdr:col>
      <xdr:colOff>258763</xdr:colOff>
      <xdr:row>9</xdr:row>
      <xdr:rowOff>404811</xdr:rowOff>
    </xdr:to>
    <xdr:sp macro="" textlink="">
      <xdr:nvSpPr>
        <xdr:cNvPr id="56" name="テキスト ボックス 55">
          <a:extLst>
            <a:ext uri="{FF2B5EF4-FFF2-40B4-BE49-F238E27FC236}">
              <a16:creationId xmlns:a16="http://schemas.microsoft.com/office/drawing/2014/main" id="{F8F8F4C1-EDA7-4EA1-B93C-EED8F6744343}"/>
            </a:ext>
          </a:extLst>
        </xdr:cNvPr>
        <xdr:cNvSpPr txBox="1"/>
      </xdr:nvSpPr>
      <xdr:spPr>
        <a:xfrm>
          <a:off x="7569201" y="38031736"/>
          <a:ext cx="392906"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〇</a:t>
          </a:r>
        </a:p>
      </xdr:txBody>
    </xdr:sp>
    <xdr:clientData/>
  </xdr:twoCellAnchor>
  <xdr:twoCellAnchor>
    <xdr:from>
      <xdr:col>22</xdr:col>
      <xdr:colOff>151606</xdr:colOff>
      <xdr:row>9</xdr:row>
      <xdr:rowOff>515143</xdr:rowOff>
    </xdr:from>
    <xdr:to>
      <xdr:col>31</xdr:col>
      <xdr:colOff>6490</xdr:colOff>
      <xdr:row>9</xdr:row>
      <xdr:rowOff>1252678</xdr:rowOff>
    </xdr:to>
    <xdr:sp macro="" textlink="">
      <xdr:nvSpPr>
        <xdr:cNvPr id="58" name="正方形/長方形 57">
          <a:extLst>
            <a:ext uri="{FF2B5EF4-FFF2-40B4-BE49-F238E27FC236}">
              <a16:creationId xmlns:a16="http://schemas.microsoft.com/office/drawing/2014/main" id="{631B5B43-1164-4497-91C5-DDBF5129C85D}"/>
            </a:ext>
          </a:extLst>
        </xdr:cNvPr>
        <xdr:cNvSpPr/>
      </xdr:nvSpPr>
      <xdr:spPr>
        <a:xfrm>
          <a:off x="6021387" y="38472268"/>
          <a:ext cx="2212322" cy="73753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HG丸ｺﾞｼｯｸM-PRO" panose="020F0600000000000000" pitchFamily="50" charset="-128"/>
              <a:ea typeface="HG丸ｺﾞｼｯｸM-PRO" panose="020F0600000000000000" pitchFamily="50" charset="-128"/>
              <a:cs typeface="+mn-cs"/>
            </a:rPr>
            <a:t>「６ 申請者の概要」欄から転記されます</a:t>
          </a:r>
          <a:r>
            <a:rPr kumimoji="1" lang="ja-JP" altLang="en-US" sz="1600" b="1">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ja-JP" sz="1600">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21</xdr:col>
      <xdr:colOff>190500</xdr:colOff>
      <xdr:row>5</xdr:row>
      <xdr:rowOff>3330575</xdr:rowOff>
    </xdr:from>
    <xdr:to>
      <xdr:col>30</xdr:col>
      <xdr:colOff>48560</xdr:colOff>
      <xdr:row>5</xdr:row>
      <xdr:rowOff>4068110</xdr:rowOff>
    </xdr:to>
    <xdr:sp macro="" textlink="">
      <xdr:nvSpPr>
        <xdr:cNvPr id="59" name="正方形/長方形 58">
          <a:extLst>
            <a:ext uri="{FF2B5EF4-FFF2-40B4-BE49-F238E27FC236}">
              <a16:creationId xmlns:a16="http://schemas.microsoft.com/office/drawing/2014/main" id="{879B4224-AF24-48ED-B778-D086AD6E6CE2}"/>
            </a:ext>
          </a:extLst>
        </xdr:cNvPr>
        <xdr:cNvSpPr/>
      </xdr:nvSpPr>
      <xdr:spPr>
        <a:xfrm>
          <a:off x="5798344" y="26333450"/>
          <a:ext cx="2215497" cy="73753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HG丸ｺﾞｼｯｸM-PRO" panose="020F0600000000000000" pitchFamily="50" charset="-128"/>
              <a:ea typeface="HG丸ｺﾞｼｯｸM-PRO" panose="020F0600000000000000" pitchFamily="50" charset="-128"/>
              <a:cs typeface="+mn-cs"/>
            </a:rPr>
            <a:t>「６ 申請者の概要」欄から転記されます</a:t>
          </a:r>
          <a:r>
            <a:rPr kumimoji="1" lang="ja-JP" altLang="en-US" sz="1600" b="1">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ja-JP" sz="1600">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6</xdr:col>
      <xdr:colOff>71439</xdr:colOff>
      <xdr:row>7</xdr:row>
      <xdr:rowOff>4869656</xdr:rowOff>
    </xdr:from>
    <xdr:to>
      <xdr:col>28</xdr:col>
      <xdr:colOff>226220</xdr:colOff>
      <xdr:row>8</xdr:row>
      <xdr:rowOff>425451</xdr:rowOff>
    </xdr:to>
    <xdr:sp macro="" textlink="">
      <xdr:nvSpPr>
        <xdr:cNvPr id="60" name="正方形/長方形 59">
          <a:extLst>
            <a:ext uri="{FF2B5EF4-FFF2-40B4-BE49-F238E27FC236}">
              <a16:creationId xmlns:a16="http://schemas.microsoft.com/office/drawing/2014/main" id="{ADAAB40D-D440-4CAD-A0B0-B70633FC9B36}"/>
            </a:ext>
          </a:extLst>
        </xdr:cNvPr>
        <xdr:cNvSpPr/>
      </xdr:nvSpPr>
      <xdr:spPr>
        <a:xfrm>
          <a:off x="1750220" y="37183219"/>
          <a:ext cx="5917406" cy="758826"/>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0">
              <a:solidFill>
                <a:srgbClr val="FF0000"/>
              </a:solidFill>
              <a:latin typeface="HG丸ｺﾞｼｯｸM-PRO" panose="020F0600000000000000" pitchFamily="50" charset="-128"/>
              <a:ea typeface="HG丸ｺﾞｼｯｸM-PRO" panose="020F0600000000000000" pitchFamily="50" charset="-128"/>
            </a:rPr>
            <a:t>本書式は</a:t>
          </a:r>
          <a:r>
            <a:rPr kumimoji="1" lang="ja-JP" altLang="en-US" sz="2400" b="0">
              <a:solidFill>
                <a:srgbClr val="FFFF00"/>
              </a:solidFill>
              <a:latin typeface="HG丸ｺﾞｼｯｸM-PRO" panose="020F0600000000000000" pitchFamily="50" charset="-128"/>
              <a:ea typeface="HG丸ｺﾞｼｯｸM-PRO" panose="020F0600000000000000" pitchFamily="50" charset="-128"/>
            </a:rPr>
            <a:t>黄色</a:t>
          </a:r>
          <a:r>
            <a:rPr kumimoji="1" lang="ja-JP" altLang="en-US" sz="2400" b="0">
              <a:solidFill>
                <a:srgbClr val="FF0000"/>
              </a:solidFill>
              <a:latin typeface="HG丸ｺﾞｼｯｸM-PRO" panose="020F0600000000000000" pitchFamily="50" charset="-128"/>
              <a:ea typeface="HG丸ｺﾞｼｯｸM-PRO" panose="020F0600000000000000" pitchFamily="50" charset="-128"/>
            </a:rPr>
            <a:t>　　　部分が入力項目です</a:t>
          </a:r>
        </a:p>
      </xdr:txBody>
    </xdr:sp>
    <xdr:clientData/>
  </xdr:twoCellAnchor>
  <xdr:twoCellAnchor>
    <xdr:from>
      <xdr:col>13</xdr:col>
      <xdr:colOff>217486</xdr:colOff>
      <xdr:row>7</xdr:row>
      <xdr:rowOff>5051423</xdr:rowOff>
    </xdr:from>
    <xdr:to>
      <xdr:col>16</xdr:col>
      <xdr:colOff>230824</xdr:colOff>
      <xdr:row>8</xdr:row>
      <xdr:rowOff>228307</xdr:rowOff>
    </xdr:to>
    <xdr:sp macro="" textlink="">
      <xdr:nvSpPr>
        <xdr:cNvPr id="61" name="正方形/長方形 60">
          <a:extLst>
            <a:ext uri="{FF2B5EF4-FFF2-40B4-BE49-F238E27FC236}">
              <a16:creationId xmlns:a16="http://schemas.microsoft.com/office/drawing/2014/main" id="{141ABA09-9534-4D06-A1C7-1561ADB16DB8}"/>
            </a:ext>
          </a:extLst>
        </xdr:cNvPr>
        <xdr:cNvSpPr/>
      </xdr:nvSpPr>
      <xdr:spPr>
        <a:xfrm>
          <a:off x="3729830" y="37364986"/>
          <a:ext cx="799150" cy="379915"/>
        </a:xfrm>
        <a:prstGeom prst="rect">
          <a:avLst/>
        </a:prstGeom>
        <a:solidFill>
          <a:srgbClr val="FF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chemeClr val="tx1"/>
            </a:solidFill>
          </a:endParaRPr>
        </a:p>
      </xdr:txBody>
    </xdr:sp>
    <xdr:clientData/>
  </xdr:twoCellAnchor>
  <xdr:twoCellAnchor>
    <xdr:from>
      <xdr:col>3</xdr:col>
      <xdr:colOff>68263</xdr:colOff>
      <xdr:row>5</xdr:row>
      <xdr:rowOff>1905000</xdr:rowOff>
    </xdr:from>
    <xdr:to>
      <xdr:col>32</xdr:col>
      <xdr:colOff>236691</xdr:colOff>
      <xdr:row>5</xdr:row>
      <xdr:rowOff>2636283</xdr:rowOff>
    </xdr:to>
    <xdr:sp macro="" textlink="">
      <xdr:nvSpPr>
        <xdr:cNvPr id="63" name="正方形/長方形 62">
          <a:extLst>
            <a:ext uri="{FF2B5EF4-FFF2-40B4-BE49-F238E27FC236}">
              <a16:creationId xmlns:a16="http://schemas.microsoft.com/office/drawing/2014/main" id="{1530B9DC-2D19-4E49-A3BB-518C6CA22EB7}"/>
            </a:ext>
          </a:extLst>
        </xdr:cNvPr>
        <xdr:cNvSpPr/>
      </xdr:nvSpPr>
      <xdr:spPr>
        <a:xfrm>
          <a:off x="961232" y="24907875"/>
          <a:ext cx="7776522" cy="731283"/>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0">
              <a:solidFill>
                <a:srgbClr val="FF0000"/>
              </a:solidFill>
              <a:latin typeface="HG丸ｺﾞｼｯｸM-PRO" panose="020F0600000000000000" pitchFamily="50" charset="-128"/>
              <a:ea typeface="HG丸ｺﾞｼｯｸM-PRO" panose="020F0600000000000000" pitchFamily="50" charset="-128"/>
            </a:rPr>
            <a:t>本書式は</a:t>
          </a:r>
          <a:r>
            <a:rPr kumimoji="1" lang="ja-JP" altLang="en-US" sz="2400" b="0">
              <a:solidFill>
                <a:srgbClr val="FFFF00"/>
              </a:solidFill>
              <a:latin typeface="HG丸ｺﾞｼｯｸM-PRO" panose="020F0600000000000000" pitchFamily="50" charset="-128"/>
              <a:ea typeface="HG丸ｺﾞｼｯｸM-PRO" panose="020F0600000000000000" pitchFamily="50" charset="-128"/>
            </a:rPr>
            <a:t>黄色</a:t>
          </a:r>
          <a:r>
            <a:rPr kumimoji="1" lang="ja-JP" altLang="en-US" sz="2400" b="0">
              <a:solidFill>
                <a:srgbClr val="FF0000"/>
              </a:solidFill>
              <a:latin typeface="HG丸ｺﾞｼｯｸM-PRO" panose="020F0600000000000000" pitchFamily="50" charset="-128"/>
              <a:ea typeface="HG丸ｺﾞｼｯｸM-PRO" panose="020F0600000000000000" pitchFamily="50" charset="-128"/>
            </a:rPr>
            <a:t>　　　部分が入力項目です</a:t>
          </a:r>
        </a:p>
      </xdr:txBody>
    </xdr:sp>
    <xdr:clientData/>
  </xdr:twoCellAnchor>
  <xdr:twoCellAnchor>
    <xdr:from>
      <xdr:col>10</xdr:col>
      <xdr:colOff>226220</xdr:colOff>
      <xdr:row>5</xdr:row>
      <xdr:rowOff>2080419</xdr:rowOff>
    </xdr:from>
    <xdr:to>
      <xdr:col>13</xdr:col>
      <xdr:colOff>233207</xdr:colOff>
      <xdr:row>5</xdr:row>
      <xdr:rowOff>2444459</xdr:rowOff>
    </xdr:to>
    <xdr:sp macro="" textlink="">
      <xdr:nvSpPr>
        <xdr:cNvPr id="9216" name="正方形/長方形 9215">
          <a:extLst>
            <a:ext uri="{FF2B5EF4-FFF2-40B4-BE49-F238E27FC236}">
              <a16:creationId xmlns:a16="http://schemas.microsoft.com/office/drawing/2014/main" id="{EBFFCB00-5E25-4990-825F-804D93EAFE09}"/>
            </a:ext>
          </a:extLst>
        </xdr:cNvPr>
        <xdr:cNvSpPr/>
      </xdr:nvSpPr>
      <xdr:spPr>
        <a:xfrm>
          <a:off x="2952751" y="25083294"/>
          <a:ext cx="792800" cy="364040"/>
        </a:xfrm>
        <a:prstGeom prst="rect">
          <a:avLst/>
        </a:prstGeom>
        <a:solidFill>
          <a:srgbClr val="FF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chemeClr val="tx1"/>
            </a:solidFill>
          </a:endParaRPr>
        </a:p>
      </xdr:txBody>
    </xdr:sp>
    <xdr:clientData/>
  </xdr:twoCellAnchor>
  <xdr:twoCellAnchor>
    <xdr:from>
      <xdr:col>28</xdr:col>
      <xdr:colOff>47625</xdr:colOff>
      <xdr:row>14</xdr:row>
      <xdr:rowOff>142875</xdr:rowOff>
    </xdr:from>
    <xdr:to>
      <xdr:col>30</xdr:col>
      <xdr:colOff>41199</xdr:colOff>
      <xdr:row>15</xdr:row>
      <xdr:rowOff>287840</xdr:rowOff>
    </xdr:to>
    <xdr:sp macro="" textlink="">
      <xdr:nvSpPr>
        <xdr:cNvPr id="9218" name="正方形/長方形 9217">
          <a:extLst>
            <a:ext uri="{FF2B5EF4-FFF2-40B4-BE49-F238E27FC236}">
              <a16:creationId xmlns:a16="http://schemas.microsoft.com/office/drawing/2014/main" id="{211698FF-A51D-4477-8D65-825BE15AB65A}"/>
            </a:ext>
          </a:extLst>
        </xdr:cNvPr>
        <xdr:cNvSpPr/>
      </xdr:nvSpPr>
      <xdr:spPr>
        <a:xfrm>
          <a:off x="7489031" y="40790813"/>
          <a:ext cx="517449" cy="38309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chemeClr val="tx1"/>
            </a:solidFill>
          </a:endParaRPr>
        </a:p>
      </xdr:txBody>
    </xdr:sp>
    <xdr:clientData/>
  </xdr:twoCellAnchor>
  <xdr:twoCellAnchor>
    <xdr:from>
      <xdr:col>31</xdr:col>
      <xdr:colOff>11906</xdr:colOff>
      <xdr:row>14</xdr:row>
      <xdr:rowOff>107156</xdr:rowOff>
    </xdr:from>
    <xdr:to>
      <xdr:col>32</xdr:col>
      <xdr:colOff>255511</xdr:colOff>
      <xdr:row>15</xdr:row>
      <xdr:rowOff>252121</xdr:rowOff>
    </xdr:to>
    <xdr:sp macro="" textlink="">
      <xdr:nvSpPr>
        <xdr:cNvPr id="9219" name="正方形/長方形 9218">
          <a:extLst>
            <a:ext uri="{FF2B5EF4-FFF2-40B4-BE49-F238E27FC236}">
              <a16:creationId xmlns:a16="http://schemas.microsoft.com/office/drawing/2014/main" id="{5CAB44C8-D395-4595-AD4C-58432F610DB6}"/>
            </a:ext>
          </a:extLst>
        </xdr:cNvPr>
        <xdr:cNvSpPr/>
      </xdr:nvSpPr>
      <xdr:spPr>
        <a:xfrm>
          <a:off x="8239125" y="40755094"/>
          <a:ext cx="517449" cy="38309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chemeClr val="tx1"/>
            </a:solidFill>
          </a:endParaRPr>
        </a:p>
      </xdr:txBody>
    </xdr:sp>
    <xdr:clientData/>
  </xdr:twoCellAnchor>
  <xdr:twoCellAnchor>
    <xdr:from>
      <xdr:col>25</xdr:col>
      <xdr:colOff>59532</xdr:colOff>
      <xdr:row>15</xdr:row>
      <xdr:rowOff>0</xdr:rowOff>
    </xdr:from>
    <xdr:to>
      <xdr:col>26</xdr:col>
      <xdr:colOff>190501</xdr:colOff>
      <xdr:row>16</xdr:row>
      <xdr:rowOff>0</xdr:rowOff>
    </xdr:to>
    <xdr:sp macro="" textlink="">
      <xdr:nvSpPr>
        <xdr:cNvPr id="9221" name="テキスト ボックス 9220">
          <a:extLst>
            <a:ext uri="{FF2B5EF4-FFF2-40B4-BE49-F238E27FC236}">
              <a16:creationId xmlns:a16="http://schemas.microsoft.com/office/drawing/2014/main" id="{CFABD258-C131-462A-BCFF-C34E6072E876}"/>
            </a:ext>
          </a:extLst>
        </xdr:cNvPr>
        <xdr:cNvSpPr txBox="1"/>
      </xdr:nvSpPr>
      <xdr:spPr>
        <a:xfrm>
          <a:off x="6715126" y="40886063"/>
          <a:ext cx="392906"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〇</a:t>
          </a:r>
        </a:p>
      </xdr:txBody>
    </xdr:sp>
    <xdr:clientData/>
  </xdr:twoCellAnchor>
  <xdr:twoCellAnchor>
    <xdr:from>
      <xdr:col>28</xdr:col>
      <xdr:colOff>95251</xdr:colOff>
      <xdr:row>15</xdr:row>
      <xdr:rowOff>0</xdr:rowOff>
    </xdr:from>
    <xdr:to>
      <xdr:col>29</xdr:col>
      <xdr:colOff>226219</xdr:colOff>
      <xdr:row>16</xdr:row>
      <xdr:rowOff>0</xdr:rowOff>
    </xdr:to>
    <xdr:sp macro="" textlink="">
      <xdr:nvSpPr>
        <xdr:cNvPr id="9222" name="テキスト ボックス 9221">
          <a:extLst>
            <a:ext uri="{FF2B5EF4-FFF2-40B4-BE49-F238E27FC236}">
              <a16:creationId xmlns:a16="http://schemas.microsoft.com/office/drawing/2014/main" id="{553B0388-CFC7-4B01-B78C-02233E827A02}"/>
            </a:ext>
          </a:extLst>
        </xdr:cNvPr>
        <xdr:cNvSpPr txBox="1"/>
      </xdr:nvSpPr>
      <xdr:spPr>
        <a:xfrm>
          <a:off x="7536657" y="40886063"/>
          <a:ext cx="392906"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〇</a:t>
          </a:r>
        </a:p>
      </xdr:txBody>
    </xdr:sp>
    <xdr:clientData/>
  </xdr:twoCellAnchor>
  <xdr:twoCellAnchor>
    <xdr:from>
      <xdr:col>31</xdr:col>
      <xdr:colOff>95250</xdr:colOff>
      <xdr:row>15</xdr:row>
      <xdr:rowOff>0</xdr:rowOff>
    </xdr:from>
    <xdr:to>
      <xdr:col>32</xdr:col>
      <xdr:colOff>214312</xdr:colOff>
      <xdr:row>15</xdr:row>
      <xdr:rowOff>327025</xdr:rowOff>
    </xdr:to>
    <xdr:sp macro="" textlink="">
      <xdr:nvSpPr>
        <xdr:cNvPr id="9223" name="テキスト ボックス 9222">
          <a:extLst>
            <a:ext uri="{FF2B5EF4-FFF2-40B4-BE49-F238E27FC236}">
              <a16:creationId xmlns:a16="http://schemas.microsoft.com/office/drawing/2014/main" id="{2ED8FB6A-DB5F-4FCB-B2DF-F5829F722B9A}"/>
            </a:ext>
          </a:extLst>
        </xdr:cNvPr>
        <xdr:cNvSpPr txBox="1"/>
      </xdr:nvSpPr>
      <xdr:spPr>
        <a:xfrm>
          <a:off x="8322469" y="40886063"/>
          <a:ext cx="392906" cy="327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〇</a:t>
          </a:r>
        </a:p>
      </xdr:txBody>
    </xdr:sp>
    <xdr:clientData/>
  </xdr:twoCellAnchor>
  <xdr:twoCellAnchor>
    <xdr:from>
      <xdr:col>23</xdr:col>
      <xdr:colOff>231590</xdr:colOff>
      <xdr:row>55</xdr:row>
      <xdr:rowOff>10137</xdr:rowOff>
    </xdr:from>
    <xdr:to>
      <xdr:col>33</xdr:col>
      <xdr:colOff>211421</xdr:colOff>
      <xdr:row>57</xdr:row>
      <xdr:rowOff>152012</xdr:rowOff>
    </xdr:to>
    <xdr:sp macro="" textlink="">
      <xdr:nvSpPr>
        <xdr:cNvPr id="9224" name="正方形/長方形 9223">
          <a:extLst>
            <a:ext uri="{FF2B5EF4-FFF2-40B4-BE49-F238E27FC236}">
              <a16:creationId xmlns:a16="http://schemas.microsoft.com/office/drawing/2014/main" id="{5A8F5F4D-5011-47E6-B327-E76DA82708D8}"/>
            </a:ext>
          </a:extLst>
        </xdr:cNvPr>
        <xdr:cNvSpPr/>
      </xdr:nvSpPr>
      <xdr:spPr>
        <a:xfrm>
          <a:off x="6333940" y="28667687"/>
          <a:ext cx="2596031" cy="8022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申請前確認書及び申請書の表紙へ転記されます。</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52294</xdr:colOff>
      <xdr:row>66</xdr:row>
      <xdr:rowOff>141942</xdr:rowOff>
    </xdr:from>
    <xdr:to>
      <xdr:col>22</xdr:col>
      <xdr:colOff>186765</xdr:colOff>
      <xdr:row>67</xdr:row>
      <xdr:rowOff>194236</xdr:rowOff>
    </xdr:to>
    <xdr:sp macro="" textlink="">
      <xdr:nvSpPr>
        <xdr:cNvPr id="9225" name="AutoShape 13">
          <a:extLst>
            <a:ext uri="{FF2B5EF4-FFF2-40B4-BE49-F238E27FC236}">
              <a16:creationId xmlns:a16="http://schemas.microsoft.com/office/drawing/2014/main" id="{88597B41-7095-43D8-9B4A-A5710FF48770}"/>
            </a:ext>
          </a:extLst>
        </xdr:cNvPr>
        <xdr:cNvSpPr>
          <a:spLocks noChangeArrowheads="1"/>
        </xdr:cNvSpPr>
      </xdr:nvSpPr>
      <xdr:spPr bwMode="auto">
        <a:xfrm>
          <a:off x="1728694" y="32431692"/>
          <a:ext cx="4300071" cy="382494"/>
        </a:xfrm>
        <a:prstGeom prst="wedgeRectCallout">
          <a:avLst>
            <a:gd name="adj1" fmla="val -48673"/>
            <a:gd name="adj2" fmla="val -13456"/>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pPr indent="133350" algn="l">
            <a:spcAft>
              <a:spcPts val="0"/>
            </a:spcAft>
          </a:pPr>
          <a:r>
            <a:rPr lang="ja-JP" sz="20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本店所在地と同じ場合は「同上」</a:t>
          </a:r>
          <a:endParaRPr lang="ja-JP" sz="2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23</xdr:col>
      <xdr:colOff>239059</xdr:colOff>
      <xdr:row>65</xdr:row>
      <xdr:rowOff>194234</xdr:rowOff>
    </xdr:from>
    <xdr:to>
      <xdr:col>33</xdr:col>
      <xdr:colOff>194236</xdr:colOff>
      <xdr:row>68</xdr:row>
      <xdr:rowOff>14941</xdr:rowOff>
    </xdr:to>
    <xdr:sp macro="" textlink="">
      <xdr:nvSpPr>
        <xdr:cNvPr id="9226" name="AutoShape 11">
          <a:extLst>
            <a:ext uri="{FF2B5EF4-FFF2-40B4-BE49-F238E27FC236}">
              <a16:creationId xmlns:a16="http://schemas.microsoft.com/office/drawing/2014/main" id="{973BADFB-C688-415B-8C01-C9C4FA533DBC}"/>
            </a:ext>
          </a:extLst>
        </xdr:cNvPr>
        <xdr:cNvSpPr>
          <a:spLocks noChangeArrowheads="1"/>
        </xdr:cNvSpPr>
      </xdr:nvSpPr>
      <xdr:spPr bwMode="auto">
        <a:xfrm>
          <a:off x="6341409" y="32153784"/>
          <a:ext cx="2571377" cy="811307"/>
        </a:xfrm>
        <a:prstGeom prst="wedgeRectCallout">
          <a:avLst>
            <a:gd name="adj1" fmla="val -91882"/>
            <a:gd name="adj2" fmla="val -67050"/>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pPr indent="133350" algn="just">
            <a:spcAft>
              <a:spcPts val="0"/>
            </a:spcAft>
          </a:pPr>
          <a:r>
            <a:rPr lang="ja-JP"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事務局から</a:t>
          </a:r>
          <a:r>
            <a:rPr lang="ja-JP" sz="1600" b="1" kern="100">
              <a:solidFill>
                <a:srgbClr val="FF0000"/>
              </a:solidFill>
              <a:effectLst/>
              <a:latin typeface="Century" panose="02040604050505020304" pitchFamily="18" charset="0"/>
              <a:ea typeface="HG丸ｺﾞｼｯｸM-PRO" panose="020F0600000000000000" pitchFamily="50" charset="-128"/>
              <a:cs typeface="メイリオ" panose="020B0604030504040204" pitchFamily="50" charset="-128"/>
            </a:rPr>
            <a:t>連絡</a:t>
          </a:r>
          <a:r>
            <a:rPr lang="ja-JP" altLang="en-US" sz="1600" b="1" kern="100">
              <a:solidFill>
                <a:srgbClr val="FF0000"/>
              </a:solidFill>
              <a:effectLst/>
              <a:latin typeface="Century" panose="02040604050505020304" pitchFamily="18" charset="0"/>
              <a:ea typeface="HG丸ｺﾞｼｯｸM-PRO" panose="020F0600000000000000" pitchFamily="50" charset="-128"/>
              <a:cs typeface="メイリオ" panose="020B0604030504040204" pitchFamily="50" charset="-128"/>
            </a:rPr>
            <a:t>する際の連絡先</a:t>
          </a:r>
          <a:endParaRPr lang="ja-JP" sz="1600" b="1" kern="100">
            <a:effectLst/>
            <a:latin typeface="Century" panose="02040604050505020304" pitchFamily="18" charset="0"/>
            <a:ea typeface="ＭＳ 明朝" panose="02020609040205080304" pitchFamily="17" charset="-128"/>
            <a:cs typeface="Times New Roman" panose="02020603050405020304" pitchFamily="18" charset="0"/>
          </a:endParaRPr>
        </a:p>
        <a:p>
          <a:pPr indent="133350" algn="just">
            <a:spcAft>
              <a:spcPts val="0"/>
            </a:spcAft>
          </a:pPr>
          <a:r>
            <a:rPr lang="ja-JP" sz="1600" b="1" kern="100">
              <a:solidFill>
                <a:srgbClr val="FF0000"/>
              </a:solidFill>
              <a:effectLst/>
              <a:latin typeface="Century" panose="02040604050505020304" pitchFamily="18" charset="0"/>
              <a:ea typeface="HG丸ｺﾞｼｯｸM-PRO" panose="020F0600000000000000" pitchFamily="50" charset="-128"/>
              <a:cs typeface="メイリオ" panose="020B0604030504040204" pitchFamily="50" charset="-128"/>
            </a:rPr>
            <a:t>※社内担当者</a:t>
          </a:r>
          <a:endParaRPr lang="ja-JP" sz="1600" b="1"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224118</xdr:colOff>
      <xdr:row>61</xdr:row>
      <xdr:rowOff>212911</xdr:rowOff>
    </xdr:from>
    <xdr:to>
      <xdr:col>13</xdr:col>
      <xdr:colOff>28650</xdr:colOff>
      <xdr:row>62</xdr:row>
      <xdr:rowOff>261546</xdr:rowOff>
    </xdr:to>
    <xdr:sp macro="" textlink="">
      <xdr:nvSpPr>
        <xdr:cNvPr id="9227" name="AutoShape 17">
          <a:extLst>
            <a:ext uri="{FF2B5EF4-FFF2-40B4-BE49-F238E27FC236}">
              <a16:creationId xmlns:a16="http://schemas.microsoft.com/office/drawing/2014/main" id="{8962D2F4-FC51-498B-A93C-271772670B9F}"/>
            </a:ext>
          </a:extLst>
        </xdr:cNvPr>
        <xdr:cNvSpPr>
          <a:spLocks noChangeArrowheads="1"/>
        </xdr:cNvSpPr>
      </xdr:nvSpPr>
      <xdr:spPr bwMode="auto">
        <a:xfrm>
          <a:off x="224118" y="30851661"/>
          <a:ext cx="3303382" cy="378835"/>
        </a:xfrm>
        <a:prstGeom prst="wedgeRectCallout">
          <a:avLst>
            <a:gd name="adj1" fmla="val 46314"/>
            <a:gd name="adj2" fmla="val 1015"/>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pPr indent="133350" algn="just">
            <a:spcAft>
              <a:spcPts val="0"/>
            </a:spcAft>
          </a:pPr>
          <a:r>
            <a:rPr lang="ja-JP" sz="18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登記簿上の本店住所を記入</a:t>
          </a:r>
          <a:endParaRPr lang="ja-JP" sz="18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18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8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14</xdr:col>
      <xdr:colOff>0</xdr:colOff>
      <xdr:row>32</xdr:row>
      <xdr:rowOff>0</xdr:rowOff>
    </xdr:from>
    <xdr:to>
      <xdr:col>23</xdr:col>
      <xdr:colOff>131594</xdr:colOff>
      <xdr:row>35</xdr:row>
      <xdr:rowOff>50769</xdr:rowOff>
    </xdr:to>
    <xdr:sp macro="" textlink="">
      <xdr:nvSpPr>
        <xdr:cNvPr id="9228" name="正方形/長方形 9227">
          <a:extLst>
            <a:ext uri="{FF2B5EF4-FFF2-40B4-BE49-F238E27FC236}">
              <a16:creationId xmlns:a16="http://schemas.microsoft.com/office/drawing/2014/main" id="{F14F3085-8634-4387-B4B2-ECC6A7AA0463}"/>
            </a:ext>
          </a:extLst>
        </xdr:cNvPr>
        <xdr:cNvSpPr/>
      </xdr:nvSpPr>
      <xdr:spPr>
        <a:xfrm>
          <a:off x="3774281" y="46077188"/>
          <a:ext cx="2489032" cy="105089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７ページ</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400" b="1">
              <a:solidFill>
                <a:srgbClr val="FF0000"/>
              </a:solidFill>
              <a:latin typeface="HG丸ｺﾞｼｯｸM-PRO" panose="020F0600000000000000" pitchFamily="50" charset="-128"/>
              <a:ea typeface="HG丸ｺﾞｼｯｸM-PRO" panose="020F0600000000000000" pitchFamily="50" charset="-128"/>
            </a:rPr>
            <a:t>12</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　助成事業の資金計画</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１</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　事業経費金額等　</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から転記されます。</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241299</xdr:colOff>
      <xdr:row>28</xdr:row>
      <xdr:rowOff>122237</xdr:rowOff>
    </xdr:from>
    <xdr:to>
      <xdr:col>31</xdr:col>
      <xdr:colOff>188202</xdr:colOff>
      <xdr:row>29</xdr:row>
      <xdr:rowOff>91123</xdr:rowOff>
    </xdr:to>
    <xdr:sp macro="" textlink="">
      <xdr:nvSpPr>
        <xdr:cNvPr id="9230" name="AutoShape 6">
          <a:extLst>
            <a:ext uri="{FF2B5EF4-FFF2-40B4-BE49-F238E27FC236}">
              <a16:creationId xmlns:a16="http://schemas.microsoft.com/office/drawing/2014/main" id="{CEB597C8-9925-422C-B0DC-14F9C63D472A}"/>
            </a:ext>
          </a:extLst>
        </xdr:cNvPr>
        <xdr:cNvSpPr>
          <a:spLocks noChangeArrowheads="1"/>
        </xdr:cNvSpPr>
      </xdr:nvSpPr>
      <xdr:spPr bwMode="auto">
        <a:xfrm>
          <a:off x="4801393" y="44865925"/>
          <a:ext cx="3614028" cy="302261"/>
        </a:xfrm>
        <a:prstGeom prst="wedgeRectCallout">
          <a:avLst>
            <a:gd name="adj1" fmla="val -35705"/>
            <a:gd name="adj2" fmla="val 121111"/>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pPr indent="133350" algn="just">
            <a:spcAft>
              <a:spcPts val="0"/>
            </a:spcAft>
          </a:pPr>
          <a:r>
            <a:rPr lang="ja-JP" sz="1600" kern="100">
              <a:solidFill>
                <a:srgbClr val="FF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取組</a:t>
          </a:r>
          <a:r>
            <a:rPr lang="ja-JP" altLang="en-US" sz="1600" kern="100">
              <a:solidFill>
                <a:srgbClr val="FF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内容を具体的にご記入ください。</a:t>
          </a:r>
          <a:endParaRPr lang="ja-JP" sz="16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algn="just">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12</xdr:col>
      <xdr:colOff>119063</xdr:colOff>
      <xdr:row>37</xdr:row>
      <xdr:rowOff>190500</xdr:rowOff>
    </xdr:from>
    <xdr:to>
      <xdr:col>28</xdr:col>
      <xdr:colOff>203237</xdr:colOff>
      <xdr:row>38</xdr:row>
      <xdr:rowOff>220293</xdr:rowOff>
    </xdr:to>
    <xdr:sp macro="" textlink="">
      <xdr:nvSpPr>
        <xdr:cNvPr id="9231" name="正方形/長方形 9230">
          <a:extLst>
            <a:ext uri="{FF2B5EF4-FFF2-40B4-BE49-F238E27FC236}">
              <a16:creationId xmlns:a16="http://schemas.microsoft.com/office/drawing/2014/main" id="{5300297E-6211-46DF-9244-733069A15089}"/>
            </a:ext>
          </a:extLst>
        </xdr:cNvPr>
        <xdr:cNvSpPr/>
      </xdr:nvSpPr>
      <xdr:spPr>
        <a:xfrm>
          <a:off x="3369469" y="47934563"/>
          <a:ext cx="4275174" cy="29173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リストから事業区分タイプを選択してください</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250032</xdr:colOff>
      <xdr:row>39</xdr:row>
      <xdr:rowOff>178594</xdr:rowOff>
    </xdr:from>
    <xdr:to>
      <xdr:col>29</xdr:col>
      <xdr:colOff>35485</xdr:colOff>
      <xdr:row>41</xdr:row>
      <xdr:rowOff>105538</xdr:rowOff>
    </xdr:to>
    <xdr:sp macro="" textlink="">
      <xdr:nvSpPr>
        <xdr:cNvPr id="9232" name="正方形/長方形 9231">
          <a:extLst>
            <a:ext uri="{FF2B5EF4-FFF2-40B4-BE49-F238E27FC236}">
              <a16:creationId xmlns:a16="http://schemas.microsoft.com/office/drawing/2014/main" id="{4306DB56-4EB1-43C3-A9C1-D133C1372004}"/>
            </a:ext>
          </a:extLst>
        </xdr:cNvPr>
        <xdr:cNvSpPr/>
      </xdr:nvSpPr>
      <xdr:spPr>
        <a:xfrm>
          <a:off x="1928813" y="48517969"/>
          <a:ext cx="5810016" cy="59369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「３　事業区分（タイプを選択）」が選択されていない場合、対象経費が表示されません。</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202406</xdr:colOff>
      <xdr:row>42</xdr:row>
      <xdr:rowOff>107156</xdr:rowOff>
    </xdr:from>
    <xdr:to>
      <xdr:col>32</xdr:col>
      <xdr:colOff>220849</xdr:colOff>
      <xdr:row>45</xdr:row>
      <xdr:rowOff>40707</xdr:rowOff>
    </xdr:to>
    <xdr:sp macro="" textlink="">
      <xdr:nvSpPr>
        <xdr:cNvPr id="9233" name="テキスト ボックス 9232">
          <a:extLst>
            <a:ext uri="{FF2B5EF4-FFF2-40B4-BE49-F238E27FC236}">
              <a16:creationId xmlns:a16="http://schemas.microsoft.com/office/drawing/2014/main" id="{5017181E-C846-451D-812C-F927A3FB4039}"/>
            </a:ext>
          </a:extLst>
        </xdr:cNvPr>
        <xdr:cNvSpPr txBox="1"/>
      </xdr:nvSpPr>
      <xdr:spPr>
        <a:xfrm>
          <a:off x="1095375" y="49446656"/>
          <a:ext cx="7626537" cy="8384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10</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　事業計画　</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１</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事業承継の内容」の短期支援実施年月が記載されていない場合、</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タイプ</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ファイナンシャルアドバイザー（ＦＡ）、Ｍ＆Ａ仲介業者等との締結契約に要する経費を選択することはできません。</a:t>
          </a:r>
        </a:p>
      </xdr:txBody>
    </xdr:sp>
    <xdr:clientData/>
  </xdr:twoCellAnchor>
  <xdr:twoCellAnchor>
    <xdr:from>
      <xdr:col>12</xdr:col>
      <xdr:colOff>112060</xdr:colOff>
      <xdr:row>73</xdr:row>
      <xdr:rowOff>97043</xdr:rowOff>
    </xdr:from>
    <xdr:to>
      <xdr:col>28</xdr:col>
      <xdr:colOff>22413</xdr:colOff>
      <xdr:row>76</xdr:row>
      <xdr:rowOff>130661</xdr:rowOff>
    </xdr:to>
    <xdr:sp macro="" textlink="">
      <xdr:nvSpPr>
        <xdr:cNvPr id="9234" name="AutoShape 11">
          <a:extLst>
            <a:ext uri="{FF2B5EF4-FFF2-40B4-BE49-F238E27FC236}">
              <a16:creationId xmlns:a16="http://schemas.microsoft.com/office/drawing/2014/main" id="{3844E9C2-B7D6-4511-A70B-4FAE68EAAD7F}"/>
            </a:ext>
          </a:extLst>
        </xdr:cNvPr>
        <xdr:cNvSpPr>
          <a:spLocks noChangeArrowheads="1"/>
        </xdr:cNvSpPr>
      </xdr:nvSpPr>
      <xdr:spPr bwMode="auto">
        <a:xfrm>
          <a:off x="3350560" y="34393393"/>
          <a:ext cx="4075953" cy="719418"/>
        </a:xfrm>
        <a:prstGeom prst="rect">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pPr indent="133350" algn="just">
            <a:spcAft>
              <a:spcPts val="0"/>
            </a:spcAft>
          </a:pPr>
          <a:r>
            <a:rPr lang="en-US" altLang="ja-JP"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a:t>
          </a:r>
          <a:r>
            <a:rPr lang="ja-JP" altLang="en-US"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基準日現在の常用従業員数と役員数を各々記載してください。</a:t>
          </a:r>
        </a:p>
      </xdr:txBody>
    </xdr:sp>
    <xdr:clientData/>
  </xdr:twoCellAnchor>
  <xdr:twoCellAnchor>
    <xdr:from>
      <xdr:col>5</xdr:col>
      <xdr:colOff>115794</xdr:colOff>
      <xdr:row>79</xdr:row>
      <xdr:rowOff>60831</xdr:rowOff>
    </xdr:from>
    <xdr:to>
      <xdr:col>17</xdr:col>
      <xdr:colOff>115794</xdr:colOff>
      <xdr:row>80</xdr:row>
      <xdr:rowOff>70970</xdr:rowOff>
    </xdr:to>
    <xdr:sp macro="" textlink="">
      <xdr:nvSpPr>
        <xdr:cNvPr id="9235" name="正方形/長方形 9234">
          <a:extLst>
            <a:ext uri="{FF2B5EF4-FFF2-40B4-BE49-F238E27FC236}">
              <a16:creationId xmlns:a16="http://schemas.microsoft.com/office/drawing/2014/main" id="{C0F6C7FE-4102-4D89-AE94-79F3BC6F600A}"/>
            </a:ext>
          </a:extLst>
        </xdr:cNvPr>
        <xdr:cNvSpPr/>
      </xdr:nvSpPr>
      <xdr:spPr>
        <a:xfrm>
          <a:off x="1531844" y="35830381"/>
          <a:ext cx="3124200" cy="34033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latin typeface="HG丸ｺﾞｼｯｸM-PRO" panose="020F0600000000000000" pitchFamily="50" charset="-128"/>
              <a:ea typeface="HG丸ｺﾞｼｯｸM-PRO" panose="020F0600000000000000" pitchFamily="50" charset="-128"/>
            </a:rPr>
            <a:t>「主たる業種」欄は選択式です。</a:t>
          </a:r>
          <a:endParaRPr kumimoji="1" lang="en-US" altLang="ja-JP" sz="16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145676</xdr:colOff>
      <xdr:row>79</xdr:row>
      <xdr:rowOff>44822</xdr:rowOff>
    </xdr:from>
    <xdr:to>
      <xdr:col>33</xdr:col>
      <xdr:colOff>179295</xdr:colOff>
      <xdr:row>80</xdr:row>
      <xdr:rowOff>67235</xdr:rowOff>
    </xdr:to>
    <xdr:sp macro="" textlink="">
      <xdr:nvSpPr>
        <xdr:cNvPr id="9236" name="テキスト ボックス 9235">
          <a:extLst>
            <a:ext uri="{FF2B5EF4-FFF2-40B4-BE49-F238E27FC236}">
              <a16:creationId xmlns:a16="http://schemas.microsoft.com/office/drawing/2014/main" id="{243AAA07-D59F-4B7D-A191-CB6BD70FEF5A}"/>
            </a:ext>
          </a:extLst>
        </xdr:cNvPr>
        <xdr:cNvSpPr txBox="1"/>
      </xdr:nvSpPr>
      <xdr:spPr>
        <a:xfrm>
          <a:off x="5206626" y="35814372"/>
          <a:ext cx="3691219" cy="35261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小規模事業者の判定は常用従業員数及び主たる業種より自動で判定します。</a:t>
          </a:r>
        </a:p>
      </xdr:txBody>
    </xdr:sp>
    <xdr:clientData/>
  </xdr:twoCellAnchor>
  <xdr:twoCellAnchor>
    <xdr:from>
      <xdr:col>3</xdr:col>
      <xdr:colOff>136376</xdr:colOff>
      <xdr:row>109</xdr:row>
      <xdr:rowOff>100853</xdr:rowOff>
    </xdr:from>
    <xdr:to>
      <xdr:col>26</xdr:col>
      <xdr:colOff>181704</xdr:colOff>
      <xdr:row>111</xdr:row>
      <xdr:rowOff>289447</xdr:rowOff>
    </xdr:to>
    <xdr:sp macro="" textlink="">
      <xdr:nvSpPr>
        <xdr:cNvPr id="9237" name="AutoShape 11">
          <a:extLst>
            <a:ext uri="{FF2B5EF4-FFF2-40B4-BE49-F238E27FC236}">
              <a16:creationId xmlns:a16="http://schemas.microsoft.com/office/drawing/2014/main" id="{A34A759A-15BE-4163-950B-99E40CB772A2}"/>
            </a:ext>
          </a:extLst>
        </xdr:cNvPr>
        <xdr:cNvSpPr>
          <a:spLocks noChangeArrowheads="1"/>
        </xdr:cNvSpPr>
      </xdr:nvSpPr>
      <xdr:spPr bwMode="auto">
        <a:xfrm>
          <a:off x="1031726" y="45560503"/>
          <a:ext cx="6033378" cy="848994"/>
        </a:xfrm>
        <a:prstGeom prst="wedgeRectCallout">
          <a:avLst>
            <a:gd name="adj1" fmla="val 6459"/>
            <a:gd name="adj2" fmla="val 177925"/>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indent="133350" algn="just">
            <a:spcAft>
              <a:spcPts val="0"/>
            </a:spcAft>
          </a:pPr>
          <a:r>
            <a:rPr lang="ja-JP" altLang="en-US"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基準日時点と直近決算で株主及び株式の保有比率が異なる理由をご記載ください。</a:t>
          </a:r>
        </a:p>
      </xdr:txBody>
    </xdr:sp>
    <xdr:clientData/>
  </xdr:twoCellAnchor>
  <xdr:twoCellAnchor>
    <xdr:from>
      <xdr:col>21</xdr:col>
      <xdr:colOff>22412</xdr:colOff>
      <xdr:row>131</xdr:row>
      <xdr:rowOff>140875</xdr:rowOff>
    </xdr:from>
    <xdr:to>
      <xdr:col>33</xdr:col>
      <xdr:colOff>13873</xdr:colOff>
      <xdr:row>133</xdr:row>
      <xdr:rowOff>306295</xdr:rowOff>
    </xdr:to>
    <xdr:sp macro="" textlink="">
      <xdr:nvSpPr>
        <xdr:cNvPr id="9238" name="正方形/長方形 9237">
          <a:extLst>
            <a:ext uri="{FF2B5EF4-FFF2-40B4-BE49-F238E27FC236}">
              <a16:creationId xmlns:a16="http://schemas.microsoft.com/office/drawing/2014/main" id="{F36EB340-69FB-4761-824F-1F3882474E93}"/>
            </a:ext>
          </a:extLst>
        </xdr:cNvPr>
        <xdr:cNvSpPr/>
      </xdr:nvSpPr>
      <xdr:spPr>
        <a:xfrm>
          <a:off x="5604062" y="53226875"/>
          <a:ext cx="3128361" cy="82582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「本申請との内容の重複」欄と「本申請との経費の重複」欄は「あり</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or</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なし」を選択してください。</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oneCellAnchor>
    <xdr:from>
      <xdr:col>11</xdr:col>
      <xdr:colOff>130969</xdr:colOff>
      <xdr:row>137</xdr:row>
      <xdr:rowOff>134144</xdr:rowOff>
    </xdr:from>
    <xdr:ext cx="5827059" cy="993734"/>
    <xdr:sp macro="" textlink="">
      <xdr:nvSpPr>
        <xdr:cNvPr id="9239" name="テキスト ボックス 9238">
          <a:extLst>
            <a:ext uri="{FF2B5EF4-FFF2-40B4-BE49-F238E27FC236}">
              <a16:creationId xmlns:a16="http://schemas.microsoft.com/office/drawing/2014/main" id="{9BC5A32F-58A9-4A52-B112-7EC0B81B8F3C}"/>
            </a:ext>
          </a:extLst>
        </xdr:cNvPr>
        <xdr:cNvSpPr txBox="1"/>
      </xdr:nvSpPr>
      <xdr:spPr>
        <a:xfrm>
          <a:off x="3119438" y="81382394"/>
          <a:ext cx="5827059" cy="993734"/>
        </a:xfrm>
        <a:prstGeom prst="rect">
          <a:avLst/>
        </a:prstGeom>
        <a:solidFill>
          <a:schemeClr val="bg1"/>
        </a:solidFill>
        <a:ln>
          <a:solidFill>
            <a:srgbClr val="FF33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rgbClr val="FF0000"/>
              </a:solidFill>
            </a:rPr>
            <a:t>短期支援のため公社アドバイザーが訪問した年月をご記入ください。</a:t>
          </a:r>
        </a:p>
        <a:p>
          <a:r>
            <a:rPr kumimoji="1" lang="ja-JP" altLang="en-US" sz="1400" b="1">
              <a:solidFill>
                <a:srgbClr val="FF0000"/>
              </a:solidFill>
            </a:rPr>
            <a:t>年月を記入しない場合、「ファイナンシャルアドバイザー（ＦＡ）、Ｍ＆Ａ仲介業者等との締結契約に要する経費」は選択できません。</a:t>
          </a:r>
        </a:p>
      </xdr:txBody>
    </xdr:sp>
    <xdr:clientData/>
  </xdr:oneCellAnchor>
  <xdr:twoCellAnchor>
    <xdr:from>
      <xdr:col>0</xdr:col>
      <xdr:colOff>95251</xdr:colOff>
      <xdr:row>144</xdr:row>
      <xdr:rowOff>0</xdr:rowOff>
    </xdr:from>
    <xdr:to>
      <xdr:col>12</xdr:col>
      <xdr:colOff>217016</xdr:colOff>
      <xdr:row>145</xdr:row>
      <xdr:rowOff>313635</xdr:rowOff>
    </xdr:to>
    <xdr:sp macro="" textlink="">
      <xdr:nvSpPr>
        <xdr:cNvPr id="9240" name="正方形/長方形 9239">
          <a:extLst>
            <a:ext uri="{FF2B5EF4-FFF2-40B4-BE49-F238E27FC236}">
              <a16:creationId xmlns:a16="http://schemas.microsoft.com/office/drawing/2014/main" id="{BB57EF33-3864-4E05-9A6A-7421076EB77C}"/>
            </a:ext>
          </a:extLst>
        </xdr:cNvPr>
        <xdr:cNvSpPr/>
      </xdr:nvSpPr>
      <xdr:spPr>
        <a:xfrm>
          <a:off x="95251" y="83581875"/>
          <a:ext cx="3372171" cy="64701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「被後継者との関係」欄は選択式です。</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「事業承継の形態」欄は選択式です。</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7471</xdr:colOff>
      <xdr:row>187</xdr:row>
      <xdr:rowOff>298824</xdr:rowOff>
    </xdr:from>
    <xdr:to>
      <xdr:col>33</xdr:col>
      <xdr:colOff>186765</xdr:colOff>
      <xdr:row>190</xdr:row>
      <xdr:rowOff>22412</xdr:rowOff>
    </xdr:to>
    <xdr:sp macro="" textlink="">
      <xdr:nvSpPr>
        <xdr:cNvPr id="9241" name="AutoShape 17">
          <a:extLst>
            <a:ext uri="{FF2B5EF4-FFF2-40B4-BE49-F238E27FC236}">
              <a16:creationId xmlns:a16="http://schemas.microsoft.com/office/drawing/2014/main" id="{38E2FF4B-2A4C-4118-8EA6-AA94D01DFECF}"/>
            </a:ext>
          </a:extLst>
        </xdr:cNvPr>
        <xdr:cNvSpPr>
          <a:spLocks noChangeArrowheads="1"/>
        </xdr:cNvSpPr>
      </xdr:nvSpPr>
      <xdr:spPr bwMode="auto">
        <a:xfrm>
          <a:off x="6370171" y="71876024"/>
          <a:ext cx="2535144" cy="714188"/>
        </a:xfrm>
        <a:prstGeom prst="wedgeRectCallout">
          <a:avLst>
            <a:gd name="adj1" fmla="val -64302"/>
            <a:gd name="adj2" fmla="val -16781"/>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sz="12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顧問契約先を選定先とする場合、通常の顧問契約と別契約であることを示す契約書の作成が必要</a:t>
          </a:r>
          <a:r>
            <a:rPr lang="ja-JP" altLang="en-US" sz="12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です。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18</xdr:col>
      <xdr:colOff>52294</xdr:colOff>
      <xdr:row>192</xdr:row>
      <xdr:rowOff>89647</xdr:rowOff>
    </xdr:from>
    <xdr:to>
      <xdr:col>25</xdr:col>
      <xdr:colOff>7471</xdr:colOff>
      <xdr:row>193</xdr:row>
      <xdr:rowOff>306294</xdr:rowOff>
    </xdr:to>
    <xdr:sp macro="" textlink="">
      <xdr:nvSpPr>
        <xdr:cNvPr id="9242" name="AutoShape 17">
          <a:extLst>
            <a:ext uri="{FF2B5EF4-FFF2-40B4-BE49-F238E27FC236}">
              <a16:creationId xmlns:a16="http://schemas.microsoft.com/office/drawing/2014/main" id="{34A5731C-45D6-46C2-A2BA-883C50CBE31B}"/>
            </a:ext>
          </a:extLst>
        </xdr:cNvPr>
        <xdr:cNvSpPr>
          <a:spLocks noChangeArrowheads="1"/>
        </xdr:cNvSpPr>
      </xdr:nvSpPr>
      <xdr:spPr bwMode="auto">
        <a:xfrm>
          <a:off x="4852894" y="73317847"/>
          <a:ext cx="1777627" cy="546847"/>
        </a:xfrm>
        <a:prstGeom prst="wedgeRectCallout">
          <a:avLst>
            <a:gd name="adj1" fmla="val 41218"/>
            <a:gd name="adj2" fmla="val 89270"/>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en-US" altLang="ja-JP"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yyyy-mm-dd</a:t>
          </a:r>
          <a:r>
            <a:rPr lang="ja-JP" altLang="en-US"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形式</a:t>
          </a:r>
          <a:endParaRPr lang="en-US" altLang="ja-JP"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altLang="en-US"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例</a:t>
          </a:r>
          <a:r>
            <a:rPr lang="en-US" altLang="ja-JP"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)2026-10-01</a:t>
          </a:r>
          <a:endParaRPr lang="ja-JP"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0</xdr:colOff>
      <xdr:row>203</xdr:row>
      <xdr:rowOff>0</xdr:rowOff>
    </xdr:from>
    <xdr:to>
      <xdr:col>31</xdr:col>
      <xdr:colOff>122480</xdr:colOff>
      <xdr:row>205</xdr:row>
      <xdr:rowOff>226219</xdr:rowOff>
    </xdr:to>
    <xdr:sp macro="" textlink="">
      <xdr:nvSpPr>
        <xdr:cNvPr id="9243" name="AutoShape 17">
          <a:extLst>
            <a:ext uri="{FF2B5EF4-FFF2-40B4-BE49-F238E27FC236}">
              <a16:creationId xmlns:a16="http://schemas.microsoft.com/office/drawing/2014/main" id="{464D5B80-3FE9-4347-BE7E-CE3A6995E18B}"/>
            </a:ext>
          </a:extLst>
        </xdr:cNvPr>
        <xdr:cNvSpPr>
          <a:spLocks noChangeArrowheads="1"/>
        </xdr:cNvSpPr>
      </xdr:nvSpPr>
      <xdr:spPr bwMode="auto">
        <a:xfrm>
          <a:off x="1678781" y="103155750"/>
          <a:ext cx="6670918" cy="892969"/>
        </a:xfrm>
        <a:prstGeom prst="wedgeRectCallout">
          <a:avLst>
            <a:gd name="adj1" fmla="val -22757"/>
            <a:gd name="adj2" fmla="val -122830"/>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sz="14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・見積書等を参考に、委託内容に対応する具体的な納品（成果）物を記入</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14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・交付決定後、納品（成果）物の変更は不可</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14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・実績報告の際、記載した全ての納品（成果）物の提出が必要</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20</xdr:col>
      <xdr:colOff>115888</xdr:colOff>
      <xdr:row>232</xdr:row>
      <xdr:rowOff>65882</xdr:rowOff>
    </xdr:from>
    <xdr:to>
      <xdr:col>32</xdr:col>
      <xdr:colOff>65087</xdr:colOff>
      <xdr:row>238</xdr:row>
      <xdr:rowOff>35719</xdr:rowOff>
    </xdr:to>
    <xdr:sp macro="" textlink="">
      <xdr:nvSpPr>
        <xdr:cNvPr id="9244" name="AutoShape 11">
          <a:extLst>
            <a:ext uri="{FF2B5EF4-FFF2-40B4-BE49-F238E27FC236}">
              <a16:creationId xmlns:a16="http://schemas.microsoft.com/office/drawing/2014/main" id="{B9CCE979-9E4C-49E2-B128-71BAEB729E7F}"/>
            </a:ext>
          </a:extLst>
        </xdr:cNvPr>
        <xdr:cNvSpPr>
          <a:spLocks noChangeArrowheads="1"/>
        </xdr:cNvSpPr>
      </xdr:nvSpPr>
      <xdr:spPr bwMode="auto">
        <a:xfrm>
          <a:off x="5461794" y="112853788"/>
          <a:ext cx="3104356" cy="1970087"/>
        </a:xfrm>
        <a:prstGeom prst="wedgeRectCallout">
          <a:avLst>
            <a:gd name="adj1" fmla="val -47813"/>
            <a:gd name="adj2" fmla="val -138053"/>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経費区分は１ページ</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「３　事業区分（タイプを選択）」</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から転記されます。　　</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金額は「</a:t>
          </a:r>
          <a:r>
            <a:rPr kumimoji="1" lang="en-US"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11</a:t>
          </a:r>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　資金支出明細表」 </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から自動計算されます。</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助成金交付申請額は</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２ページ「２　助成金交付申請額」に反映されます。</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32854</xdr:colOff>
      <xdr:row>11</xdr:row>
      <xdr:rowOff>307747</xdr:rowOff>
    </xdr:from>
    <xdr:to>
      <xdr:col>11</xdr:col>
      <xdr:colOff>43016</xdr:colOff>
      <xdr:row>13</xdr:row>
      <xdr:rowOff>14562</xdr:rowOff>
    </xdr:to>
    <xdr:sp macro="" textlink="">
      <xdr:nvSpPr>
        <xdr:cNvPr id="4" name="正方形/長方形 3">
          <a:extLst>
            <a:ext uri="{FF2B5EF4-FFF2-40B4-BE49-F238E27FC236}">
              <a16:creationId xmlns:a16="http://schemas.microsoft.com/office/drawing/2014/main" id="{51C03652-BAE0-4959-A70A-8E846C078B5B}"/>
            </a:ext>
          </a:extLst>
        </xdr:cNvPr>
        <xdr:cNvSpPr/>
      </xdr:nvSpPr>
      <xdr:spPr>
        <a:xfrm>
          <a:off x="2235510" y="39955560"/>
          <a:ext cx="795975" cy="373565"/>
        </a:xfrm>
        <a:prstGeom prst="rect">
          <a:avLst/>
        </a:prstGeom>
        <a:solidFill>
          <a:srgbClr val="FF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chemeClr val="tx1"/>
            </a:solidFill>
          </a:endParaRPr>
        </a:p>
      </xdr:txBody>
    </xdr:sp>
    <xdr:clientData/>
  </xdr:twoCellAnchor>
  <xdr:twoCellAnchor>
    <xdr:from>
      <xdr:col>12</xdr:col>
      <xdr:colOff>178594</xdr:colOff>
      <xdr:row>165</xdr:row>
      <xdr:rowOff>202407</xdr:rowOff>
    </xdr:from>
    <xdr:to>
      <xdr:col>27</xdr:col>
      <xdr:colOff>130968</xdr:colOff>
      <xdr:row>170</xdr:row>
      <xdr:rowOff>119062</xdr:rowOff>
    </xdr:to>
    <xdr:sp macro="" textlink="">
      <xdr:nvSpPr>
        <xdr:cNvPr id="6" name="正方形/長方形 5">
          <a:extLst>
            <a:ext uri="{FF2B5EF4-FFF2-40B4-BE49-F238E27FC236}">
              <a16:creationId xmlns:a16="http://schemas.microsoft.com/office/drawing/2014/main" id="{8507783A-130E-4A36-9A64-2443AC0D4B01}"/>
            </a:ext>
          </a:extLst>
        </xdr:cNvPr>
        <xdr:cNvSpPr/>
      </xdr:nvSpPr>
      <xdr:spPr>
        <a:xfrm>
          <a:off x="3429000" y="90785157"/>
          <a:ext cx="3881437" cy="158353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可能な限り、具体的なご記入をお願いします。</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※D</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タイプでの申請においても、当該（２）～（７）項目は申請者の内容を入力してください。</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22</xdr:col>
      <xdr:colOff>190501</xdr:colOff>
      <xdr:row>9</xdr:row>
      <xdr:rowOff>50799</xdr:rowOff>
    </xdr:from>
    <xdr:to>
      <xdr:col>24</xdr:col>
      <xdr:colOff>226220</xdr:colOff>
      <xdr:row>9</xdr:row>
      <xdr:rowOff>449382</xdr:rowOff>
    </xdr:to>
    <xdr:pic>
      <xdr:nvPicPr>
        <xdr:cNvPr id="7" name="図 6">
          <a:extLst>
            <a:ext uri="{FF2B5EF4-FFF2-40B4-BE49-F238E27FC236}">
              <a16:creationId xmlns:a16="http://schemas.microsoft.com/office/drawing/2014/main" id="{10001817-2235-7D3E-D0DD-1A17BD847D51}"/>
            </a:ext>
          </a:extLst>
        </xdr:cNvPr>
        <xdr:cNvPicPr>
          <a:picLocks noChangeAspect="1"/>
        </xdr:cNvPicPr>
      </xdr:nvPicPr>
      <xdr:blipFill>
        <a:blip xmlns:r="http://schemas.openxmlformats.org/officeDocument/2006/relationships" r:embed="rId7"/>
        <a:stretch>
          <a:fillRect/>
        </a:stretch>
      </xdr:blipFill>
      <xdr:spPr>
        <a:xfrm>
          <a:off x="6060282" y="38007924"/>
          <a:ext cx="559594" cy="398583"/>
        </a:xfrm>
        <a:prstGeom prst="rect">
          <a:avLst/>
        </a:prstGeom>
      </xdr:spPr>
    </xdr:pic>
    <xdr:clientData/>
  </xdr:twoCellAnchor>
  <xdr:twoCellAnchor editAs="oneCell">
    <xdr:from>
      <xdr:col>25</xdr:col>
      <xdr:colOff>161131</xdr:colOff>
      <xdr:row>9</xdr:row>
      <xdr:rowOff>50798</xdr:rowOff>
    </xdr:from>
    <xdr:to>
      <xdr:col>27</xdr:col>
      <xdr:colOff>130970</xdr:colOff>
      <xdr:row>9</xdr:row>
      <xdr:rowOff>431799</xdr:rowOff>
    </xdr:to>
    <xdr:pic>
      <xdr:nvPicPr>
        <xdr:cNvPr id="8" name="図 7">
          <a:extLst>
            <a:ext uri="{FF2B5EF4-FFF2-40B4-BE49-F238E27FC236}">
              <a16:creationId xmlns:a16="http://schemas.microsoft.com/office/drawing/2014/main" id="{0762E4F2-A6FF-618C-3B8C-35EB22F3E032}"/>
            </a:ext>
          </a:extLst>
        </xdr:cNvPr>
        <xdr:cNvPicPr>
          <a:picLocks noChangeAspect="1"/>
        </xdr:cNvPicPr>
      </xdr:nvPicPr>
      <xdr:blipFill>
        <a:blip xmlns:r="http://schemas.openxmlformats.org/officeDocument/2006/relationships" r:embed="rId7"/>
        <a:stretch>
          <a:fillRect/>
        </a:stretch>
      </xdr:blipFill>
      <xdr:spPr>
        <a:xfrm>
          <a:off x="6816725" y="38007923"/>
          <a:ext cx="493714" cy="38100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J76"/>
  <sheetViews>
    <sheetView showGridLines="0" view="pageBreakPreview" zoomScale="80" zoomScaleNormal="85" zoomScaleSheetLayoutView="80" workbookViewId="0">
      <selection activeCell="E39" sqref="E39:F39"/>
    </sheetView>
  </sheetViews>
  <sheetFormatPr defaultColWidth="3.4140625" defaultRowHeight="26.15" customHeight="1"/>
  <cols>
    <col min="1" max="1" width="3.4140625" style="18" customWidth="1"/>
    <col min="2" max="2" width="3.58203125" style="18" bestFit="1" customWidth="1"/>
    <col min="3" max="3" width="3.4140625" style="18"/>
    <col min="4" max="4" width="3.4140625" style="18" customWidth="1"/>
    <col min="5" max="17" width="3.4140625" style="18"/>
    <col min="18" max="18" width="4.9140625" style="18" customWidth="1"/>
    <col min="19" max="26" width="3.4140625" style="18"/>
    <col min="27" max="27" width="3.4140625" style="20"/>
    <col min="28" max="30" width="3.4140625" style="19"/>
    <col min="31" max="31" width="3.4140625" style="21"/>
    <col min="32" max="32" width="3.58203125" style="19" customWidth="1"/>
    <col min="33" max="34" width="3.4140625" style="19"/>
    <col min="35" max="35" width="2.1640625" style="18" customWidth="1"/>
    <col min="36" max="16384" width="3.4140625" style="18"/>
  </cols>
  <sheetData>
    <row r="1" spans="1:35" ht="26.15" customHeight="1">
      <c r="A1" s="209"/>
      <c r="B1" s="210"/>
      <c r="C1" s="210"/>
      <c r="D1" s="210"/>
      <c r="E1" s="210"/>
      <c r="F1" s="210"/>
      <c r="G1" s="210"/>
      <c r="H1" s="210"/>
      <c r="I1" s="210"/>
      <c r="J1" s="209"/>
      <c r="K1" s="211" t="s">
        <v>462</v>
      </c>
      <c r="L1" s="210"/>
      <c r="M1" s="210"/>
      <c r="N1" s="210"/>
      <c r="O1" s="210"/>
      <c r="P1" s="210"/>
      <c r="Q1" s="210"/>
      <c r="R1" s="210"/>
      <c r="S1" s="210"/>
      <c r="T1" s="210"/>
      <c r="U1" s="210"/>
      <c r="V1" s="210"/>
      <c r="W1" s="210"/>
      <c r="X1" s="210"/>
      <c r="Y1" s="210"/>
      <c r="Z1" s="210"/>
      <c r="AA1" s="210"/>
      <c r="AB1" s="210"/>
      <c r="AC1" s="209"/>
      <c r="AD1" s="209"/>
      <c r="AE1" s="209"/>
      <c r="AF1" s="209"/>
      <c r="AG1" s="209"/>
      <c r="AH1" s="209"/>
    </row>
    <row r="2" spans="1:35" ht="26.15" customHeight="1">
      <c r="A2" s="254"/>
      <c r="B2" s="254"/>
      <c r="C2" s="254"/>
      <c r="D2" s="254"/>
      <c r="E2" s="254"/>
      <c r="F2" s="254"/>
      <c r="G2" s="254"/>
      <c r="H2" s="254"/>
      <c r="I2" s="254"/>
      <c r="J2" s="254"/>
      <c r="K2" s="214"/>
      <c r="L2" s="214"/>
      <c r="M2" s="214"/>
      <c r="N2" s="254"/>
      <c r="O2" s="254"/>
      <c r="P2" s="254"/>
      <c r="Q2" s="254"/>
      <c r="R2" s="254"/>
      <c r="S2" s="254"/>
      <c r="T2" s="254"/>
      <c r="U2" s="254"/>
      <c r="V2" s="254"/>
      <c r="W2" s="254"/>
      <c r="X2" s="254"/>
      <c r="Y2" s="254"/>
      <c r="Z2" s="254"/>
      <c r="AA2" s="254"/>
      <c r="AB2" s="254"/>
      <c r="AC2" s="214"/>
      <c r="AD2" s="214"/>
      <c r="AE2" s="214"/>
      <c r="AF2" s="214"/>
      <c r="AG2" s="214"/>
      <c r="AH2" s="214"/>
    </row>
    <row r="3" spans="1:35" ht="26.15" customHeight="1">
      <c r="A3" s="293" t="s">
        <v>461</v>
      </c>
      <c r="B3" s="293"/>
      <c r="C3" s="293"/>
      <c r="D3" s="293"/>
      <c r="E3" s="293"/>
      <c r="F3" s="293"/>
      <c r="G3" s="293"/>
      <c r="H3" s="293"/>
      <c r="I3" s="293"/>
      <c r="J3" s="293"/>
      <c r="K3" s="293"/>
      <c r="L3" s="293"/>
      <c r="M3" s="293"/>
      <c r="N3" s="214"/>
      <c r="O3" s="214"/>
      <c r="P3" s="214"/>
      <c r="Q3" s="214"/>
      <c r="R3" s="214"/>
      <c r="S3" s="214"/>
      <c r="T3" s="214"/>
      <c r="U3" s="214"/>
      <c r="V3" s="214"/>
      <c r="W3" s="214"/>
      <c r="X3" s="214"/>
      <c r="Y3" s="214"/>
      <c r="Z3" s="214"/>
      <c r="AA3" s="214"/>
      <c r="AB3" s="214"/>
      <c r="AC3" s="214"/>
      <c r="AD3" s="214"/>
      <c r="AE3" s="214"/>
      <c r="AF3" s="214"/>
      <c r="AG3" s="214"/>
      <c r="AH3" s="214"/>
    </row>
    <row r="4" spans="1:35" ht="26.15" customHeight="1">
      <c r="A4" s="214"/>
      <c r="B4" s="293" t="s">
        <v>561</v>
      </c>
      <c r="C4" s="293"/>
      <c r="D4" s="293"/>
      <c r="E4" s="293"/>
      <c r="F4" s="293"/>
      <c r="G4" s="293"/>
      <c r="H4" s="293"/>
      <c r="I4" s="293"/>
      <c r="J4" s="293"/>
      <c r="K4" s="293"/>
      <c r="L4" s="214"/>
      <c r="M4" s="214"/>
      <c r="N4" s="214"/>
      <c r="O4" s="214"/>
      <c r="P4" s="214"/>
      <c r="Q4" s="214"/>
      <c r="R4" s="214"/>
      <c r="S4" s="214"/>
      <c r="T4" s="214"/>
      <c r="U4" s="214"/>
      <c r="V4" s="214"/>
      <c r="W4" s="214"/>
      <c r="X4" s="214"/>
      <c r="Y4" s="214"/>
      <c r="Z4" s="214"/>
      <c r="AA4" s="214"/>
      <c r="AB4" s="214"/>
      <c r="AC4" s="214"/>
      <c r="AD4" s="214"/>
      <c r="AE4" s="214"/>
      <c r="AF4" s="214"/>
      <c r="AG4" s="214"/>
      <c r="AH4" s="214"/>
    </row>
    <row r="5" spans="1:35" ht="26.15" customHeight="1">
      <c r="A5" s="297" t="s">
        <v>587</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08"/>
    </row>
    <row r="6" spans="1:35" ht="26.15" customHeight="1">
      <c r="A6" s="297"/>
      <c r="B6" s="297"/>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08"/>
    </row>
    <row r="7" spans="1:35" ht="26.15" customHeight="1">
      <c r="A7" s="214"/>
      <c r="B7" s="214"/>
      <c r="C7" s="214"/>
      <c r="D7" s="214"/>
      <c r="E7" s="214"/>
      <c r="F7" s="214"/>
      <c r="G7" s="214"/>
      <c r="H7" s="214"/>
      <c r="I7" s="214"/>
      <c r="J7" s="214"/>
      <c r="K7" s="214"/>
      <c r="L7" s="214"/>
      <c r="M7" s="214"/>
      <c r="N7" s="214"/>
      <c r="O7" s="214"/>
      <c r="P7" s="214" t="s">
        <v>1</v>
      </c>
      <c r="Q7" s="214"/>
      <c r="R7" s="214"/>
      <c r="S7" s="214"/>
      <c r="T7" s="214"/>
      <c r="U7" s="214"/>
      <c r="V7" s="214"/>
      <c r="W7" s="214"/>
      <c r="X7" s="214"/>
      <c r="Y7" s="214"/>
      <c r="Z7" s="214"/>
      <c r="AA7" s="214"/>
      <c r="AB7" s="214"/>
      <c r="AC7" s="214"/>
      <c r="AD7" s="214"/>
      <c r="AE7" s="255"/>
      <c r="AF7" s="214"/>
      <c r="AG7" s="214"/>
      <c r="AH7" s="214"/>
    </row>
    <row r="8" spans="1:35" ht="26.15" customHeight="1">
      <c r="A8" s="256" t="s">
        <v>324</v>
      </c>
      <c r="B8" s="257" t="s">
        <v>588</v>
      </c>
      <c r="C8" s="257"/>
      <c r="D8" s="257"/>
      <c r="E8" s="257"/>
      <c r="F8" s="257"/>
      <c r="G8" s="257"/>
      <c r="H8" s="257"/>
      <c r="I8" s="257"/>
      <c r="J8" s="257"/>
      <c r="K8" s="257"/>
      <c r="L8" s="257"/>
      <c r="M8" s="257"/>
      <c r="N8" s="257"/>
      <c r="O8" s="257"/>
      <c r="P8" s="257"/>
      <c r="Q8" s="257"/>
      <c r="R8" s="257"/>
      <c r="S8" s="257"/>
      <c r="T8" s="257"/>
      <c r="U8" s="257"/>
      <c r="V8" s="257"/>
      <c r="W8" s="257"/>
      <c r="X8" s="257"/>
      <c r="Y8" s="257"/>
      <c r="Z8" s="258"/>
      <c r="AA8" s="258"/>
      <c r="AB8" s="258"/>
      <c r="AC8" s="258"/>
      <c r="AD8" s="258"/>
      <c r="AE8" s="258"/>
      <c r="AF8" s="257"/>
      <c r="AG8" s="214"/>
      <c r="AH8" s="214"/>
    </row>
    <row r="9" spans="1:35" ht="26.15" customHeight="1">
      <c r="A9" s="259"/>
      <c r="B9" s="278" t="s">
        <v>460</v>
      </c>
      <c r="C9" s="278"/>
      <c r="D9" s="278"/>
      <c r="E9" s="278"/>
      <c r="F9" s="278"/>
      <c r="G9" s="278"/>
      <c r="H9" s="278"/>
      <c r="I9" s="278"/>
      <c r="J9" s="278"/>
      <c r="K9" s="278"/>
      <c r="L9" s="278"/>
      <c r="M9" s="278"/>
      <c r="N9" s="278"/>
      <c r="O9" s="278"/>
      <c r="P9" s="278"/>
      <c r="Q9" s="278"/>
      <c r="R9" s="278"/>
      <c r="S9" s="278" t="s">
        <v>459</v>
      </c>
      <c r="T9" s="278"/>
      <c r="U9" s="278"/>
      <c r="V9" s="278"/>
      <c r="W9" s="278"/>
      <c r="X9" s="278"/>
      <c r="Y9" s="278"/>
      <c r="Z9" s="278"/>
      <c r="AA9" s="278"/>
      <c r="AB9" s="278"/>
      <c r="AC9" s="278"/>
      <c r="AD9" s="278"/>
      <c r="AE9" s="260"/>
      <c r="AF9" s="214"/>
      <c r="AG9" s="214"/>
      <c r="AH9" s="214"/>
    </row>
    <row r="10" spans="1:35" ht="44.5" customHeight="1">
      <c r="A10" s="259"/>
      <c r="B10" s="285" t="s">
        <v>589</v>
      </c>
      <c r="C10" s="286"/>
      <c r="D10" s="286"/>
      <c r="E10" s="286"/>
      <c r="F10" s="286"/>
      <c r="G10" s="286"/>
      <c r="H10" s="286"/>
      <c r="I10" s="286"/>
      <c r="J10" s="286"/>
      <c r="K10" s="286"/>
      <c r="L10" s="286"/>
      <c r="M10" s="286"/>
      <c r="N10" s="286"/>
      <c r="O10" s="286"/>
      <c r="P10" s="286"/>
      <c r="Q10" s="286"/>
      <c r="R10" s="287"/>
      <c r="S10" s="282" t="s">
        <v>454</v>
      </c>
      <c r="T10" s="282"/>
      <c r="U10" s="282"/>
      <c r="V10" s="282"/>
      <c r="W10" s="282"/>
      <c r="X10" s="282"/>
      <c r="Y10" s="282"/>
      <c r="Z10" s="282"/>
      <c r="AA10" s="282"/>
      <c r="AB10" s="282"/>
      <c r="AC10" s="282"/>
      <c r="AD10" s="282"/>
      <c r="AE10" s="214"/>
      <c r="AF10" s="214"/>
      <c r="AG10" s="214"/>
      <c r="AH10" s="214"/>
    </row>
    <row r="11" spans="1:35" ht="49.5" customHeight="1">
      <c r="A11" s="261"/>
      <c r="B11" s="262"/>
      <c r="C11" s="263"/>
      <c r="D11" s="272" t="s">
        <v>590</v>
      </c>
      <c r="E11" s="273"/>
      <c r="F11" s="273"/>
      <c r="G11" s="273"/>
      <c r="H11" s="273"/>
      <c r="I11" s="273"/>
      <c r="J11" s="273"/>
      <c r="K11" s="273"/>
      <c r="L11" s="273"/>
      <c r="M11" s="273"/>
      <c r="N11" s="273"/>
      <c r="O11" s="273"/>
      <c r="P11" s="273"/>
      <c r="Q11" s="273"/>
      <c r="R11" s="273"/>
      <c r="S11" s="281" t="s">
        <v>458</v>
      </c>
      <c r="T11" s="281"/>
      <c r="U11" s="281"/>
      <c r="V11" s="281"/>
      <c r="W11" s="281"/>
      <c r="X11" s="281"/>
      <c r="Y11" s="281"/>
      <c r="Z11" s="281"/>
      <c r="AA11" s="281"/>
      <c r="AB11" s="281"/>
      <c r="AC11" s="281"/>
      <c r="AD11" s="281"/>
      <c r="AE11" s="214"/>
      <c r="AF11" s="214"/>
      <c r="AG11" s="214"/>
      <c r="AH11" s="214"/>
    </row>
    <row r="12" spans="1:35" ht="26.15" customHeight="1">
      <c r="A12" s="261"/>
      <c r="B12" s="283" t="s">
        <v>457</v>
      </c>
      <c r="C12" s="283"/>
      <c r="D12" s="283"/>
      <c r="E12" s="283"/>
      <c r="F12" s="283"/>
      <c r="G12" s="283"/>
      <c r="H12" s="283"/>
      <c r="I12" s="283"/>
      <c r="J12" s="283"/>
      <c r="K12" s="283"/>
      <c r="L12" s="283"/>
      <c r="M12" s="283"/>
      <c r="N12" s="283"/>
      <c r="O12" s="283"/>
      <c r="P12" s="283"/>
      <c r="Q12" s="283"/>
      <c r="R12" s="283"/>
      <c r="S12" s="280" t="s">
        <v>456</v>
      </c>
      <c r="T12" s="280"/>
      <c r="U12" s="280"/>
      <c r="V12" s="280"/>
      <c r="W12" s="280"/>
      <c r="X12" s="280"/>
      <c r="Y12" s="280"/>
      <c r="Z12" s="280"/>
      <c r="AA12" s="280"/>
      <c r="AB12" s="280"/>
      <c r="AC12" s="280"/>
      <c r="AD12" s="280"/>
      <c r="AE12" s="214"/>
      <c r="AF12" s="214"/>
      <c r="AG12" s="214"/>
      <c r="AH12" s="214"/>
    </row>
    <row r="13" spans="1:35" ht="26.15" customHeight="1">
      <c r="A13" s="261"/>
      <c r="B13" s="284" t="s">
        <v>455</v>
      </c>
      <c r="C13" s="284"/>
      <c r="D13" s="284"/>
      <c r="E13" s="284"/>
      <c r="F13" s="284"/>
      <c r="G13" s="284"/>
      <c r="H13" s="284"/>
      <c r="I13" s="284"/>
      <c r="J13" s="284"/>
      <c r="K13" s="284"/>
      <c r="L13" s="284"/>
      <c r="M13" s="284"/>
      <c r="N13" s="284"/>
      <c r="O13" s="284"/>
      <c r="P13" s="284"/>
      <c r="Q13" s="284"/>
      <c r="R13" s="284"/>
      <c r="S13" s="277" t="s">
        <v>591</v>
      </c>
      <c r="T13" s="277"/>
      <c r="U13" s="277"/>
      <c r="V13" s="277"/>
      <c r="W13" s="277"/>
      <c r="X13" s="277"/>
      <c r="Y13" s="277"/>
      <c r="Z13" s="277"/>
      <c r="AA13" s="277"/>
      <c r="AB13" s="277"/>
      <c r="AC13" s="277"/>
      <c r="AD13" s="277"/>
      <c r="AE13" s="214"/>
      <c r="AF13" s="214"/>
      <c r="AG13" s="214"/>
      <c r="AH13" s="214"/>
    </row>
    <row r="14" spans="1:35" ht="26.15" customHeight="1">
      <c r="A14" s="261"/>
      <c r="B14" s="262"/>
      <c r="C14" s="263"/>
      <c r="D14" s="274" t="s">
        <v>545</v>
      </c>
      <c r="E14" s="275"/>
      <c r="F14" s="275"/>
      <c r="G14" s="275"/>
      <c r="H14" s="275"/>
      <c r="I14" s="275"/>
      <c r="J14" s="275"/>
      <c r="K14" s="275"/>
      <c r="L14" s="275"/>
      <c r="M14" s="275"/>
      <c r="N14" s="275"/>
      <c r="O14" s="275"/>
      <c r="P14" s="275"/>
      <c r="Q14" s="275"/>
      <c r="R14" s="275"/>
      <c r="S14" s="300" t="s">
        <v>592</v>
      </c>
      <c r="T14" s="300"/>
      <c r="U14" s="300"/>
      <c r="V14" s="300"/>
      <c r="W14" s="300"/>
      <c r="X14" s="300"/>
      <c r="Y14" s="300"/>
      <c r="Z14" s="300"/>
      <c r="AA14" s="300"/>
      <c r="AB14" s="300"/>
      <c r="AC14" s="300"/>
      <c r="AD14" s="300"/>
      <c r="AE14" s="214"/>
      <c r="AF14" s="214"/>
      <c r="AG14" s="214"/>
      <c r="AH14" s="214"/>
    </row>
    <row r="15" spans="1:35" ht="26.15" customHeight="1">
      <c r="A15" s="261"/>
      <c r="B15" s="283" t="s">
        <v>453</v>
      </c>
      <c r="C15" s="283"/>
      <c r="D15" s="283"/>
      <c r="E15" s="283"/>
      <c r="F15" s="283"/>
      <c r="G15" s="283"/>
      <c r="H15" s="283"/>
      <c r="I15" s="283"/>
      <c r="J15" s="283"/>
      <c r="K15" s="283"/>
      <c r="L15" s="283"/>
      <c r="M15" s="283"/>
      <c r="N15" s="283"/>
      <c r="O15" s="283"/>
      <c r="P15" s="283"/>
      <c r="Q15" s="283"/>
      <c r="R15" s="283"/>
      <c r="S15" s="280" t="s">
        <v>593</v>
      </c>
      <c r="T15" s="280"/>
      <c r="U15" s="280"/>
      <c r="V15" s="280"/>
      <c r="W15" s="280"/>
      <c r="X15" s="280"/>
      <c r="Y15" s="280"/>
      <c r="Z15" s="280"/>
      <c r="AA15" s="280"/>
      <c r="AB15" s="280"/>
      <c r="AC15" s="280"/>
      <c r="AD15" s="280"/>
      <c r="AE15" s="214"/>
      <c r="AF15" s="214"/>
      <c r="AG15" s="214"/>
      <c r="AH15" s="214"/>
    </row>
    <row r="16" spans="1:35" ht="26.15" customHeight="1">
      <c r="A16" s="256"/>
      <c r="B16" s="298" t="s">
        <v>551</v>
      </c>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row>
    <row r="17" spans="1:36" ht="20" customHeight="1">
      <c r="A17" s="264"/>
      <c r="B17" s="298" t="s">
        <v>594</v>
      </c>
      <c r="C17" s="298"/>
      <c r="D17" s="298"/>
      <c r="E17" s="298"/>
      <c r="F17" s="298"/>
      <c r="G17" s="298"/>
      <c r="H17" s="298"/>
      <c r="I17" s="298"/>
      <c r="J17" s="298"/>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298"/>
      <c r="AH17" s="298"/>
    </row>
    <row r="18" spans="1:36" ht="20" customHeight="1">
      <c r="A18" s="264"/>
      <c r="B18" s="298"/>
      <c r="C18" s="298"/>
      <c r="D18" s="298"/>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J18" s="26"/>
    </row>
    <row r="19" spans="1:36" s="17" customFormat="1" ht="26.15" customHeight="1">
      <c r="A19" s="264"/>
      <c r="B19" s="265" t="s">
        <v>595</v>
      </c>
      <c r="C19" s="265"/>
      <c r="D19" s="265"/>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row>
    <row r="20" spans="1:36" s="17" customFormat="1" ht="26.15" customHeight="1">
      <c r="A20" s="264"/>
      <c r="B20" s="265" t="s">
        <v>596</v>
      </c>
      <c r="C20" s="265"/>
      <c r="D20" s="265"/>
      <c r="E20" s="265"/>
      <c r="F20" s="265"/>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row>
    <row r="21" spans="1:36" s="17" customFormat="1" ht="26.15" customHeight="1">
      <c r="A21" s="264"/>
      <c r="B21" s="265" t="s">
        <v>597</v>
      </c>
      <c r="C21" s="26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row>
    <row r="22" spans="1:36" s="17" customFormat="1" ht="26.15" customHeight="1">
      <c r="A22" s="266" t="s">
        <v>323</v>
      </c>
      <c r="B22" s="267" t="s">
        <v>452</v>
      </c>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row>
    <row r="23" spans="1:36" s="17" customFormat="1" ht="26.15" customHeight="1">
      <c r="A23" s="266" t="s">
        <v>546</v>
      </c>
      <c r="B23" s="267" t="s">
        <v>580</v>
      </c>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row>
    <row r="24" spans="1:36" s="17" customFormat="1" ht="26.15" customHeight="1">
      <c r="A24" s="266" t="s">
        <v>547</v>
      </c>
      <c r="B24" s="267" t="s">
        <v>451</v>
      </c>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row>
    <row r="25" spans="1:36" s="17" customFormat="1" ht="26.15" customHeight="1">
      <c r="A25" s="266" t="s">
        <v>548</v>
      </c>
      <c r="B25" s="267" t="s">
        <v>450</v>
      </c>
      <c r="C25" s="267"/>
      <c r="D25" s="267"/>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row>
    <row r="26" spans="1:36" s="17" customFormat="1" ht="26.15" customHeight="1">
      <c r="A26" s="266" t="s">
        <v>549</v>
      </c>
      <c r="B26" s="267" t="s">
        <v>598</v>
      </c>
      <c r="C26" s="267"/>
      <c r="D26" s="267"/>
      <c r="E26" s="267"/>
      <c r="F26" s="267"/>
      <c r="G26" s="267"/>
      <c r="H26" s="267"/>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row>
    <row r="27" spans="1:36" s="17" customFormat="1" ht="26.15" customHeight="1">
      <c r="A27" s="266" t="s">
        <v>550</v>
      </c>
      <c r="B27" s="267" t="s">
        <v>599</v>
      </c>
      <c r="C27" s="267"/>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row>
    <row r="28" spans="1:36" s="17" customFormat="1" ht="12.5" customHeight="1">
      <c r="A28" s="268" t="s">
        <v>449</v>
      </c>
      <c r="B28" s="279" t="s">
        <v>576</v>
      </c>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row>
    <row r="29" spans="1:36" s="17" customFormat="1" ht="14.4" customHeight="1">
      <c r="A29" s="269"/>
      <c r="B29" s="279"/>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row>
    <row r="30" spans="1:36" s="3" customFormat="1" ht="26.15" customHeight="1">
      <c r="A30" s="266" t="s">
        <v>448</v>
      </c>
      <c r="B30" s="279" t="s">
        <v>447</v>
      </c>
      <c r="C30" s="279"/>
      <c r="D30" s="279"/>
      <c r="E30" s="279"/>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row>
    <row r="31" spans="1:36" s="3" customFormat="1" ht="36" customHeight="1">
      <c r="A31" s="270"/>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row>
    <row r="32" spans="1:36" s="3" customFormat="1" ht="36.65" customHeight="1">
      <c r="A32" s="266">
        <v>10</v>
      </c>
      <c r="B32" s="279" t="s">
        <v>536</v>
      </c>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row>
    <row r="33" spans="1:34" s="17" customFormat="1" ht="19" customHeight="1">
      <c r="A33" s="294">
        <v>11</v>
      </c>
      <c r="B33" s="279" t="s">
        <v>600</v>
      </c>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row>
    <row r="34" spans="1:34" s="17" customFormat="1" ht="14.5" customHeight="1">
      <c r="A34" s="294"/>
      <c r="B34" s="279"/>
      <c r="C34" s="279"/>
      <c r="D34" s="279"/>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row>
    <row r="35" spans="1:34" s="17" customFormat="1" ht="15.5" customHeight="1">
      <c r="A35" s="271">
        <v>12</v>
      </c>
      <c r="B35" s="279" t="s">
        <v>552</v>
      </c>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row>
    <row r="36" spans="1:34" s="17" customFormat="1" ht="19" customHeight="1">
      <c r="A36" s="271"/>
      <c r="B36" s="279"/>
      <c r="C36" s="279"/>
      <c r="D36" s="279"/>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row>
    <row r="37" spans="1:34" s="17" customFormat="1" ht="20.5" customHeight="1">
      <c r="A37" s="289">
        <v>13</v>
      </c>
      <c r="B37" s="291" t="s">
        <v>446</v>
      </c>
      <c r="C37" s="291"/>
      <c r="D37" s="291"/>
      <c r="E37" s="291"/>
      <c r="F37" s="291"/>
      <c r="G37" s="291"/>
      <c r="H37" s="291"/>
      <c r="I37" s="291"/>
      <c r="J37" s="291"/>
      <c r="K37" s="291"/>
      <c r="L37" s="291"/>
      <c r="M37" s="291"/>
      <c r="N37" s="291"/>
      <c r="O37" s="291"/>
      <c r="P37" s="291"/>
      <c r="Q37" s="291"/>
      <c r="R37" s="291"/>
      <c r="S37" s="291"/>
      <c r="T37" s="291"/>
      <c r="U37" s="291"/>
      <c r="V37" s="291"/>
      <c r="W37" s="291"/>
      <c r="X37" s="291"/>
      <c r="Y37" s="291"/>
      <c r="Z37" s="291"/>
      <c r="AA37" s="291"/>
      <c r="AB37" s="291"/>
      <c r="AC37" s="291"/>
      <c r="AD37" s="291"/>
      <c r="AE37" s="291"/>
      <c r="AF37" s="291"/>
      <c r="AG37" s="291"/>
      <c r="AH37" s="291"/>
    </row>
    <row r="38" spans="1:34" ht="15" customHeight="1">
      <c r="A38" s="289"/>
      <c r="B38" s="291"/>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row>
    <row r="39" spans="1:34" ht="26.15" customHeight="1">
      <c r="A39" s="209"/>
      <c r="B39" s="209"/>
      <c r="C39" s="295" t="s">
        <v>445</v>
      </c>
      <c r="D39" s="295"/>
      <c r="E39" s="296"/>
      <c r="F39" s="296"/>
      <c r="G39" s="214" t="s">
        <v>2</v>
      </c>
      <c r="H39" s="290"/>
      <c r="I39" s="290"/>
      <c r="J39" s="214" t="s">
        <v>65</v>
      </c>
      <c r="K39" s="290"/>
      <c r="L39" s="290"/>
      <c r="M39" s="209" t="s">
        <v>0</v>
      </c>
      <c r="N39" s="210"/>
      <c r="O39" s="209"/>
      <c r="P39" s="210"/>
      <c r="Q39" s="209"/>
      <c r="R39" s="209"/>
      <c r="S39" s="209" t="s">
        <v>444</v>
      </c>
      <c r="T39" s="209" t="s">
        <v>443</v>
      </c>
      <c r="U39" s="210"/>
      <c r="V39" s="210"/>
      <c r="W39" s="210"/>
      <c r="X39" s="299" t="str">
        <f>IF(申請書!H51="","",申請書!H51)</f>
        <v/>
      </c>
      <c r="Y39" s="299"/>
      <c r="Z39" s="299"/>
      <c r="AA39" s="299"/>
      <c r="AB39" s="299"/>
      <c r="AC39" s="299"/>
      <c r="AD39" s="299"/>
      <c r="AE39" s="299"/>
      <c r="AF39" s="299"/>
      <c r="AG39" s="299"/>
      <c r="AH39" s="299"/>
    </row>
    <row r="40" spans="1:34" ht="26.15" customHeight="1">
      <c r="A40" s="209"/>
      <c r="B40" s="209"/>
      <c r="C40" s="209"/>
      <c r="D40" s="209"/>
      <c r="E40" s="276" t="str">
        <f>IF(K39="","↑入力必須項目です。","")</f>
        <v>↑入力必須項目です。</v>
      </c>
      <c r="F40" s="276"/>
      <c r="G40" s="276"/>
      <c r="H40" s="276"/>
      <c r="I40" s="276"/>
      <c r="J40" s="276"/>
      <c r="K40" s="276"/>
      <c r="L40" s="276"/>
      <c r="M40" s="276"/>
      <c r="N40" s="276"/>
      <c r="O40" s="276"/>
      <c r="P40" s="210"/>
      <c r="Q40" s="209"/>
      <c r="R40" s="209"/>
      <c r="S40" s="209"/>
      <c r="T40" s="210" t="s">
        <v>442</v>
      </c>
      <c r="U40" s="210"/>
      <c r="V40" s="210"/>
      <c r="W40" s="210"/>
      <c r="X40" s="292" t="str">
        <f>IF(申請書!E44="","",申請書!E44)</f>
        <v/>
      </c>
      <c r="Y40" s="292"/>
      <c r="Z40" s="292"/>
      <c r="AA40" s="292"/>
      <c r="AB40" s="292"/>
      <c r="AC40" s="292"/>
      <c r="AD40" s="292"/>
      <c r="AE40" s="292"/>
      <c r="AF40" s="292"/>
      <c r="AG40" s="292"/>
      <c r="AH40" s="292"/>
    </row>
    <row r="41" spans="1:34" ht="26.15" customHeight="1">
      <c r="A41" s="215"/>
      <c r="B41" s="215"/>
      <c r="C41" s="215"/>
      <c r="D41" s="215"/>
      <c r="E41" s="276"/>
      <c r="F41" s="276"/>
      <c r="G41" s="276"/>
      <c r="H41" s="276"/>
      <c r="I41" s="276"/>
      <c r="J41" s="276"/>
      <c r="K41" s="276"/>
      <c r="L41" s="276"/>
      <c r="M41" s="276"/>
      <c r="N41" s="276"/>
      <c r="O41" s="276"/>
      <c r="P41" s="215"/>
      <c r="Q41" s="215"/>
      <c r="R41" s="215"/>
      <c r="S41" s="215"/>
      <c r="T41" s="209" t="s">
        <v>441</v>
      </c>
      <c r="U41" s="215"/>
      <c r="V41" s="215"/>
      <c r="W41" s="215"/>
      <c r="X41" s="292" t="str">
        <f>IF(申請書!H49="","",申請書!H49)</f>
        <v/>
      </c>
      <c r="Y41" s="292"/>
      <c r="Z41" s="292"/>
      <c r="AA41" s="292"/>
      <c r="AB41" s="292"/>
      <c r="AC41" s="292"/>
      <c r="AD41" s="292"/>
      <c r="AE41" s="213"/>
      <c r="AF41" s="212"/>
      <c r="AG41" s="215"/>
      <c r="AH41" s="215"/>
    </row>
    <row r="42" spans="1:34" ht="17" customHeight="1">
      <c r="A42" s="3"/>
      <c r="B42" s="3"/>
      <c r="C42" s="3"/>
      <c r="D42" s="3"/>
      <c r="E42" s="3"/>
      <c r="F42" s="3"/>
      <c r="G42" s="3"/>
      <c r="H42" s="3"/>
      <c r="I42" s="3"/>
      <c r="J42" s="3"/>
      <c r="K42" s="3"/>
      <c r="L42" s="3"/>
      <c r="M42" s="3"/>
      <c r="N42" s="3"/>
      <c r="O42" s="3"/>
      <c r="P42" s="3"/>
      <c r="Q42" s="3"/>
      <c r="R42" s="3"/>
      <c r="S42" s="3"/>
      <c r="T42" s="3"/>
      <c r="U42" s="3"/>
      <c r="V42" s="3"/>
      <c r="W42" s="3"/>
      <c r="X42" s="288" t="str">
        <f>IF(申請書!H47="","",申請書!H47)</f>
        <v/>
      </c>
      <c r="Y42" s="288"/>
      <c r="Z42" s="288"/>
      <c r="AA42" s="288"/>
      <c r="AB42" s="288"/>
      <c r="AC42" s="288"/>
      <c r="AD42" s="288"/>
      <c r="AE42" s="63"/>
      <c r="AF42" s="31"/>
      <c r="AG42" s="62"/>
      <c r="AH42" s="2"/>
    </row>
    <row r="43" spans="1:34" s="17" customFormat="1" ht="26.15" customHeight="1"/>
    <row r="44" spans="1:34" s="17" customFormat="1" ht="26.15" customHeight="1"/>
    <row r="45" spans="1:34" s="17" customFormat="1" ht="26.15" customHeight="1"/>
    <row r="46" spans="1:34" s="17" customFormat="1" ht="26.15" customHeight="1"/>
    <row r="47" spans="1:34" s="17" customFormat="1" ht="26.15" customHeight="1"/>
    <row r="48" spans="1:34" s="17" customFormat="1" ht="26.15" customHeight="1"/>
    <row r="49" s="17" customFormat="1" ht="26.15" customHeight="1"/>
    <row r="50" s="17" customFormat="1" ht="26.15" customHeight="1"/>
    <row r="51" s="17" customFormat="1" ht="26.15" customHeight="1"/>
    <row r="52" s="17" customFormat="1" ht="26.15" customHeight="1"/>
    <row r="53" s="17" customFormat="1" ht="26.15" customHeight="1"/>
    <row r="54" s="17" customFormat="1" ht="26.15" customHeight="1"/>
    <row r="55" s="18" customFormat="1" ht="26.15" customHeight="1"/>
    <row r="56" s="18" customFormat="1" ht="26.15" customHeight="1"/>
    <row r="57" s="18" customFormat="1" ht="26.15" customHeight="1"/>
    <row r="58" s="18" customFormat="1" ht="26.15" customHeight="1"/>
    <row r="59" s="18" customFormat="1" ht="26.15" customHeight="1"/>
    <row r="60" s="18" customFormat="1" ht="26.15" customHeight="1"/>
    <row r="61" s="18" customFormat="1" ht="26.15" customHeight="1"/>
    <row r="62" s="18" customFormat="1" ht="26.15" customHeight="1"/>
    <row r="63" s="18" customFormat="1" ht="26.15" customHeight="1"/>
    <row r="64" s="18" customFormat="1" ht="26.15" customHeight="1"/>
    <row r="65" spans="27:34" ht="26.15" customHeight="1">
      <c r="AA65" s="18"/>
      <c r="AB65" s="18"/>
      <c r="AC65" s="18"/>
      <c r="AD65" s="18"/>
      <c r="AE65" s="18"/>
      <c r="AF65" s="18"/>
      <c r="AG65" s="18"/>
      <c r="AH65" s="18"/>
    </row>
    <row r="66" spans="27:34" ht="26.15" customHeight="1">
      <c r="AA66" s="18"/>
      <c r="AB66" s="18"/>
      <c r="AC66" s="18"/>
      <c r="AD66" s="18"/>
      <c r="AE66" s="18"/>
      <c r="AF66" s="18"/>
      <c r="AG66" s="18"/>
      <c r="AH66" s="18"/>
    </row>
    <row r="67" spans="27:34" ht="26.15" customHeight="1">
      <c r="AA67" s="18"/>
      <c r="AB67" s="18"/>
      <c r="AC67" s="18"/>
      <c r="AD67" s="18"/>
      <c r="AE67" s="18"/>
      <c r="AF67" s="18"/>
      <c r="AG67" s="18"/>
      <c r="AH67" s="18"/>
    </row>
    <row r="68" spans="27:34" ht="26.15" customHeight="1">
      <c r="AA68" s="18"/>
      <c r="AB68" s="18"/>
      <c r="AC68" s="18"/>
      <c r="AD68" s="18"/>
      <c r="AE68" s="18"/>
      <c r="AF68" s="18"/>
      <c r="AG68" s="18"/>
      <c r="AH68" s="18"/>
    </row>
    <row r="69" spans="27:34" ht="26.15" customHeight="1">
      <c r="AA69" s="18"/>
      <c r="AB69" s="18"/>
      <c r="AC69" s="18"/>
      <c r="AD69" s="18"/>
      <c r="AE69" s="18"/>
      <c r="AF69" s="18"/>
      <c r="AG69" s="18"/>
      <c r="AH69" s="18"/>
    </row>
    <row r="70" spans="27:34" ht="26.15" customHeight="1">
      <c r="AA70" s="18"/>
      <c r="AB70" s="18"/>
      <c r="AC70" s="18"/>
      <c r="AD70" s="18"/>
      <c r="AE70" s="18"/>
      <c r="AF70" s="18"/>
      <c r="AG70" s="18"/>
      <c r="AH70" s="18"/>
    </row>
    <row r="71" spans="27:34" ht="26.15" customHeight="1">
      <c r="AA71" s="18"/>
      <c r="AB71" s="18"/>
      <c r="AC71" s="18"/>
      <c r="AD71" s="18"/>
      <c r="AE71" s="18"/>
      <c r="AF71" s="18"/>
      <c r="AG71" s="18"/>
      <c r="AH71" s="18"/>
    </row>
    <row r="72" spans="27:34" ht="26.15" customHeight="1">
      <c r="AA72" s="18"/>
      <c r="AB72" s="18"/>
      <c r="AC72" s="18"/>
      <c r="AD72" s="18"/>
      <c r="AE72" s="18"/>
      <c r="AF72" s="18"/>
      <c r="AG72" s="18"/>
      <c r="AH72" s="18"/>
    </row>
    <row r="73" spans="27:34" ht="26.15" customHeight="1">
      <c r="AA73" s="18"/>
      <c r="AB73" s="18"/>
      <c r="AC73" s="18"/>
      <c r="AD73" s="18"/>
      <c r="AE73" s="18"/>
      <c r="AF73" s="18"/>
      <c r="AG73" s="18"/>
      <c r="AH73" s="18"/>
    </row>
    <row r="74" spans="27:34" ht="26.15" customHeight="1">
      <c r="AE74" s="19"/>
      <c r="AG74" s="20"/>
      <c r="AH74" s="18"/>
    </row>
    <row r="75" spans="27:34" ht="26.15" customHeight="1">
      <c r="AE75" s="19"/>
      <c r="AG75" s="20"/>
      <c r="AH75" s="18"/>
    </row>
    <row r="76" spans="27:34" ht="26.15" customHeight="1">
      <c r="AE76" s="19"/>
      <c r="AG76" s="20"/>
      <c r="AH76" s="18"/>
    </row>
  </sheetData>
  <sheetProtection sheet="1" selectLockedCells="1"/>
  <mergeCells count="36">
    <mergeCell ref="A3:M3"/>
    <mergeCell ref="B4:K4"/>
    <mergeCell ref="A33:A34"/>
    <mergeCell ref="B33:AH34"/>
    <mergeCell ref="C39:D39"/>
    <mergeCell ref="E39:F39"/>
    <mergeCell ref="A5:AH6"/>
    <mergeCell ref="B17:AH18"/>
    <mergeCell ref="B16:AH16"/>
    <mergeCell ref="B28:AH29"/>
    <mergeCell ref="B30:AH31"/>
    <mergeCell ref="X39:AH39"/>
    <mergeCell ref="B32:AH32"/>
    <mergeCell ref="S9:AD9"/>
    <mergeCell ref="S15:AD15"/>
    <mergeCell ref="S14:AD14"/>
    <mergeCell ref="X42:AD42"/>
    <mergeCell ref="A37:A38"/>
    <mergeCell ref="H39:I39"/>
    <mergeCell ref="K39:L39"/>
    <mergeCell ref="B37:AH38"/>
    <mergeCell ref="X40:AH40"/>
    <mergeCell ref="X41:AD41"/>
    <mergeCell ref="D11:R11"/>
    <mergeCell ref="D14:R14"/>
    <mergeCell ref="E40:O41"/>
    <mergeCell ref="S13:AD13"/>
    <mergeCell ref="B9:R9"/>
    <mergeCell ref="B35:AH36"/>
    <mergeCell ref="S12:AD12"/>
    <mergeCell ref="S11:AD11"/>
    <mergeCell ref="S10:AD10"/>
    <mergeCell ref="B15:R15"/>
    <mergeCell ref="B13:R13"/>
    <mergeCell ref="B12:R12"/>
    <mergeCell ref="B10:R10"/>
  </mergeCells>
  <phoneticPr fontId="1"/>
  <dataValidations count="3">
    <dataValidation type="list" allowBlank="1" showInputMessage="1" showErrorMessage="1" sqref="C39:D39" xr:uid="{00000000-0002-0000-0000-000000000000}">
      <formula1>"　,明治,大正,昭和,平成,令和"</formula1>
    </dataValidation>
    <dataValidation type="custom" showInputMessage="1" showErrorMessage="1" errorTitle="入力必須" error="確認日を入力してください。" sqref="B17:AH18" xr:uid="{12344F02-F03C-4EF5-81C2-F3AB348B3B39}">
      <formula1>INDIRECT(ADDRESS(ROW(),COLUMN()))&lt;&gt;""</formula1>
    </dataValidation>
    <dataValidation type="custom" errorStyle="warning" showInputMessage="1" showErrorMessage="1" errorTitle="入力必須" error="確認日を入力してください。" sqref="K39:L39 H39:I39 E39:F39" xr:uid="{6D12AF89-5A21-4B77-A1C6-A9D3E8E9609F}">
      <formula1>INDIRECT(ADDRESS(ROW(),COLUMN()))&lt;&gt;""</formula1>
    </dataValidation>
  </dataValidations>
  <pageMargins left="0.7" right="0.7" top="0.75" bottom="0.75" header="0.3" footer="0.3"/>
  <pageSetup paperSize="9" scale="67" orientation="portrait" useFirstPageNumber="1"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C3C2C-EE6E-45A2-947D-887BFD6DA7AB}">
  <sheetPr>
    <tabColor rgb="FFFFFF00"/>
  </sheetPr>
  <dimension ref="B1:M18"/>
  <sheetViews>
    <sheetView showGridLines="0" view="pageBreakPreview" zoomScale="90" zoomScaleNormal="100" zoomScaleSheetLayoutView="90" workbookViewId="0">
      <selection activeCell="G15" sqref="G15"/>
    </sheetView>
  </sheetViews>
  <sheetFormatPr defaultRowHeight="18"/>
  <cols>
    <col min="1" max="1" width="5.1640625" customWidth="1"/>
    <col min="2" max="2" width="8" customWidth="1"/>
    <col min="3" max="3" width="14.4140625" customWidth="1"/>
    <col min="4" max="4" width="25" customWidth="1"/>
    <col min="5" max="5" width="8.6640625" customWidth="1"/>
    <col min="6" max="6" width="6" customWidth="1"/>
    <col min="7" max="7" width="4.1640625" customWidth="1"/>
    <col min="8" max="8" width="4.9140625" customWidth="1"/>
    <col min="9" max="9" width="4.75" customWidth="1"/>
    <col min="10" max="10" width="3.4140625" customWidth="1"/>
    <col min="11" max="11" width="4.83203125" customWidth="1"/>
    <col min="12" max="12" width="4.75" customWidth="1"/>
    <col min="13" max="13" width="9.4140625" customWidth="1"/>
  </cols>
  <sheetData>
    <row r="1" spans="2:13">
      <c r="C1" s="202"/>
      <c r="H1" s="202"/>
      <c r="L1" s="202"/>
      <c r="M1" s="202"/>
    </row>
    <row r="2" spans="2:13" ht="21.5" customHeight="1">
      <c r="B2" s="304" t="s">
        <v>544</v>
      </c>
      <c r="C2" s="304"/>
      <c r="D2" s="304"/>
      <c r="E2" s="304"/>
      <c r="F2" s="304"/>
      <c r="G2" s="304"/>
      <c r="H2" s="304"/>
      <c r="I2" s="304"/>
      <c r="J2" s="304"/>
      <c r="K2" s="304"/>
      <c r="L2" s="304"/>
    </row>
    <row r="3" spans="2:13" ht="22" customHeight="1">
      <c r="B3" s="305" t="s">
        <v>601</v>
      </c>
      <c r="C3" s="305"/>
      <c r="D3" s="305"/>
      <c r="E3" s="305"/>
      <c r="F3" s="305"/>
      <c r="G3" s="305"/>
      <c r="H3" s="305"/>
      <c r="I3" s="305"/>
      <c r="J3" s="305"/>
      <c r="K3" s="305"/>
      <c r="L3" s="305"/>
    </row>
    <row r="4" spans="2:13" ht="50" customHeight="1">
      <c r="B4" s="306" t="s">
        <v>543</v>
      </c>
      <c r="C4" s="307"/>
      <c r="D4" s="307"/>
      <c r="E4" s="307"/>
      <c r="F4" s="307"/>
      <c r="G4" s="307"/>
      <c r="H4" s="307"/>
      <c r="I4" s="307"/>
      <c r="J4" s="307"/>
      <c r="K4" s="307"/>
      <c r="L4" s="307"/>
    </row>
    <row r="5" spans="2:13" ht="4.5" customHeight="1">
      <c r="B5" s="308"/>
      <c r="C5" s="308"/>
      <c r="D5" s="308"/>
      <c r="E5" s="308"/>
      <c r="F5" s="308"/>
      <c r="G5" s="308"/>
      <c r="H5" s="308"/>
      <c r="I5" s="308"/>
      <c r="J5" s="308"/>
      <c r="K5" s="308"/>
      <c r="L5" s="308"/>
    </row>
    <row r="6" spans="2:13" ht="369.5" customHeight="1">
      <c r="B6" s="303" t="s">
        <v>542</v>
      </c>
      <c r="C6" s="303"/>
      <c r="D6" s="303"/>
      <c r="E6" s="303"/>
      <c r="F6" s="303"/>
      <c r="G6" s="303"/>
      <c r="H6" s="303"/>
      <c r="I6" s="303"/>
      <c r="J6" s="303"/>
      <c r="K6" s="303"/>
      <c r="L6" s="303"/>
    </row>
    <row r="7" spans="2:13" ht="176.5" customHeight="1">
      <c r="B7" s="303"/>
      <c r="C7" s="303"/>
      <c r="D7" s="303"/>
      <c r="E7" s="303"/>
      <c r="F7" s="303"/>
      <c r="G7" s="303"/>
      <c r="H7" s="303"/>
      <c r="I7" s="303"/>
      <c r="J7" s="303"/>
      <c r="K7" s="303"/>
      <c r="L7" s="303"/>
    </row>
    <row r="8" spans="2:13" ht="7" customHeight="1">
      <c r="B8" s="303"/>
      <c r="C8" s="303"/>
      <c r="D8" s="303"/>
      <c r="E8" s="303"/>
      <c r="F8" s="303"/>
      <c r="G8" s="303"/>
      <c r="H8" s="303"/>
      <c r="I8" s="303"/>
      <c r="J8" s="303"/>
      <c r="K8" s="303"/>
      <c r="L8" s="303"/>
    </row>
    <row r="9" spans="2:13">
      <c r="B9" s="303" t="s">
        <v>541</v>
      </c>
      <c r="C9" s="303"/>
      <c r="D9" s="303"/>
      <c r="E9" s="303"/>
      <c r="F9" s="303"/>
      <c r="G9" s="303"/>
      <c r="H9" s="303"/>
      <c r="I9" s="303"/>
      <c r="J9" s="303"/>
      <c r="K9" s="303"/>
      <c r="L9" s="303"/>
    </row>
    <row r="10" spans="2:13" ht="52" customHeight="1">
      <c r="B10" s="303"/>
      <c r="C10" s="303"/>
      <c r="D10" s="303"/>
      <c r="E10" s="303"/>
      <c r="F10" s="303"/>
      <c r="G10" s="303"/>
      <c r="H10" s="303"/>
      <c r="I10" s="303"/>
      <c r="J10" s="303"/>
      <c r="K10" s="303"/>
      <c r="L10" s="303"/>
    </row>
    <row r="11" spans="2:13" ht="40" customHeight="1">
      <c r="B11" s="303"/>
      <c r="C11" s="303"/>
      <c r="D11" s="303"/>
      <c r="E11" s="303"/>
      <c r="F11" s="303"/>
      <c r="G11" s="303"/>
      <c r="H11" s="303"/>
      <c r="I11" s="303"/>
      <c r="J11" s="303"/>
      <c r="K11" s="303"/>
      <c r="L11" s="303"/>
    </row>
    <row r="12" spans="2:13" ht="33" customHeight="1">
      <c r="B12" s="303"/>
      <c r="C12" s="303"/>
      <c r="D12" s="303"/>
      <c r="E12" s="303"/>
      <c r="F12" s="303"/>
      <c r="G12" s="303"/>
      <c r="H12" s="303"/>
      <c r="I12" s="303"/>
      <c r="J12" s="303"/>
      <c r="K12" s="303"/>
      <c r="L12" s="303"/>
    </row>
    <row r="13" spans="2:13" ht="40.5" customHeight="1">
      <c r="B13" s="291" t="s">
        <v>540</v>
      </c>
      <c r="C13" s="291"/>
      <c r="D13" s="291"/>
      <c r="E13" s="291"/>
      <c r="F13" s="291"/>
      <c r="G13" s="291"/>
      <c r="H13" s="291"/>
      <c r="I13" s="291"/>
      <c r="J13" s="291"/>
      <c r="K13" s="291"/>
      <c r="L13" s="291"/>
    </row>
    <row r="14" spans="2:13" ht="14.5" customHeight="1">
      <c r="C14" s="302" t="str">
        <f>IF(K15="","入力必須項目です。→","")</f>
        <v>入力必須項目です。→</v>
      </c>
      <c r="D14" s="302"/>
      <c r="L14" s="201" t="s">
        <v>539</v>
      </c>
    </row>
    <row r="15" spans="2:13">
      <c r="C15" s="302"/>
      <c r="D15" s="302"/>
      <c r="E15" s="199" t="s">
        <v>538</v>
      </c>
      <c r="F15" s="200" t="s">
        <v>285</v>
      </c>
      <c r="G15" s="203"/>
      <c r="H15" s="200" t="s">
        <v>2</v>
      </c>
      <c r="I15" s="204"/>
      <c r="J15" s="200" t="s">
        <v>65</v>
      </c>
      <c r="K15" s="204"/>
      <c r="L15" s="200" t="s">
        <v>258</v>
      </c>
    </row>
    <row r="16" spans="2:13">
      <c r="E16" s="199" t="s">
        <v>537</v>
      </c>
      <c r="F16" s="16"/>
      <c r="G16" s="301" t="str">
        <f>IF(申請書!E44="","",申請書!E44)</f>
        <v/>
      </c>
      <c r="H16" s="301"/>
      <c r="I16" s="301"/>
      <c r="J16" s="301"/>
      <c r="K16" s="301"/>
      <c r="L16" s="301"/>
    </row>
    <row r="17" spans="5:12">
      <c r="E17" s="199" t="s">
        <v>77</v>
      </c>
      <c r="F17" s="16"/>
      <c r="G17" s="301" t="str">
        <f>IF(申請書!H49="","",申請書!H49)</f>
        <v/>
      </c>
      <c r="H17" s="301"/>
      <c r="I17" s="301"/>
      <c r="J17" s="301" t="str">
        <f>IF(申請書!H47="","",申請書!H47)</f>
        <v/>
      </c>
      <c r="K17" s="301"/>
      <c r="L17" s="301"/>
    </row>
    <row r="18" spans="5:12" ht="11" customHeight="1"/>
  </sheetData>
  <sheetProtection sheet="1" selectLockedCells="1"/>
  <mergeCells count="11">
    <mergeCell ref="B9:L12"/>
    <mergeCell ref="B2:L2"/>
    <mergeCell ref="B3:L3"/>
    <mergeCell ref="B4:L4"/>
    <mergeCell ref="B5:L5"/>
    <mergeCell ref="B6:L8"/>
    <mergeCell ref="G16:L16"/>
    <mergeCell ref="G17:I17"/>
    <mergeCell ref="J17:L17"/>
    <mergeCell ref="C14:D15"/>
    <mergeCell ref="B13:L13"/>
  </mergeCells>
  <phoneticPr fontId="1"/>
  <dataValidations count="1">
    <dataValidation type="custom" errorStyle="warning" showInputMessage="1" showErrorMessage="1" errorTitle="入力必須" error="誓約日を入力してください。" sqref="G15 I15 K15" xr:uid="{17AA03B2-3116-4DF6-832E-72037EB7344E}">
      <formula1>INDIRECT(ADDRESS(ROW(),COLUMN()))&lt;&gt;""</formula1>
    </dataValidation>
  </dataValidation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06B68-0B5D-440E-8D5B-F077B8534651}">
  <sheetPr>
    <tabColor rgb="FFFFFF00"/>
  </sheetPr>
  <dimension ref="B2:M24"/>
  <sheetViews>
    <sheetView showGridLines="0" view="pageBreakPreview" zoomScale="90" zoomScaleNormal="100" zoomScaleSheetLayoutView="90" workbookViewId="0">
      <selection activeCell="G21" sqref="G21"/>
    </sheetView>
  </sheetViews>
  <sheetFormatPr defaultRowHeight="18"/>
  <cols>
    <col min="1" max="1" width="1.75" customWidth="1"/>
    <col min="2" max="2" width="8" customWidth="1"/>
    <col min="3" max="3" width="14.4140625" customWidth="1"/>
    <col min="4" max="4" width="28.25" customWidth="1"/>
    <col min="5" max="5" width="8.6640625" customWidth="1"/>
    <col min="6" max="6" width="5.08203125" customWidth="1"/>
    <col min="7" max="7" width="4.9140625" customWidth="1"/>
    <col min="8" max="8" width="2.9140625" customWidth="1"/>
    <col min="9" max="9" width="4" customWidth="1"/>
    <col min="10" max="10" width="3.4140625" customWidth="1"/>
    <col min="11" max="11" width="3.83203125" customWidth="1"/>
    <col min="12" max="12" width="10.4140625" customWidth="1"/>
    <col min="13" max="13" width="1.83203125" customWidth="1"/>
  </cols>
  <sheetData>
    <row r="2" spans="2:13">
      <c r="B2" s="320" t="s">
        <v>553</v>
      </c>
      <c r="C2" s="320"/>
      <c r="D2" s="320"/>
      <c r="E2" s="320"/>
      <c r="F2" s="206"/>
      <c r="G2" s="206"/>
      <c r="H2" s="207"/>
      <c r="I2" s="206"/>
      <c r="J2" s="206"/>
      <c r="K2" s="206"/>
      <c r="L2" s="207"/>
      <c r="M2" s="202"/>
    </row>
    <row r="3" spans="2:13" ht="26" customHeight="1">
      <c r="B3" s="304"/>
      <c r="C3" s="304"/>
      <c r="D3" s="304"/>
      <c r="E3" s="304"/>
      <c r="F3" s="304"/>
      <c r="G3" s="304"/>
      <c r="H3" s="304"/>
      <c r="I3" s="304"/>
      <c r="J3" s="304"/>
      <c r="K3" s="304"/>
      <c r="L3" s="304"/>
    </row>
    <row r="4" spans="2:13" ht="32" customHeight="1">
      <c r="B4" s="310" t="s">
        <v>554</v>
      </c>
      <c r="C4" s="310"/>
      <c r="D4" s="310"/>
      <c r="E4" s="310"/>
      <c r="F4" s="310"/>
      <c r="G4" s="310"/>
      <c r="H4" s="310"/>
      <c r="I4" s="310"/>
      <c r="J4" s="310"/>
      <c r="K4" s="310"/>
      <c r="L4" s="310"/>
    </row>
    <row r="5" spans="2:13" ht="50" customHeight="1">
      <c r="B5" s="306" t="s">
        <v>555</v>
      </c>
      <c r="C5" s="307"/>
      <c r="D5" s="307"/>
      <c r="E5" s="307"/>
      <c r="F5" s="307"/>
      <c r="G5" s="307"/>
      <c r="H5" s="307"/>
      <c r="I5" s="307"/>
      <c r="J5" s="307"/>
      <c r="K5" s="307"/>
      <c r="L5" s="307"/>
    </row>
    <row r="6" spans="2:13" ht="4.5" customHeight="1">
      <c r="B6" s="308"/>
      <c r="C6" s="308"/>
      <c r="D6" s="308"/>
      <c r="E6" s="308"/>
      <c r="F6" s="308"/>
      <c r="G6" s="308"/>
      <c r="H6" s="308"/>
      <c r="I6" s="308"/>
      <c r="J6" s="308"/>
      <c r="K6" s="308"/>
      <c r="L6" s="308"/>
    </row>
    <row r="7" spans="2:13" ht="21.5" customHeight="1" thickBot="1">
      <c r="B7" s="291" t="s">
        <v>577</v>
      </c>
      <c r="C7" s="291"/>
      <c r="D7" s="291"/>
      <c r="E7" s="291"/>
      <c r="F7" s="291"/>
      <c r="G7" s="291"/>
      <c r="H7" s="291"/>
      <c r="I7" s="291"/>
      <c r="J7" s="291"/>
      <c r="K7" s="291"/>
      <c r="L7" s="291"/>
    </row>
    <row r="8" spans="2:13" ht="88.5" customHeight="1" thickBot="1">
      <c r="B8" s="321" t="s">
        <v>579</v>
      </c>
      <c r="C8" s="322"/>
      <c r="D8" s="322"/>
      <c r="E8" s="322"/>
      <c r="F8" s="322"/>
      <c r="G8" s="322"/>
      <c r="H8" s="322"/>
      <c r="I8" s="322"/>
      <c r="J8" s="322"/>
      <c r="K8" s="322"/>
      <c r="L8" s="323"/>
    </row>
    <row r="9" spans="2:13" ht="12.5" customHeight="1" thickBot="1">
      <c r="B9" s="289"/>
      <c r="C9" s="289"/>
      <c r="D9" s="289"/>
      <c r="E9" s="289"/>
      <c r="F9" s="289"/>
      <c r="G9" s="289"/>
      <c r="H9" s="289"/>
      <c r="I9" s="289"/>
      <c r="J9" s="289"/>
      <c r="K9" s="289"/>
      <c r="L9" s="289"/>
    </row>
    <row r="10" spans="2:13">
      <c r="B10" s="311" t="s">
        <v>578</v>
      </c>
      <c r="C10" s="312"/>
      <c r="D10" s="312"/>
      <c r="E10" s="312"/>
      <c r="F10" s="312"/>
      <c r="G10" s="312"/>
      <c r="H10" s="312"/>
      <c r="I10" s="312"/>
      <c r="J10" s="312"/>
      <c r="K10" s="312"/>
      <c r="L10" s="313"/>
    </row>
    <row r="11" spans="2:13" ht="52" customHeight="1">
      <c r="B11" s="314"/>
      <c r="C11" s="315"/>
      <c r="D11" s="315"/>
      <c r="E11" s="315"/>
      <c r="F11" s="315"/>
      <c r="G11" s="315"/>
      <c r="H11" s="315"/>
      <c r="I11" s="315"/>
      <c r="J11" s="315"/>
      <c r="K11" s="315"/>
      <c r="L11" s="316"/>
    </row>
    <row r="12" spans="2:13" ht="40" customHeight="1">
      <c r="B12" s="314"/>
      <c r="C12" s="315"/>
      <c r="D12" s="315"/>
      <c r="E12" s="315"/>
      <c r="F12" s="315"/>
      <c r="G12" s="315"/>
      <c r="H12" s="315"/>
      <c r="I12" s="315"/>
      <c r="J12" s="315"/>
      <c r="K12" s="315"/>
      <c r="L12" s="316"/>
    </row>
    <row r="13" spans="2:13" ht="89" customHeight="1" thickBot="1">
      <c r="B13" s="317"/>
      <c r="C13" s="318"/>
      <c r="D13" s="318"/>
      <c r="E13" s="318"/>
      <c r="F13" s="318"/>
      <c r="G13" s="318"/>
      <c r="H13" s="318"/>
      <c r="I13" s="318"/>
      <c r="J13" s="318"/>
      <c r="K13" s="318"/>
      <c r="L13" s="319"/>
    </row>
    <row r="14" spans="2:13" ht="23.5" customHeight="1">
      <c r="B14" s="324"/>
      <c r="C14" s="324"/>
      <c r="D14" s="324"/>
      <c r="E14" s="324"/>
      <c r="F14" s="324"/>
      <c r="G14" s="324"/>
      <c r="H14" s="324"/>
      <c r="I14" s="324"/>
      <c r="J14" s="324"/>
      <c r="K14" s="324"/>
      <c r="L14" s="324"/>
    </row>
    <row r="15" spans="2:13" s="15" customFormat="1" ht="42.5" customHeight="1">
      <c r="B15" s="309" t="s">
        <v>556</v>
      </c>
      <c r="C15" s="309"/>
      <c r="D15" s="309"/>
      <c r="E15" s="309"/>
      <c r="F15" s="309"/>
      <c r="G15" s="309"/>
      <c r="H15" s="309"/>
      <c r="I15" s="309"/>
      <c r="J15" s="309"/>
      <c r="K15" s="309"/>
      <c r="L15" s="309"/>
    </row>
    <row r="16" spans="2:13" s="15" customFormat="1" ht="51" customHeight="1">
      <c r="B16" s="309" t="s">
        <v>557</v>
      </c>
      <c r="C16" s="309"/>
      <c r="D16" s="309"/>
      <c r="E16" s="309"/>
      <c r="F16" s="309"/>
      <c r="G16" s="309"/>
      <c r="H16" s="309"/>
      <c r="I16" s="309"/>
      <c r="J16" s="309"/>
      <c r="K16" s="309"/>
      <c r="L16" s="309"/>
    </row>
    <row r="17" spans="2:12" s="15" customFormat="1" ht="51" customHeight="1">
      <c r="B17" s="309" t="s">
        <v>558</v>
      </c>
      <c r="C17" s="309"/>
      <c r="D17" s="309"/>
      <c r="E17" s="309"/>
      <c r="F17" s="309"/>
      <c r="G17" s="309"/>
      <c r="H17" s="309"/>
      <c r="I17" s="309"/>
      <c r="J17" s="309"/>
      <c r="K17" s="309"/>
      <c r="L17" s="309"/>
    </row>
    <row r="18" spans="2:12" s="15" customFormat="1" ht="46.5" customHeight="1">
      <c r="B18" s="291" t="s">
        <v>559</v>
      </c>
      <c r="C18" s="291"/>
      <c r="D18" s="291"/>
      <c r="E18" s="291"/>
      <c r="F18" s="291"/>
      <c r="G18" s="291"/>
      <c r="H18" s="291"/>
      <c r="I18" s="291"/>
      <c r="J18" s="291"/>
      <c r="K18" s="291"/>
      <c r="L18" s="291"/>
    </row>
    <row r="19" spans="2:12" ht="14.5" customHeight="1">
      <c r="L19" s="201" t="s">
        <v>539</v>
      </c>
    </row>
    <row r="20" spans="2:12" ht="14.5" customHeight="1">
      <c r="C20" s="325" t="str">
        <f>IF(K21="","入力必須項目です。→","")</f>
        <v>入力必須項目です。→</v>
      </c>
      <c r="D20" s="325"/>
      <c r="L20" s="201"/>
    </row>
    <row r="21" spans="2:12">
      <c r="C21" s="325"/>
      <c r="D21" s="325"/>
      <c r="E21" s="199" t="s">
        <v>538</v>
      </c>
      <c r="F21" s="205" t="s">
        <v>285</v>
      </c>
      <c r="G21" s="203"/>
      <c r="H21" s="205" t="s">
        <v>2</v>
      </c>
      <c r="I21" s="204"/>
      <c r="J21" s="205" t="s">
        <v>65</v>
      </c>
      <c r="K21" s="204"/>
      <c r="L21" s="205" t="s">
        <v>562</v>
      </c>
    </row>
    <row r="22" spans="2:12">
      <c r="C22" s="325"/>
      <c r="D22" s="325"/>
      <c r="E22" s="199" t="s">
        <v>537</v>
      </c>
      <c r="F22" s="16"/>
      <c r="G22" s="301" t="str">
        <f>IF(申請書!E44="","",申請書!E44)</f>
        <v/>
      </c>
      <c r="H22" s="301"/>
      <c r="I22" s="301"/>
      <c r="J22" s="301"/>
      <c r="K22" s="301"/>
      <c r="L22" s="301"/>
    </row>
    <row r="23" spans="2:12">
      <c r="E23" s="199" t="s">
        <v>77</v>
      </c>
      <c r="F23" s="16"/>
      <c r="G23" s="301" t="str">
        <f>IF(申請書!H49="","",申請書!H49)</f>
        <v/>
      </c>
      <c r="H23" s="301"/>
      <c r="I23" s="301"/>
      <c r="J23" s="301" t="str">
        <f>IF(申請書!H47="","",申請書!H47)</f>
        <v/>
      </c>
      <c r="K23" s="301"/>
      <c r="L23" s="301"/>
    </row>
    <row r="24" spans="2:12" ht="22.5" customHeight="1"/>
  </sheetData>
  <sheetProtection sheet="1" selectLockedCells="1"/>
  <mergeCells count="18">
    <mergeCell ref="G22:L22"/>
    <mergeCell ref="G23:I23"/>
    <mergeCell ref="J23:L23"/>
    <mergeCell ref="B17:L17"/>
    <mergeCell ref="B18:L18"/>
    <mergeCell ref="C20:D22"/>
    <mergeCell ref="B2:E2"/>
    <mergeCell ref="B7:L7"/>
    <mergeCell ref="B8:L8"/>
    <mergeCell ref="B9:L9"/>
    <mergeCell ref="B14:L14"/>
    <mergeCell ref="B15:L15"/>
    <mergeCell ref="B16:L16"/>
    <mergeCell ref="B3:L3"/>
    <mergeCell ref="B4:L4"/>
    <mergeCell ref="B5:L5"/>
    <mergeCell ref="B6:L6"/>
    <mergeCell ref="B10:L13"/>
  </mergeCells>
  <phoneticPr fontId="1"/>
  <dataValidations count="1">
    <dataValidation type="custom" errorStyle="warning" showInputMessage="1" showErrorMessage="1" errorTitle="入力必須" error="誓約日を入力してください。" sqref="G21 I21 K21" xr:uid="{42838460-3374-49BD-B1A2-4056EF840054}">
      <formula1>INDIRECT(ADDRESS(ROW(),COLUMN()))&lt;&gt;""</formula1>
    </dataValidation>
  </dataValidations>
  <pageMargins left="0.7" right="0.7" top="0.75" bottom="0.75" header="0.3" footer="0.3"/>
  <pageSetup paperSize="9" scale="7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AZ308"/>
  <sheetViews>
    <sheetView showGridLines="0" tabSelected="1" view="pageBreakPreview" zoomScale="80" zoomScaleNormal="80" zoomScaleSheetLayoutView="80" workbookViewId="0">
      <selection activeCell="B27" sqref="B27:F27"/>
    </sheetView>
  </sheetViews>
  <sheetFormatPr defaultColWidth="3.4140625" defaultRowHeight="26.15" customHeight="1"/>
  <cols>
    <col min="1" max="1" width="3.4140625" style="18" customWidth="1"/>
    <col min="2" max="2" width="4.9140625" style="18" bestFit="1" customWidth="1"/>
    <col min="3" max="3" width="3.4140625" style="18"/>
    <col min="4" max="4" width="3.4140625" style="18" customWidth="1"/>
    <col min="5" max="26" width="3.4140625" style="18"/>
    <col min="27" max="27" width="3.4140625" style="20"/>
    <col min="28" max="30" width="3.4140625" style="19"/>
    <col min="31" max="31" width="3.4140625" style="21"/>
    <col min="32" max="32" width="3.58203125" style="19" customWidth="1"/>
    <col min="33" max="33" width="3.4140625" style="19"/>
    <col min="34" max="34" width="3.4140625" style="19" customWidth="1"/>
    <col min="35" max="40" width="3.4140625" style="18"/>
    <col min="41" max="41" width="12" style="18" customWidth="1"/>
    <col min="42" max="42" width="13.4140625" style="18" customWidth="1"/>
    <col min="43" max="16384" width="3.4140625" style="18"/>
  </cols>
  <sheetData>
    <row r="1" spans="1:34" ht="26.15" customHeight="1">
      <c r="A1" s="73" t="s">
        <v>4</v>
      </c>
      <c r="B1" s="73"/>
      <c r="C1" s="73"/>
      <c r="D1" s="73"/>
      <c r="E1" s="73"/>
      <c r="F1" s="73"/>
      <c r="G1" s="73"/>
      <c r="H1" s="73"/>
      <c r="I1" s="73"/>
      <c r="J1" s="73"/>
      <c r="K1" s="73"/>
      <c r="L1" s="73"/>
      <c r="M1" s="73"/>
      <c r="N1" s="73"/>
      <c r="O1" s="73"/>
      <c r="P1" s="73"/>
      <c r="Q1" s="73"/>
      <c r="R1" s="73"/>
      <c r="S1" s="73"/>
      <c r="T1" s="73"/>
      <c r="U1" s="73"/>
      <c r="V1" s="73"/>
      <c r="W1" s="73"/>
      <c r="X1" s="73"/>
      <c r="Y1" s="73"/>
      <c r="Z1" s="73"/>
      <c r="AA1" s="76"/>
      <c r="AB1" s="699" t="s">
        <v>10</v>
      </c>
      <c r="AC1" s="700"/>
      <c r="AD1" s="700"/>
      <c r="AE1" s="700"/>
      <c r="AF1" s="700"/>
      <c r="AG1" s="700"/>
      <c r="AH1" s="701"/>
    </row>
    <row r="2" spans="1:34" ht="26.15" customHeight="1">
      <c r="A2" s="73"/>
      <c r="B2" s="73"/>
      <c r="C2" s="73"/>
      <c r="D2" s="73"/>
      <c r="E2" s="73"/>
      <c r="F2" s="73"/>
      <c r="G2" s="326" t="str">
        <f>IF(申請前確認書!K39="","●申請前確認書の日付が未入力です。","")</f>
        <v>●申請前確認書の日付が未入力です。</v>
      </c>
      <c r="H2" s="326"/>
      <c r="I2" s="326"/>
      <c r="J2" s="326"/>
      <c r="K2" s="326"/>
      <c r="L2" s="326"/>
      <c r="M2" s="326"/>
      <c r="N2" s="326"/>
      <c r="O2" s="326"/>
      <c r="P2" s="326"/>
      <c r="Q2" s="326"/>
      <c r="R2" s="326"/>
      <c r="S2" s="326"/>
      <c r="T2" s="326"/>
      <c r="U2" s="326"/>
      <c r="V2" s="326"/>
      <c r="W2" s="326"/>
      <c r="X2" s="326"/>
      <c r="Y2" s="73"/>
      <c r="Z2" s="73"/>
      <c r="AA2" s="76"/>
      <c r="AB2" s="716" t="s">
        <v>9</v>
      </c>
      <c r="AC2" s="717"/>
      <c r="AD2" s="718"/>
      <c r="AE2" s="66"/>
      <c r="AF2" s="65"/>
      <c r="AG2" s="65"/>
      <c r="AH2" s="93"/>
    </row>
    <row r="3" spans="1:34" ht="26.15" customHeight="1">
      <c r="A3" s="73"/>
      <c r="B3" s="73"/>
      <c r="C3" s="73"/>
      <c r="D3" s="73"/>
      <c r="E3" s="73"/>
      <c r="F3" s="73"/>
      <c r="G3" s="326" t="str">
        <f>IF(反社排除誓約事項!K15="","●反社排除誓約事項の日付が未入力です。","")</f>
        <v>●反社排除誓約事項の日付が未入力です。</v>
      </c>
      <c r="H3" s="326"/>
      <c r="I3" s="326"/>
      <c r="J3" s="326"/>
      <c r="K3" s="326"/>
      <c r="L3" s="326"/>
      <c r="M3" s="326"/>
      <c r="N3" s="326"/>
      <c r="O3" s="326"/>
      <c r="P3" s="326"/>
      <c r="Q3" s="326"/>
      <c r="R3" s="326"/>
      <c r="S3" s="326"/>
      <c r="T3" s="326"/>
      <c r="U3" s="326"/>
      <c r="V3" s="326"/>
      <c r="W3" s="326"/>
      <c r="X3" s="326"/>
      <c r="Y3" s="73"/>
      <c r="Z3" s="73"/>
      <c r="AA3" s="76"/>
      <c r="AB3" s="716" t="s">
        <v>7</v>
      </c>
      <c r="AC3" s="717"/>
      <c r="AD3" s="718"/>
      <c r="AE3" s="66"/>
      <c r="AF3" s="65"/>
      <c r="AG3" s="65"/>
      <c r="AH3" s="93"/>
    </row>
    <row r="4" spans="1:34" ht="26.15" customHeight="1" thickBot="1">
      <c r="A4" s="73"/>
      <c r="B4" s="73"/>
      <c r="C4" s="73"/>
      <c r="D4" s="73"/>
      <c r="E4" s="73"/>
      <c r="F4" s="73"/>
      <c r="G4" s="326" t="str">
        <f>IF(誓約書!K21="","●誓約書の日付が未入力です。","")</f>
        <v>●誓約書の日付が未入力です。</v>
      </c>
      <c r="H4" s="326"/>
      <c r="I4" s="326"/>
      <c r="J4" s="326"/>
      <c r="K4" s="326"/>
      <c r="L4" s="326"/>
      <c r="M4" s="326"/>
      <c r="N4" s="326"/>
      <c r="O4" s="326"/>
      <c r="P4" s="326"/>
      <c r="Q4" s="326"/>
      <c r="R4" s="326"/>
      <c r="S4" s="326"/>
      <c r="T4" s="326"/>
      <c r="U4" s="326"/>
      <c r="V4" s="326"/>
      <c r="W4" s="326"/>
      <c r="X4" s="326"/>
      <c r="Y4" s="73"/>
      <c r="Z4" s="73"/>
      <c r="AA4" s="76"/>
      <c r="AB4" s="719" t="s">
        <v>8</v>
      </c>
      <c r="AC4" s="720"/>
      <c r="AD4" s="721"/>
      <c r="AE4" s="92"/>
      <c r="AF4" s="91"/>
      <c r="AG4" s="91"/>
      <c r="AH4" s="90"/>
    </row>
    <row r="5" spans="1:34" ht="18.5" customHeight="1">
      <c r="A5" s="73"/>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4"/>
      <c r="AG5" s="74"/>
      <c r="AH5" s="74"/>
    </row>
    <row r="6" spans="1:34" ht="26" customHeight="1">
      <c r="A6" s="73"/>
      <c r="B6" s="73"/>
      <c r="C6" s="73"/>
      <c r="D6" s="73"/>
      <c r="E6" s="73"/>
      <c r="F6" s="73"/>
      <c r="G6" s="73"/>
      <c r="H6" s="73"/>
      <c r="I6" s="73"/>
      <c r="J6" s="73"/>
      <c r="K6" s="73"/>
      <c r="L6" s="73"/>
      <c r="M6" s="73"/>
      <c r="N6" s="73"/>
      <c r="O6" s="73"/>
      <c r="P6" s="73"/>
      <c r="Q6" s="73"/>
      <c r="R6" s="73"/>
      <c r="S6" s="73"/>
      <c r="T6" s="73"/>
      <c r="U6" s="73"/>
      <c r="V6" s="64"/>
      <c r="W6" s="64"/>
      <c r="X6" s="707" t="s">
        <v>285</v>
      </c>
      <c r="Y6" s="707"/>
      <c r="Z6" s="702">
        <f>申請前確認書!E39</f>
        <v>0</v>
      </c>
      <c r="AA6" s="702"/>
      <c r="AB6" s="101" t="s">
        <v>2</v>
      </c>
      <c r="AC6" s="703">
        <f>申請前確認書!H39</f>
        <v>0</v>
      </c>
      <c r="AD6" s="703"/>
      <c r="AE6" s="101" t="s">
        <v>3</v>
      </c>
      <c r="AF6" s="703">
        <f>申請前確認書!K39</f>
        <v>0</v>
      </c>
      <c r="AG6" s="703"/>
      <c r="AH6" s="64" t="s">
        <v>0</v>
      </c>
    </row>
    <row r="7" spans="1:34" ht="26.15" customHeight="1">
      <c r="A7" s="73" t="s">
        <v>354</v>
      </c>
      <c r="B7" s="73"/>
      <c r="C7" s="73"/>
      <c r="D7" s="73"/>
      <c r="E7" s="73"/>
      <c r="F7" s="73"/>
      <c r="G7" s="73"/>
      <c r="H7" s="73"/>
      <c r="I7" s="73"/>
      <c r="J7" s="73"/>
      <c r="K7" s="73"/>
      <c r="L7" s="73"/>
      <c r="M7" s="73"/>
      <c r="N7" s="73"/>
      <c r="O7" s="73"/>
      <c r="P7" s="73"/>
      <c r="Q7" s="73"/>
      <c r="R7" s="73"/>
      <c r="S7" s="73"/>
      <c r="T7" s="73"/>
      <c r="U7" s="73"/>
      <c r="V7" s="73"/>
      <c r="W7" s="73"/>
      <c r="X7" s="73"/>
      <c r="Y7" s="73"/>
      <c r="Z7" s="73"/>
      <c r="AA7" s="76"/>
      <c r="AB7" s="74"/>
      <c r="AC7" s="74"/>
      <c r="AD7" s="74"/>
      <c r="AE7" s="75"/>
      <c r="AF7" s="74"/>
      <c r="AG7" s="74"/>
      <c r="AH7" s="74"/>
    </row>
    <row r="8" spans="1:34" ht="13" customHeight="1">
      <c r="A8" s="73"/>
      <c r="B8" s="73"/>
      <c r="C8" s="73"/>
      <c r="D8" s="73"/>
      <c r="E8" s="73"/>
      <c r="F8" s="73"/>
      <c r="G8" s="73"/>
      <c r="H8" s="73"/>
      <c r="I8" s="73"/>
      <c r="J8" s="73"/>
      <c r="K8" s="73"/>
      <c r="L8" s="73"/>
      <c r="M8" s="73"/>
      <c r="N8" s="73"/>
      <c r="O8" s="73"/>
      <c r="P8" s="73"/>
      <c r="Q8" s="73"/>
      <c r="R8" s="73"/>
      <c r="S8" s="73"/>
      <c r="T8" s="73"/>
      <c r="U8" s="73"/>
      <c r="V8" s="73"/>
      <c r="W8" s="73"/>
      <c r="X8" s="73"/>
      <c r="Y8" s="73"/>
      <c r="Z8" s="73"/>
      <c r="AA8" s="76"/>
      <c r="AB8" s="74"/>
      <c r="AC8" s="74"/>
      <c r="AD8" s="74"/>
      <c r="AE8" s="75"/>
      <c r="AF8" s="74"/>
      <c r="AG8" s="74"/>
      <c r="AH8" s="74"/>
    </row>
    <row r="9" spans="1:34" ht="26.15" customHeight="1">
      <c r="A9" s="73"/>
      <c r="B9" s="73"/>
      <c r="C9" s="73"/>
      <c r="D9" s="73"/>
      <c r="E9" s="73"/>
      <c r="F9" s="73"/>
      <c r="G9" s="73"/>
      <c r="H9" s="73"/>
      <c r="I9" s="73"/>
      <c r="J9" s="73"/>
      <c r="K9" s="73"/>
      <c r="L9" s="73"/>
      <c r="M9" s="73"/>
      <c r="N9" s="73"/>
      <c r="O9" s="73"/>
      <c r="P9" s="76"/>
      <c r="Q9" s="73"/>
      <c r="R9" s="73"/>
      <c r="S9" s="73"/>
      <c r="T9" s="73"/>
      <c r="U9" s="707" t="s">
        <v>283</v>
      </c>
      <c r="V9" s="707"/>
      <c r="W9" s="707"/>
      <c r="X9" s="707"/>
      <c r="Y9" s="708" t="str">
        <f>IF(H51="","",H51)</f>
        <v/>
      </c>
      <c r="Z9" s="708"/>
      <c r="AA9" s="708"/>
      <c r="AB9" s="708"/>
      <c r="AC9" s="708"/>
      <c r="AD9" s="708"/>
      <c r="AE9" s="708"/>
      <c r="AF9" s="708"/>
      <c r="AG9" s="708"/>
      <c r="AH9" s="708"/>
    </row>
    <row r="10" spans="1:34" ht="26.15" customHeight="1">
      <c r="A10" s="73"/>
      <c r="B10" s="73"/>
      <c r="C10" s="73"/>
      <c r="D10" s="73"/>
      <c r="E10" s="73"/>
      <c r="F10" s="73"/>
      <c r="G10" s="73"/>
      <c r="H10" s="73"/>
      <c r="I10" s="73"/>
      <c r="J10" s="73"/>
      <c r="K10" s="73"/>
      <c r="L10" s="73"/>
      <c r="M10" s="73"/>
      <c r="N10" s="73"/>
      <c r="O10" s="73"/>
      <c r="P10" s="76"/>
      <c r="Q10" s="73"/>
      <c r="R10" s="73"/>
      <c r="S10" s="73"/>
      <c r="T10" s="73"/>
      <c r="U10" s="707"/>
      <c r="V10" s="707"/>
      <c r="W10" s="707"/>
      <c r="X10" s="707"/>
      <c r="Y10" s="708"/>
      <c r="Z10" s="708"/>
      <c r="AA10" s="708"/>
      <c r="AB10" s="708"/>
      <c r="AC10" s="708"/>
      <c r="AD10" s="708"/>
      <c r="AE10" s="708"/>
      <c r="AF10" s="708"/>
      <c r="AG10" s="708"/>
      <c r="AH10" s="708"/>
    </row>
    <row r="11" spans="1:34" ht="26.15" customHeight="1">
      <c r="A11" s="73"/>
      <c r="B11" s="73"/>
      <c r="C11" s="73"/>
      <c r="D11" s="73"/>
      <c r="E11" s="73"/>
      <c r="F11" s="73"/>
      <c r="G11" s="73"/>
      <c r="H11" s="73"/>
      <c r="I11" s="73"/>
      <c r="J11" s="73"/>
      <c r="K11" s="73"/>
      <c r="L11" s="73"/>
      <c r="M11" s="73"/>
      <c r="N11" s="73"/>
      <c r="O11" s="73"/>
      <c r="P11" s="76"/>
      <c r="Q11" s="73"/>
      <c r="R11" s="73"/>
      <c r="S11" s="73"/>
      <c r="T11" s="73"/>
      <c r="U11" s="707" t="s">
        <v>314</v>
      </c>
      <c r="V11" s="707"/>
      <c r="W11" s="707"/>
      <c r="X11" s="707"/>
      <c r="Y11" s="709" t="str">
        <f>IF(E44="","",E44)</f>
        <v/>
      </c>
      <c r="Z11" s="709"/>
      <c r="AA11" s="709"/>
      <c r="AB11" s="709"/>
      <c r="AC11" s="709"/>
      <c r="AD11" s="709"/>
      <c r="AE11" s="709"/>
      <c r="AF11" s="709"/>
      <c r="AG11" s="709"/>
      <c r="AH11" s="709"/>
    </row>
    <row r="12" spans="1:34" ht="26.15" customHeight="1">
      <c r="A12" s="73"/>
      <c r="B12" s="73"/>
      <c r="C12" s="73"/>
      <c r="D12" s="73"/>
      <c r="E12" s="73"/>
      <c r="F12" s="73"/>
      <c r="G12" s="73"/>
      <c r="H12" s="73"/>
      <c r="I12" s="73"/>
      <c r="J12" s="73"/>
      <c r="K12" s="73"/>
      <c r="L12" s="73"/>
      <c r="M12" s="73"/>
      <c r="N12" s="73"/>
      <c r="O12" s="73"/>
      <c r="P12" s="76"/>
      <c r="Q12" s="73"/>
      <c r="R12" s="73"/>
      <c r="S12" s="73"/>
      <c r="T12" s="73"/>
      <c r="U12" s="707" t="s">
        <v>284</v>
      </c>
      <c r="V12" s="707"/>
      <c r="W12" s="707"/>
      <c r="X12" s="707"/>
      <c r="Y12" s="709" t="str">
        <f>IF(H49="","",H49)</f>
        <v/>
      </c>
      <c r="Z12" s="709"/>
      <c r="AA12" s="709"/>
      <c r="AB12" s="709"/>
      <c r="AC12" s="709"/>
      <c r="AD12" s="709"/>
      <c r="AE12" s="709"/>
      <c r="AF12" s="709"/>
      <c r="AG12" s="709"/>
      <c r="AH12" s="709"/>
    </row>
    <row r="13" spans="1:34" ht="14" customHeight="1">
      <c r="A13" s="73"/>
      <c r="B13" s="73"/>
      <c r="C13" s="73"/>
      <c r="D13" s="73"/>
      <c r="E13" s="73"/>
      <c r="F13" s="73"/>
      <c r="G13" s="73"/>
      <c r="H13" s="73"/>
      <c r="I13" s="73"/>
      <c r="J13" s="73"/>
      <c r="K13" s="73"/>
      <c r="L13" s="73"/>
      <c r="M13" s="73"/>
      <c r="N13" s="73"/>
      <c r="O13" s="73"/>
      <c r="P13" s="73"/>
      <c r="Q13" s="73"/>
      <c r="R13" s="73"/>
      <c r="S13" s="73"/>
      <c r="T13" s="73"/>
      <c r="U13" s="73"/>
      <c r="V13" s="73"/>
      <c r="W13" s="73"/>
      <c r="X13" s="73"/>
      <c r="Y13" s="706" t="str">
        <f>IF(H47="","",H47)</f>
        <v/>
      </c>
      <c r="Z13" s="706"/>
      <c r="AA13" s="706"/>
      <c r="AB13" s="706"/>
      <c r="AC13" s="706"/>
      <c r="AD13" s="706"/>
      <c r="AE13" s="706"/>
      <c r="AF13" s="74"/>
      <c r="AG13" s="89"/>
      <c r="AH13" s="89"/>
    </row>
    <row r="14" spans="1:34" ht="14" customHeight="1">
      <c r="A14" s="73"/>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76"/>
      <c r="AB14" s="74"/>
      <c r="AC14" s="74"/>
      <c r="AD14" s="74"/>
      <c r="AE14" s="75"/>
      <c r="AF14" s="74"/>
      <c r="AG14" s="74"/>
      <c r="AH14" s="74"/>
    </row>
    <row r="15" spans="1:34" ht="26.15" customHeight="1">
      <c r="A15" s="73"/>
      <c r="B15" s="64"/>
      <c r="C15" s="64"/>
      <c r="D15" s="64"/>
      <c r="E15" s="64"/>
      <c r="F15" s="64"/>
      <c r="G15" s="64"/>
      <c r="H15" s="328" t="s">
        <v>583</v>
      </c>
      <c r="I15" s="328"/>
      <c r="J15" s="328"/>
      <c r="K15" s="328"/>
      <c r="L15" s="328"/>
      <c r="M15" s="327"/>
      <c r="N15" s="327"/>
      <c r="O15" s="327"/>
      <c r="P15" s="329" t="s">
        <v>563</v>
      </c>
      <c r="Q15" s="329"/>
      <c r="R15" s="329"/>
      <c r="S15" s="329"/>
      <c r="T15" s="329"/>
      <c r="U15" s="329"/>
      <c r="V15" s="329"/>
      <c r="W15" s="329"/>
      <c r="X15" s="329"/>
      <c r="Y15" s="329"/>
      <c r="Z15" s="329"/>
      <c r="AA15" s="329"/>
      <c r="AB15" s="329"/>
      <c r="AC15" s="64"/>
      <c r="AD15" s="64"/>
      <c r="AE15" s="64"/>
      <c r="AF15" s="73"/>
      <c r="AG15" s="73"/>
      <c r="AH15" s="73"/>
    </row>
    <row r="16" spans="1:34" ht="26.15" customHeight="1">
      <c r="A16" s="707"/>
      <c r="B16" s="707"/>
      <c r="C16" s="707"/>
      <c r="D16" s="707"/>
      <c r="E16" s="707"/>
      <c r="F16" s="707"/>
      <c r="G16" s="707"/>
      <c r="H16" s="707"/>
      <c r="I16" s="707"/>
      <c r="J16" s="707"/>
      <c r="K16" s="707"/>
      <c r="L16" s="707"/>
      <c r="M16" s="707"/>
      <c r="N16" s="707"/>
      <c r="O16" s="707"/>
      <c r="P16" s="707"/>
      <c r="Q16" s="707"/>
      <c r="R16" s="707"/>
      <c r="S16" s="707"/>
      <c r="T16" s="707"/>
      <c r="U16" s="707"/>
      <c r="V16" s="707"/>
      <c r="W16" s="707"/>
      <c r="X16" s="707"/>
      <c r="Y16" s="707"/>
      <c r="Z16" s="707"/>
      <c r="AA16" s="76"/>
      <c r="AB16" s="74"/>
      <c r="AC16" s="74"/>
      <c r="AD16" s="74"/>
      <c r="AE16" s="75"/>
      <c r="AF16" s="74"/>
      <c r="AG16" s="74"/>
      <c r="AH16" s="74"/>
    </row>
    <row r="17" spans="1:36" ht="26.15" customHeight="1">
      <c r="A17" s="73"/>
      <c r="B17" s="64" t="s">
        <v>5</v>
      </c>
      <c r="C17" s="73"/>
      <c r="D17" s="73"/>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74"/>
      <c r="AG17" s="74"/>
      <c r="AH17" s="74"/>
    </row>
    <row r="18" spans="1:36" ht="21.5" customHeight="1">
      <c r="A18" s="73"/>
      <c r="B18" s="64"/>
      <c r="C18" s="73"/>
      <c r="D18" s="73"/>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74"/>
      <c r="AG18" s="74"/>
      <c r="AH18" s="74"/>
    </row>
    <row r="19" spans="1:36" ht="26.15" customHeight="1">
      <c r="A19" s="73"/>
      <c r="B19" s="73"/>
      <c r="C19" s="73"/>
      <c r="D19" s="73"/>
      <c r="E19" s="73"/>
      <c r="F19" s="73"/>
      <c r="G19" s="73"/>
      <c r="H19" s="73"/>
      <c r="I19" s="73"/>
      <c r="J19" s="73"/>
      <c r="K19" s="73"/>
      <c r="L19" s="73"/>
      <c r="M19" s="73"/>
      <c r="N19" s="73"/>
      <c r="O19" s="73"/>
      <c r="P19" s="73"/>
      <c r="Q19" s="64" t="s">
        <v>1</v>
      </c>
      <c r="R19" s="73"/>
      <c r="S19" s="73"/>
      <c r="T19" s="73"/>
      <c r="U19" s="73"/>
      <c r="V19" s="73"/>
      <c r="W19" s="73"/>
      <c r="X19" s="73"/>
      <c r="Y19" s="73"/>
      <c r="Z19" s="73"/>
      <c r="AA19" s="76"/>
      <c r="AB19" s="74"/>
      <c r="AC19" s="74"/>
      <c r="AD19" s="74"/>
      <c r="AE19" s="75"/>
      <c r="AF19" s="74"/>
      <c r="AG19" s="74"/>
      <c r="AH19" s="74"/>
      <c r="AJ19" s="26"/>
    </row>
    <row r="20" spans="1:36" s="17" customFormat="1" ht="26.15" customHeight="1" thickBot="1">
      <c r="A20" s="73" t="s">
        <v>254</v>
      </c>
      <c r="B20" s="73"/>
      <c r="C20" s="73"/>
      <c r="D20" s="73"/>
      <c r="E20" s="73"/>
      <c r="F20" s="73"/>
      <c r="G20" s="73"/>
      <c r="H20" s="73"/>
      <c r="I20" s="73"/>
      <c r="J20" s="73"/>
      <c r="K20" s="73"/>
      <c r="L20" s="73"/>
      <c r="M20" s="73"/>
      <c r="N20" s="73"/>
      <c r="O20" s="73"/>
      <c r="P20" s="73"/>
      <c r="Q20" s="73"/>
      <c r="R20" s="73"/>
      <c r="S20" s="73"/>
      <c r="T20" s="73"/>
      <c r="U20" s="73"/>
      <c r="V20" s="73"/>
      <c r="W20" s="88"/>
      <c r="X20" s="88"/>
      <c r="Y20" s="88"/>
      <c r="Z20" s="88"/>
      <c r="AA20" s="76"/>
      <c r="AB20" s="74"/>
      <c r="AC20" s="74"/>
      <c r="AD20" s="74"/>
      <c r="AE20" s="75"/>
      <c r="AF20" s="64"/>
      <c r="AG20" s="64"/>
      <c r="AH20" s="64"/>
    </row>
    <row r="21" spans="1:36" s="17" customFormat="1" ht="26.15" customHeight="1" thickBot="1">
      <c r="A21" s="86"/>
      <c r="B21" s="710"/>
      <c r="C21" s="711"/>
      <c r="D21" s="711"/>
      <c r="E21" s="711"/>
      <c r="F21" s="711"/>
      <c r="G21" s="711"/>
      <c r="H21" s="711"/>
      <c r="I21" s="711"/>
      <c r="J21" s="711"/>
      <c r="K21" s="711"/>
      <c r="L21" s="711"/>
      <c r="M21" s="711"/>
      <c r="N21" s="711"/>
      <c r="O21" s="711"/>
      <c r="P21" s="711"/>
      <c r="Q21" s="711"/>
      <c r="R21" s="711"/>
      <c r="S21" s="711"/>
      <c r="T21" s="711"/>
      <c r="U21" s="711"/>
      <c r="V21" s="711"/>
      <c r="W21" s="711"/>
      <c r="X21" s="711"/>
      <c r="Y21" s="711"/>
      <c r="Z21" s="711"/>
      <c r="AA21" s="711"/>
      <c r="AB21" s="711"/>
      <c r="AC21" s="711"/>
      <c r="AD21" s="711"/>
      <c r="AE21" s="711"/>
      <c r="AF21" s="711"/>
      <c r="AG21" s="711"/>
      <c r="AH21" s="712"/>
    </row>
    <row r="22" spans="1:36" s="17" customFormat="1" ht="26.15" customHeight="1">
      <c r="A22" s="86"/>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103"/>
      <c r="AG22" s="103"/>
      <c r="AH22" s="103"/>
    </row>
    <row r="23" spans="1:36" s="17" customFormat="1" ht="26.15" customHeight="1" thickBot="1">
      <c r="A23" s="86" t="s">
        <v>255</v>
      </c>
      <c r="B23" s="86"/>
      <c r="C23" s="86"/>
      <c r="D23" s="86"/>
      <c r="E23" s="86"/>
      <c r="F23" s="86"/>
      <c r="G23" s="86"/>
      <c r="H23" s="86"/>
      <c r="I23" s="86"/>
      <c r="J23" s="86"/>
      <c r="K23" s="86"/>
      <c r="L23" s="104"/>
      <c r="M23" s="104"/>
      <c r="N23" s="104"/>
      <c r="O23" s="104"/>
      <c r="P23" s="104"/>
      <c r="Q23" s="104"/>
      <c r="R23" s="104"/>
      <c r="S23" s="104"/>
      <c r="T23" s="104"/>
      <c r="U23" s="104"/>
      <c r="V23" s="104"/>
      <c r="W23" s="104"/>
      <c r="X23" s="104"/>
      <c r="Y23" s="104"/>
      <c r="Z23" s="104"/>
      <c r="AA23" s="105"/>
      <c r="AB23" s="103"/>
      <c r="AC23" s="103"/>
      <c r="AD23" s="103"/>
      <c r="AE23" s="106"/>
      <c r="AF23" s="103"/>
      <c r="AG23" s="103"/>
      <c r="AH23" s="103"/>
    </row>
    <row r="24" spans="1:36" s="17" customFormat="1" ht="26.15" customHeight="1" thickBot="1">
      <c r="A24" s="86"/>
      <c r="B24" s="722">
        <f>IF(U219="","",U219)</f>
        <v>0</v>
      </c>
      <c r="C24" s="723"/>
      <c r="D24" s="723"/>
      <c r="E24" s="723"/>
      <c r="F24" s="723"/>
      <c r="G24" s="723"/>
      <c r="H24" s="723"/>
      <c r="I24" s="723"/>
      <c r="J24" s="723"/>
      <c r="K24" s="724"/>
      <c r="L24" s="104" t="s">
        <v>6</v>
      </c>
      <c r="M24" s="86"/>
      <c r="N24" s="86"/>
      <c r="O24" s="86"/>
      <c r="P24" s="86"/>
      <c r="Q24" s="86"/>
      <c r="R24" s="86"/>
      <c r="S24" s="86"/>
      <c r="T24" s="86"/>
      <c r="U24" s="86"/>
      <c r="V24" s="86"/>
      <c r="W24" s="86"/>
      <c r="X24" s="86"/>
      <c r="Y24" s="86"/>
      <c r="Z24" s="86"/>
      <c r="AA24" s="105"/>
      <c r="AB24" s="103"/>
      <c r="AC24" s="103"/>
      <c r="AD24" s="103"/>
      <c r="AE24" s="106"/>
      <c r="AF24" s="103"/>
      <c r="AG24" s="103"/>
      <c r="AH24" s="103"/>
    </row>
    <row r="25" spans="1:36" s="17" customFormat="1" ht="26.15" customHeight="1">
      <c r="A25" s="86"/>
      <c r="B25" s="86"/>
      <c r="C25" s="86"/>
      <c r="D25" s="86"/>
      <c r="E25" s="86"/>
      <c r="F25" s="86"/>
      <c r="G25" s="86"/>
      <c r="H25" s="86"/>
      <c r="I25" s="86"/>
      <c r="J25" s="86"/>
      <c r="K25" s="86"/>
      <c r="L25" s="104"/>
      <c r="M25" s="104"/>
      <c r="N25" s="104"/>
      <c r="O25" s="104"/>
      <c r="P25" s="104"/>
      <c r="Q25" s="104"/>
      <c r="R25" s="104"/>
      <c r="S25" s="104"/>
      <c r="T25" s="104"/>
      <c r="U25" s="104"/>
      <c r="V25" s="104"/>
      <c r="W25" s="104"/>
      <c r="X25" s="104"/>
      <c r="Y25" s="104"/>
      <c r="Z25" s="104"/>
      <c r="AA25" s="105"/>
      <c r="AB25" s="103"/>
      <c r="AC25" s="86"/>
      <c r="AD25" s="103"/>
      <c r="AE25" s="106"/>
      <c r="AF25" s="103"/>
      <c r="AG25" s="103"/>
      <c r="AH25" s="103"/>
    </row>
    <row r="26" spans="1:36" s="17" customFormat="1" ht="26.15" customHeight="1" thickBot="1">
      <c r="A26" s="104" t="s">
        <v>350</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5"/>
      <c r="AB26" s="103"/>
      <c r="AC26" s="103"/>
      <c r="AD26" s="103"/>
      <c r="AE26" s="106"/>
      <c r="AF26" s="103"/>
      <c r="AG26" s="103"/>
      <c r="AH26" s="103"/>
    </row>
    <row r="27" spans="1:36" s="17" customFormat="1" ht="26.15" customHeight="1" thickBot="1">
      <c r="A27" s="86"/>
      <c r="B27" s="713"/>
      <c r="C27" s="714"/>
      <c r="D27" s="714"/>
      <c r="E27" s="714"/>
      <c r="F27" s="715"/>
      <c r="G27" s="655" t="str">
        <f>IF(B27="","",IF(B27="【Ａタイプ】",選択リスト!F2,IF(B27="【Ｂタイプ】",選択リスト!F3,IF(B27="【Ｃタイプ】",選択リスト!F4,IF(B27="【Ｄタイプ】",選択リスト!F5)))))</f>
        <v/>
      </c>
      <c r="H27" s="655"/>
      <c r="I27" s="655"/>
      <c r="J27" s="655"/>
      <c r="K27" s="655"/>
      <c r="L27" s="655"/>
      <c r="M27" s="655"/>
      <c r="N27" s="655"/>
      <c r="O27" s="655"/>
      <c r="P27" s="655"/>
      <c r="Q27" s="655"/>
      <c r="R27" s="655"/>
      <c r="S27" s="655"/>
      <c r="T27" s="655"/>
      <c r="U27" s="655"/>
      <c r="V27" s="655"/>
      <c r="W27" s="655"/>
      <c r="X27" s="655"/>
      <c r="Y27" s="655"/>
      <c r="Z27" s="655"/>
      <c r="AA27" s="655"/>
      <c r="AB27" s="655"/>
      <c r="AC27" s="655"/>
      <c r="AD27" s="655"/>
      <c r="AE27" s="655"/>
      <c r="AF27" s="655"/>
      <c r="AG27" s="655"/>
      <c r="AH27" s="656"/>
    </row>
    <row r="28" spans="1:36" s="17" customFormat="1" ht="20" customHeight="1">
      <c r="A28" s="86"/>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5"/>
      <c r="AB28" s="103"/>
      <c r="AC28" s="103"/>
      <c r="AD28" s="103"/>
      <c r="AE28" s="106"/>
      <c r="AF28" s="103"/>
      <c r="AG28" s="103"/>
      <c r="AH28" s="103"/>
    </row>
    <row r="29" spans="1:36" s="17" customFormat="1" ht="26.15" customHeight="1" thickBot="1">
      <c r="A29" s="101" t="s">
        <v>312</v>
      </c>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4"/>
      <c r="AA29" s="105"/>
      <c r="AB29" s="103"/>
      <c r="AC29" s="109"/>
      <c r="AD29" s="103"/>
      <c r="AE29" s="103"/>
      <c r="AF29" s="103"/>
      <c r="AG29" s="103"/>
      <c r="AH29" s="103"/>
    </row>
    <row r="30" spans="1:36" s="17" customFormat="1" ht="26.15" customHeight="1">
      <c r="A30" s="86"/>
      <c r="B30" s="666"/>
      <c r="C30" s="667"/>
      <c r="D30" s="660" t="str">
        <f>IF(B27="【Ａタイプ】", 選択リスト!F8, IF(B27="【Ｂタイプ】", 選択リスト!F11, IF(B27="【Ｃタイプ】", 選択リスト!F14, IF(B27="【Ｄタイプ】", 選択リスト!F19, ""))))</f>
        <v/>
      </c>
      <c r="E30" s="661"/>
      <c r="F30" s="661"/>
      <c r="G30" s="661"/>
      <c r="H30" s="661"/>
      <c r="I30" s="661"/>
      <c r="J30" s="661"/>
      <c r="K30" s="661"/>
      <c r="L30" s="661"/>
      <c r="M30" s="661"/>
      <c r="N30" s="661"/>
      <c r="O30" s="661"/>
      <c r="P30" s="661"/>
      <c r="Q30" s="661"/>
      <c r="R30" s="661"/>
      <c r="S30" s="661"/>
      <c r="T30" s="661"/>
      <c r="U30" s="661"/>
      <c r="V30" s="661"/>
      <c r="W30" s="661"/>
      <c r="X30" s="661"/>
      <c r="Y30" s="661"/>
      <c r="Z30" s="661"/>
      <c r="AA30" s="661"/>
      <c r="AB30" s="661"/>
      <c r="AC30" s="661"/>
      <c r="AD30" s="661"/>
      <c r="AE30" s="661"/>
      <c r="AF30" s="661"/>
      <c r="AG30" s="661"/>
      <c r="AH30" s="662"/>
    </row>
    <row r="31" spans="1:36" s="3" customFormat="1" ht="26.15" customHeight="1">
      <c r="A31" s="86"/>
      <c r="B31" s="704"/>
      <c r="C31" s="705"/>
      <c r="D31" s="663" t="str">
        <f>IF(B27="【Ａタイプ】", 選択リスト!F9, IF(B27="【Ｂタイプ】", 選択リスト!F12, IF(B27="【Ｃタイプ】", 選択リスト!F15, IF(B27="【Ｄタイプ】", 選択リスト!F20, ""))))</f>
        <v/>
      </c>
      <c r="E31" s="664"/>
      <c r="F31" s="664"/>
      <c r="G31" s="664"/>
      <c r="H31" s="664"/>
      <c r="I31" s="664"/>
      <c r="J31" s="664"/>
      <c r="K31" s="664"/>
      <c r="L31" s="664"/>
      <c r="M31" s="664"/>
      <c r="N31" s="664"/>
      <c r="O31" s="664"/>
      <c r="P31" s="664"/>
      <c r="Q31" s="664"/>
      <c r="R31" s="664"/>
      <c r="S31" s="664"/>
      <c r="T31" s="664"/>
      <c r="U31" s="664"/>
      <c r="V31" s="664"/>
      <c r="W31" s="664"/>
      <c r="X31" s="664"/>
      <c r="Y31" s="664"/>
      <c r="Z31" s="664"/>
      <c r="AA31" s="664"/>
      <c r="AB31" s="664"/>
      <c r="AC31" s="664"/>
      <c r="AD31" s="664"/>
      <c r="AE31" s="664"/>
      <c r="AF31" s="664"/>
      <c r="AG31" s="664"/>
      <c r="AH31" s="665"/>
    </row>
    <row r="32" spans="1:36" s="3" customFormat="1" ht="26.15" customHeight="1">
      <c r="A32" s="86"/>
      <c r="B32" s="704"/>
      <c r="C32" s="705"/>
      <c r="D32" s="663" t="str">
        <f>IF(AND(B27="【Ａタイプ】", L131=""), "短期支援の実施日について10(1)アのL129のセルを入力しなければ,ファイナンシャルアドバイザー（ＦＡ）、Ｍ＆Ａ仲介業者等との締結契約に要する経費は選択できません", IF(B27="【Ａタイプ】", IF(L131&lt;&gt;"", 選択リスト!F10, ""), IF(B27="【Ｂタイプ】", 選択リスト!F13, IF(B27="【Ｃタイプ】", 選択リスト!F16, IF(B27="【Ｄタイプ】", 選択リスト!F21, "")))))</f>
        <v/>
      </c>
      <c r="E32" s="664"/>
      <c r="F32" s="664"/>
      <c r="G32" s="664"/>
      <c r="H32" s="664"/>
      <c r="I32" s="664"/>
      <c r="J32" s="664"/>
      <c r="K32" s="664"/>
      <c r="L32" s="664"/>
      <c r="M32" s="664"/>
      <c r="N32" s="664"/>
      <c r="O32" s="664"/>
      <c r="P32" s="664"/>
      <c r="Q32" s="664"/>
      <c r="R32" s="664"/>
      <c r="S32" s="664"/>
      <c r="T32" s="664"/>
      <c r="U32" s="664"/>
      <c r="V32" s="664"/>
      <c r="W32" s="664"/>
      <c r="X32" s="664"/>
      <c r="Y32" s="664"/>
      <c r="Z32" s="664"/>
      <c r="AA32" s="664"/>
      <c r="AB32" s="664"/>
      <c r="AC32" s="664"/>
      <c r="AD32" s="664"/>
      <c r="AE32" s="664"/>
      <c r="AF32" s="664"/>
      <c r="AG32" s="664"/>
      <c r="AH32" s="665"/>
    </row>
    <row r="33" spans="1:34" s="17" customFormat="1" ht="26.15" customHeight="1">
      <c r="A33" s="86"/>
      <c r="B33" s="668" t="s">
        <v>246</v>
      </c>
      <c r="C33" s="669"/>
      <c r="D33" s="670" t="str">
        <f>IF(B27="【Ｃタイプ】", 選択リスト!F17, "")</f>
        <v/>
      </c>
      <c r="E33" s="671"/>
      <c r="F33" s="671"/>
      <c r="G33" s="671"/>
      <c r="H33" s="671"/>
      <c r="I33" s="671"/>
      <c r="J33" s="671"/>
      <c r="K33" s="671"/>
      <c r="L33" s="671"/>
      <c r="M33" s="671"/>
      <c r="N33" s="671"/>
      <c r="O33" s="671"/>
      <c r="P33" s="671"/>
      <c r="Q33" s="671"/>
      <c r="R33" s="671"/>
      <c r="S33" s="671"/>
      <c r="T33" s="671"/>
      <c r="U33" s="671"/>
      <c r="V33" s="671"/>
      <c r="W33" s="671"/>
      <c r="X33" s="671"/>
      <c r="Y33" s="671"/>
      <c r="Z33" s="671"/>
      <c r="AA33" s="671"/>
      <c r="AB33" s="671"/>
      <c r="AC33" s="671"/>
      <c r="AD33" s="671"/>
      <c r="AE33" s="671"/>
      <c r="AF33" s="671"/>
      <c r="AG33" s="671"/>
      <c r="AH33" s="672"/>
    </row>
    <row r="34" spans="1:34" s="17" customFormat="1" ht="26.15" customHeight="1" thickBot="1">
      <c r="A34" s="86"/>
      <c r="B34" s="675" t="s">
        <v>246</v>
      </c>
      <c r="C34" s="676"/>
      <c r="D34" s="677" t="str">
        <f>IF(B27="【Ｃタイプ】", 選択リスト!F18, "")</f>
        <v/>
      </c>
      <c r="E34" s="678"/>
      <c r="F34" s="678"/>
      <c r="G34" s="678"/>
      <c r="H34" s="678"/>
      <c r="I34" s="678"/>
      <c r="J34" s="678"/>
      <c r="K34" s="678"/>
      <c r="L34" s="678"/>
      <c r="M34" s="678"/>
      <c r="N34" s="678"/>
      <c r="O34" s="678"/>
      <c r="P34" s="678"/>
      <c r="Q34" s="678"/>
      <c r="R34" s="678"/>
      <c r="S34" s="678"/>
      <c r="T34" s="678"/>
      <c r="U34" s="678"/>
      <c r="V34" s="678"/>
      <c r="W34" s="678"/>
      <c r="X34" s="678"/>
      <c r="Y34" s="678"/>
      <c r="Z34" s="678"/>
      <c r="AA34" s="678"/>
      <c r="AB34" s="678"/>
      <c r="AC34" s="678"/>
      <c r="AD34" s="678"/>
      <c r="AE34" s="678"/>
      <c r="AF34" s="678"/>
      <c r="AG34" s="678"/>
      <c r="AH34" s="679"/>
    </row>
    <row r="35" spans="1:34" s="17" customFormat="1" ht="11" customHeight="1">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103"/>
      <c r="AG35" s="103"/>
      <c r="AH35" s="103"/>
    </row>
    <row r="36" spans="1:34" ht="26.15" customHeight="1">
      <c r="A36" s="104" t="s">
        <v>313</v>
      </c>
      <c r="B36" s="104"/>
      <c r="C36" s="86"/>
      <c r="D36" s="86"/>
      <c r="E36" s="86"/>
      <c r="F36" s="86"/>
      <c r="G36" s="86"/>
      <c r="H36" s="104"/>
      <c r="I36" s="104"/>
      <c r="J36" s="104"/>
      <c r="K36" s="104"/>
      <c r="L36" s="104"/>
      <c r="M36" s="104"/>
      <c r="N36" s="104"/>
      <c r="O36" s="104"/>
      <c r="P36" s="104"/>
      <c r="Q36" s="104"/>
      <c r="R36" s="104"/>
      <c r="S36" s="104"/>
      <c r="T36" s="104"/>
      <c r="U36" s="104"/>
      <c r="V36" s="104"/>
      <c r="W36" s="104"/>
      <c r="X36" s="104"/>
      <c r="Y36" s="104"/>
      <c r="Z36" s="104"/>
      <c r="AA36" s="105"/>
      <c r="AB36" s="103"/>
      <c r="AC36" s="110"/>
      <c r="AD36" s="110"/>
      <c r="AE36" s="103"/>
      <c r="AF36" s="103"/>
      <c r="AG36" s="103"/>
      <c r="AH36" s="103"/>
    </row>
    <row r="37" spans="1:34" ht="26.15" customHeight="1" thickBot="1">
      <c r="A37" s="104"/>
      <c r="B37" s="330" t="s">
        <v>570</v>
      </c>
      <c r="C37" s="330"/>
      <c r="D37" s="330"/>
      <c r="E37" s="330"/>
      <c r="F37" s="330"/>
      <c r="G37" s="330"/>
      <c r="H37" s="330"/>
      <c r="I37" s="330"/>
      <c r="J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row>
    <row r="38" spans="1:34" ht="61" customHeight="1">
      <c r="A38" s="86"/>
      <c r="B38" s="673"/>
      <c r="C38" s="674"/>
      <c r="D38" s="657" t="s">
        <v>585</v>
      </c>
      <c r="E38" s="658"/>
      <c r="F38" s="658"/>
      <c r="G38" s="658"/>
      <c r="H38" s="658"/>
      <c r="I38" s="658"/>
      <c r="J38" s="658"/>
      <c r="K38" s="658"/>
      <c r="L38" s="658"/>
      <c r="M38" s="658"/>
      <c r="N38" s="658"/>
      <c r="O38" s="658"/>
      <c r="P38" s="658"/>
      <c r="Q38" s="658"/>
      <c r="R38" s="658"/>
      <c r="S38" s="658"/>
      <c r="T38" s="658"/>
      <c r="U38" s="658"/>
      <c r="V38" s="658"/>
      <c r="W38" s="658"/>
      <c r="X38" s="658"/>
      <c r="Y38" s="658"/>
      <c r="Z38" s="658"/>
      <c r="AA38" s="658"/>
      <c r="AB38" s="658"/>
      <c r="AC38" s="658"/>
      <c r="AD38" s="658"/>
      <c r="AE38" s="658"/>
      <c r="AF38" s="658"/>
      <c r="AG38" s="658"/>
      <c r="AH38" s="659"/>
    </row>
    <row r="39" spans="1:34" ht="93.5" customHeight="1">
      <c r="A39" s="86"/>
      <c r="B39" s="572"/>
      <c r="C39" s="573"/>
      <c r="D39" s="574" t="s">
        <v>568</v>
      </c>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6"/>
    </row>
    <row r="40" spans="1:34" ht="40" customHeight="1" thickBot="1">
      <c r="A40" s="86"/>
      <c r="B40" s="527"/>
      <c r="C40" s="528"/>
      <c r="D40" s="331" t="s">
        <v>586</v>
      </c>
      <c r="E40" s="332"/>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2"/>
      <c r="AD40" s="332"/>
      <c r="AE40" s="332"/>
      <c r="AF40" s="332"/>
      <c r="AG40" s="332"/>
      <c r="AH40" s="333"/>
    </row>
    <row r="41" spans="1:34" ht="5" customHeight="1">
      <c r="A41" s="86"/>
      <c r="B41" s="223"/>
      <c r="C41" s="223"/>
      <c r="D41" s="224"/>
      <c r="E41" s="224"/>
      <c r="F41" s="224"/>
      <c r="G41" s="224"/>
      <c r="H41" s="224"/>
      <c r="I41" s="224"/>
      <c r="J41" s="224"/>
      <c r="K41" s="224"/>
      <c r="L41" s="224"/>
      <c r="M41" s="224"/>
      <c r="N41" s="224"/>
      <c r="O41" s="224"/>
      <c r="P41" s="224"/>
      <c r="Q41" s="224"/>
      <c r="R41" s="222"/>
      <c r="S41" s="222"/>
      <c r="T41" s="222"/>
      <c r="U41" s="222"/>
      <c r="V41" s="222"/>
      <c r="W41" s="222"/>
      <c r="X41" s="222"/>
      <c r="Y41" s="222"/>
      <c r="Z41" s="222"/>
      <c r="AA41" s="222"/>
      <c r="AB41" s="222"/>
      <c r="AC41" s="222"/>
      <c r="AD41" s="222"/>
      <c r="AE41" s="222"/>
      <c r="AF41" s="222"/>
      <c r="AG41" s="222"/>
      <c r="AH41" s="222"/>
    </row>
    <row r="42" spans="1:34" ht="26.15" customHeight="1">
      <c r="A42" s="111" t="s">
        <v>36</v>
      </c>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05"/>
      <c r="AB42" s="103"/>
      <c r="AC42" s="103"/>
      <c r="AD42" s="103"/>
      <c r="AE42" s="106"/>
      <c r="AF42" s="103"/>
      <c r="AG42" s="103"/>
      <c r="AH42" s="103"/>
    </row>
    <row r="43" spans="1:34" ht="26.15" customHeight="1">
      <c r="A43" s="86"/>
      <c r="B43" s="590" t="s">
        <v>14</v>
      </c>
      <c r="C43" s="590"/>
      <c r="D43" s="590"/>
      <c r="E43" s="594"/>
      <c r="F43" s="594"/>
      <c r="G43" s="594"/>
      <c r="H43" s="594"/>
      <c r="I43" s="594"/>
      <c r="J43" s="594"/>
      <c r="K43" s="594"/>
      <c r="L43" s="594"/>
      <c r="M43" s="594"/>
      <c r="N43" s="594"/>
      <c r="O43" s="594"/>
      <c r="P43" s="594"/>
      <c r="Q43" s="594"/>
      <c r="R43" s="594"/>
      <c r="S43" s="594"/>
      <c r="T43" s="594"/>
      <c r="U43" s="594"/>
      <c r="V43" s="594"/>
      <c r="W43" s="86"/>
      <c r="X43" s="86"/>
      <c r="Y43" s="86"/>
      <c r="Z43" s="86"/>
      <c r="AA43" s="105"/>
      <c r="AB43" s="103"/>
      <c r="AC43" s="103"/>
      <c r="AD43" s="103"/>
      <c r="AE43" s="106"/>
      <c r="AF43" s="103"/>
      <c r="AG43" s="103"/>
      <c r="AH43" s="103"/>
    </row>
    <row r="44" spans="1:34" ht="26.15" customHeight="1">
      <c r="A44" s="86"/>
      <c r="B44" s="584" t="s">
        <v>15</v>
      </c>
      <c r="C44" s="585"/>
      <c r="D44" s="586"/>
      <c r="E44" s="603"/>
      <c r="F44" s="603"/>
      <c r="G44" s="603"/>
      <c r="H44" s="603"/>
      <c r="I44" s="603"/>
      <c r="J44" s="603"/>
      <c r="K44" s="603"/>
      <c r="L44" s="603"/>
      <c r="M44" s="603"/>
      <c r="N44" s="603"/>
      <c r="O44" s="603"/>
      <c r="P44" s="603"/>
      <c r="Q44" s="603"/>
      <c r="R44" s="603"/>
      <c r="S44" s="603"/>
      <c r="T44" s="603"/>
      <c r="U44" s="603"/>
      <c r="V44" s="603"/>
      <c r="W44" s="86"/>
      <c r="X44" s="86"/>
      <c r="Y44" s="86"/>
      <c r="Z44" s="86"/>
      <c r="AA44" s="105"/>
      <c r="AB44" s="103"/>
      <c r="AC44" s="103"/>
      <c r="AD44" s="103"/>
      <c r="AE44" s="106"/>
      <c r="AF44" s="103"/>
      <c r="AG44" s="103"/>
      <c r="AH44" s="103"/>
    </row>
    <row r="45" spans="1:34" ht="26.15" customHeight="1">
      <c r="A45" s="86"/>
      <c r="B45" s="591"/>
      <c r="C45" s="592"/>
      <c r="D45" s="593"/>
      <c r="E45" s="603"/>
      <c r="F45" s="603"/>
      <c r="G45" s="603"/>
      <c r="H45" s="603"/>
      <c r="I45" s="603"/>
      <c r="J45" s="603"/>
      <c r="K45" s="603"/>
      <c r="L45" s="603"/>
      <c r="M45" s="603"/>
      <c r="N45" s="603"/>
      <c r="O45" s="603"/>
      <c r="P45" s="603"/>
      <c r="Q45" s="603"/>
      <c r="R45" s="603"/>
      <c r="S45" s="603"/>
      <c r="T45" s="603"/>
      <c r="U45" s="603"/>
      <c r="V45" s="603"/>
      <c r="W45" s="86"/>
      <c r="X45" s="86"/>
      <c r="Y45" s="86"/>
      <c r="Z45" s="86"/>
      <c r="AA45" s="105"/>
      <c r="AB45" s="103"/>
      <c r="AC45" s="103"/>
      <c r="AD45" s="103"/>
      <c r="AE45" s="106"/>
      <c r="AF45" s="103"/>
      <c r="AG45" s="103"/>
      <c r="AH45" s="103"/>
    </row>
    <row r="46" spans="1:34" ht="26.15" customHeight="1">
      <c r="A46" s="111"/>
      <c r="B46" s="584" t="s">
        <v>16</v>
      </c>
      <c r="C46" s="585"/>
      <c r="D46" s="586"/>
      <c r="E46" s="591" t="s">
        <v>14</v>
      </c>
      <c r="F46" s="592"/>
      <c r="G46" s="593"/>
      <c r="H46" s="552"/>
      <c r="I46" s="553"/>
      <c r="J46" s="553"/>
      <c r="K46" s="553"/>
      <c r="L46" s="553"/>
      <c r="M46" s="553"/>
      <c r="N46" s="553"/>
      <c r="O46" s="553"/>
      <c r="P46" s="553"/>
      <c r="Q46" s="553"/>
      <c r="R46" s="553"/>
      <c r="S46" s="554"/>
      <c r="T46" s="111"/>
      <c r="U46" s="111"/>
      <c r="V46" s="111"/>
      <c r="W46" s="111"/>
      <c r="X46" s="111"/>
      <c r="Y46" s="111"/>
      <c r="Z46" s="111"/>
      <c r="AA46" s="105"/>
      <c r="AB46" s="80"/>
      <c r="AC46" s="80"/>
      <c r="AD46" s="80"/>
      <c r="AE46" s="106"/>
      <c r="AF46" s="103"/>
      <c r="AG46" s="103"/>
      <c r="AH46" s="103"/>
    </row>
    <row r="47" spans="1:34" ht="26.15" customHeight="1">
      <c r="A47" s="111"/>
      <c r="B47" s="587"/>
      <c r="C47" s="588"/>
      <c r="D47" s="589"/>
      <c r="E47" s="578" t="s">
        <v>17</v>
      </c>
      <c r="F47" s="579"/>
      <c r="G47" s="580"/>
      <c r="H47" s="581"/>
      <c r="I47" s="582"/>
      <c r="J47" s="582"/>
      <c r="K47" s="582"/>
      <c r="L47" s="582"/>
      <c r="M47" s="582"/>
      <c r="N47" s="582"/>
      <c r="O47" s="582"/>
      <c r="P47" s="582"/>
      <c r="Q47" s="582"/>
      <c r="R47" s="582"/>
      <c r="S47" s="583"/>
      <c r="T47" s="111"/>
      <c r="U47" s="111"/>
      <c r="V47" s="111"/>
      <c r="W47" s="111"/>
      <c r="X47" s="111"/>
      <c r="Y47" s="111"/>
      <c r="Z47" s="111"/>
      <c r="AA47" s="105"/>
      <c r="AB47" s="103"/>
      <c r="AC47" s="103"/>
      <c r="AD47" s="103"/>
      <c r="AE47" s="106"/>
      <c r="AF47" s="103"/>
      <c r="AG47" s="103"/>
      <c r="AH47" s="103"/>
    </row>
    <row r="48" spans="1:34" ht="26.15" customHeight="1">
      <c r="A48" s="111"/>
      <c r="B48" s="587"/>
      <c r="C48" s="588"/>
      <c r="D48" s="589"/>
      <c r="E48" s="578" t="s">
        <v>18</v>
      </c>
      <c r="F48" s="579"/>
      <c r="G48" s="580"/>
      <c r="H48" s="601"/>
      <c r="I48" s="602"/>
      <c r="J48" s="529"/>
      <c r="K48" s="529"/>
      <c r="L48" s="112" t="s">
        <v>256</v>
      </c>
      <c r="M48" s="529"/>
      <c r="N48" s="529"/>
      <c r="O48" s="112" t="s">
        <v>257</v>
      </c>
      <c r="P48" s="529"/>
      <c r="Q48" s="529"/>
      <c r="R48" s="529"/>
      <c r="S48" s="113" t="s">
        <v>258</v>
      </c>
      <c r="T48" s="111"/>
      <c r="U48" s="111"/>
      <c r="V48" s="111"/>
      <c r="W48" s="111"/>
      <c r="X48" s="111"/>
      <c r="Y48" s="111"/>
      <c r="Z48" s="111"/>
      <c r="AA48" s="105"/>
      <c r="AB48" s="103"/>
      <c r="AC48" s="103"/>
      <c r="AD48" s="103"/>
      <c r="AE48" s="106"/>
      <c r="AF48" s="103"/>
      <c r="AG48" s="103"/>
      <c r="AH48" s="103"/>
    </row>
    <row r="49" spans="1:34" ht="26.15" customHeight="1">
      <c r="A49" s="111"/>
      <c r="B49" s="587"/>
      <c r="C49" s="588"/>
      <c r="D49" s="589"/>
      <c r="E49" s="584" t="s">
        <v>19</v>
      </c>
      <c r="F49" s="585"/>
      <c r="G49" s="586"/>
      <c r="H49" s="509"/>
      <c r="I49" s="510"/>
      <c r="J49" s="510"/>
      <c r="K49" s="510"/>
      <c r="L49" s="510"/>
      <c r="M49" s="510"/>
      <c r="N49" s="510"/>
      <c r="O49" s="510"/>
      <c r="P49" s="510"/>
      <c r="Q49" s="510"/>
      <c r="R49" s="510"/>
      <c r="S49" s="511"/>
      <c r="T49" s="111"/>
      <c r="U49" s="111"/>
      <c r="V49" s="111"/>
      <c r="W49" s="111"/>
      <c r="X49" s="111"/>
      <c r="Y49" s="111"/>
      <c r="Z49" s="111"/>
      <c r="AA49" s="105"/>
      <c r="AB49" s="103"/>
      <c r="AC49" s="103"/>
      <c r="AD49" s="103"/>
      <c r="AE49" s="106"/>
      <c r="AF49" s="103"/>
      <c r="AG49" s="103"/>
      <c r="AH49" s="103"/>
    </row>
    <row r="50" spans="1:34" ht="26.15" customHeight="1">
      <c r="A50" s="86"/>
      <c r="B50" s="530" t="s">
        <v>260</v>
      </c>
      <c r="C50" s="531"/>
      <c r="D50" s="532"/>
      <c r="E50" s="560" t="s">
        <v>394</v>
      </c>
      <c r="F50" s="685"/>
      <c r="G50" s="686"/>
      <c r="H50" s="114" t="s">
        <v>22</v>
      </c>
      <c r="I50" s="539"/>
      <c r="J50" s="539"/>
      <c r="K50" s="115" t="s">
        <v>310</v>
      </c>
      <c r="L50" s="539"/>
      <c r="M50" s="539"/>
      <c r="N50" s="539"/>
      <c r="O50" s="115"/>
      <c r="P50" s="115"/>
      <c r="Q50" s="115"/>
      <c r="R50" s="115"/>
      <c r="S50" s="115"/>
      <c r="T50" s="115"/>
      <c r="U50" s="115"/>
      <c r="V50" s="115"/>
      <c r="W50" s="115"/>
      <c r="X50" s="115"/>
      <c r="Y50" s="115"/>
      <c r="Z50" s="115"/>
      <c r="AA50" s="115"/>
      <c r="AB50" s="115"/>
      <c r="AC50" s="115"/>
      <c r="AD50" s="115"/>
      <c r="AE50" s="115"/>
      <c r="AF50" s="115"/>
      <c r="AG50" s="115"/>
      <c r="AH50" s="116"/>
    </row>
    <row r="51" spans="1:34" ht="26.15" customHeight="1">
      <c r="A51" s="86"/>
      <c r="B51" s="533"/>
      <c r="C51" s="534"/>
      <c r="D51" s="535"/>
      <c r="E51" s="687"/>
      <c r="F51" s="688"/>
      <c r="G51" s="689"/>
      <c r="H51" s="595"/>
      <c r="I51" s="596"/>
      <c r="J51" s="596"/>
      <c r="K51" s="596"/>
      <c r="L51" s="596"/>
      <c r="M51" s="596"/>
      <c r="N51" s="596"/>
      <c r="O51" s="596"/>
      <c r="P51" s="596"/>
      <c r="Q51" s="596"/>
      <c r="R51" s="596"/>
      <c r="S51" s="596"/>
      <c r="T51" s="596"/>
      <c r="U51" s="596"/>
      <c r="V51" s="596"/>
      <c r="W51" s="596"/>
      <c r="X51" s="596"/>
      <c r="Y51" s="596"/>
      <c r="Z51" s="596"/>
      <c r="AA51" s="596"/>
      <c r="AB51" s="596"/>
      <c r="AC51" s="596"/>
      <c r="AD51" s="596"/>
      <c r="AE51" s="596"/>
      <c r="AF51" s="596"/>
      <c r="AG51" s="596"/>
      <c r="AH51" s="597"/>
    </row>
    <row r="52" spans="1:34" ht="26.15" customHeight="1">
      <c r="A52" s="86"/>
      <c r="B52" s="533"/>
      <c r="C52" s="534"/>
      <c r="D52" s="535"/>
      <c r="E52" s="690"/>
      <c r="F52" s="691"/>
      <c r="G52" s="692"/>
      <c r="H52" s="598"/>
      <c r="I52" s="599"/>
      <c r="J52" s="599"/>
      <c r="K52" s="599"/>
      <c r="L52" s="599"/>
      <c r="M52" s="599"/>
      <c r="N52" s="599"/>
      <c r="O52" s="599"/>
      <c r="P52" s="599"/>
      <c r="Q52" s="599"/>
      <c r="R52" s="599"/>
      <c r="S52" s="599"/>
      <c r="T52" s="599"/>
      <c r="U52" s="599"/>
      <c r="V52" s="599"/>
      <c r="W52" s="599"/>
      <c r="X52" s="599"/>
      <c r="Y52" s="599"/>
      <c r="Z52" s="599"/>
      <c r="AA52" s="599"/>
      <c r="AB52" s="599"/>
      <c r="AC52" s="599"/>
      <c r="AD52" s="599"/>
      <c r="AE52" s="599"/>
      <c r="AF52" s="599"/>
      <c r="AG52" s="599"/>
      <c r="AH52" s="600"/>
    </row>
    <row r="53" spans="1:34" ht="26.15" customHeight="1">
      <c r="A53" s="86"/>
      <c r="B53" s="536"/>
      <c r="C53" s="537"/>
      <c r="D53" s="538"/>
      <c r="E53" s="555" t="s">
        <v>261</v>
      </c>
      <c r="F53" s="556"/>
      <c r="G53" s="556"/>
      <c r="H53" s="556"/>
      <c r="I53" s="557"/>
      <c r="J53" s="558"/>
      <c r="K53" s="558"/>
      <c r="L53" s="558"/>
      <c r="M53" s="558"/>
      <c r="N53" s="558"/>
      <c r="O53" s="558"/>
      <c r="P53" s="558"/>
      <c r="Q53" s="558"/>
      <c r="R53" s="558"/>
      <c r="S53" s="558"/>
      <c r="T53" s="558"/>
      <c r="U53" s="558"/>
      <c r="V53" s="558"/>
      <c r="W53" s="558"/>
      <c r="X53" s="558"/>
      <c r="Y53" s="558"/>
      <c r="Z53" s="559"/>
      <c r="AA53" s="569" t="s">
        <v>20</v>
      </c>
      <c r="AB53" s="570"/>
      <c r="AC53" s="571"/>
      <c r="AD53" s="393"/>
      <c r="AE53" s="394"/>
      <c r="AF53" s="394"/>
      <c r="AG53" s="394"/>
      <c r="AH53" s="429"/>
    </row>
    <row r="54" spans="1:34" ht="26.15" customHeight="1">
      <c r="A54" s="86"/>
      <c r="B54" s="530" t="s">
        <v>334</v>
      </c>
      <c r="C54" s="531"/>
      <c r="D54" s="532"/>
      <c r="E54" s="577" t="s">
        <v>14</v>
      </c>
      <c r="F54" s="577"/>
      <c r="G54" s="577"/>
      <c r="H54" s="605"/>
      <c r="I54" s="605"/>
      <c r="J54" s="605"/>
      <c r="K54" s="605"/>
      <c r="L54" s="605"/>
      <c r="M54" s="605"/>
      <c r="N54" s="605"/>
      <c r="O54" s="577" t="s">
        <v>21</v>
      </c>
      <c r="P54" s="577"/>
      <c r="Q54" s="693"/>
      <c r="R54" s="693"/>
      <c r="S54" s="693"/>
      <c r="T54" s="693"/>
      <c r="U54" s="577" t="s">
        <v>23</v>
      </c>
      <c r="V54" s="577"/>
      <c r="W54" s="577"/>
      <c r="X54" s="628"/>
      <c r="Y54" s="629"/>
      <c r="Z54" s="629"/>
      <c r="AA54" s="629"/>
      <c r="AB54" s="629"/>
      <c r="AC54" s="629"/>
      <c r="AD54" s="629"/>
      <c r="AE54" s="629"/>
      <c r="AF54" s="629"/>
      <c r="AG54" s="629"/>
      <c r="AH54" s="629"/>
    </row>
    <row r="55" spans="1:34" ht="26.15" customHeight="1">
      <c r="A55" s="86"/>
      <c r="B55" s="536"/>
      <c r="C55" s="537"/>
      <c r="D55" s="538"/>
      <c r="E55" s="577" t="s">
        <v>17</v>
      </c>
      <c r="F55" s="577"/>
      <c r="G55" s="577"/>
      <c r="H55" s="605"/>
      <c r="I55" s="605"/>
      <c r="J55" s="605"/>
      <c r="K55" s="605"/>
      <c r="L55" s="605"/>
      <c r="M55" s="605"/>
      <c r="N55" s="605"/>
      <c r="O55" s="577" t="s">
        <v>19</v>
      </c>
      <c r="P55" s="577"/>
      <c r="Q55" s="360"/>
      <c r="R55" s="347"/>
      <c r="S55" s="347"/>
      <c r="T55" s="347"/>
      <c r="U55" s="347"/>
      <c r="V55" s="347"/>
      <c r="W55" s="347"/>
      <c r="X55" s="347"/>
      <c r="Y55" s="347"/>
      <c r="Z55" s="348"/>
      <c r="AA55" s="569" t="s">
        <v>20</v>
      </c>
      <c r="AB55" s="570"/>
      <c r="AC55" s="571"/>
      <c r="AD55" s="393"/>
      <c r="AE55" s="394"/>
      <c r="AF55" s="394"/>
      <c r="AG55" s="394"/>
      <c r="AH55" s="429"/>
    </row>
    <row r="56" spans="1:34" ht="26.15" customHeight="1">
      <c r="A56" s="117"/>
      <c r="B56" s="560" t="s">
        <v>395</v>
      </c>
      <c r="C56" s="561"/>
      <c r="D56" s="562"/>
      <c r="E56" s="114" t="s">
        <v>22</v>
      </c>
      <c r="F56" s="539"/>
      <c r="G56" s="539"/>
      <c r="H56" s="115" t="s">
        <v>310</v>
      </c>
      <c r="I56" s="539"/>
      <c r="J56" s="539"/>
      <c r="K56" s="539"/>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6"/>
    </row>
    <row r="57" spans="1:34" ht="26.15" customHeight="1">
      <c r="A57" s="101"/>
      <c r="B57" s="563"/>
      <c r="C57" s="564"/>
      <c r="D57" s="565"/>
      <c r="E57" s="606"/>
      <c r="F57" s="607"/>
      <c r="G57" s="607"/>
      <c r="H57" s="607"/>
      <c r="I57" s="607"/>
      <c r="J57" s="607"/>
      <c r="K57" s="607"/>
      <c r="L57" s="607"/>
      <c r="M57" s="607"/>
      <c r="N57" s="607"/>
      <c r="O57" s="607"/>
      <c r="P57" s="607"/>
      <c r="Q57" s="607"/>
      <c r="R57" s="607"/>
      <c r="S57" s="607"/>
      <c r="T57" s="607"/>
      <c r="U57" s="607"/>
      <c r="V57" s="607"/>
      <c r="W57" s="607"/>
      <c r="X57" s="607"/>
      <c r="Y57" s="607"/>
      <c r="Z57" s="607"/>
      <c r="AA57" s="607"/>
      <c r="AB57" s="607"/>
      <c r="AC57" s="607"/>
      <c r="AD57" s="607"/>
      <c r="AE57" s="607"/>
      <c r="AF57" s="607"/>
      <c r="AG57" s="607"/>
      <c r="AH57" s="608"/>
    </row>
    <row r="58" spans="1:34" ht="26.15" customHeight="1">
      <c r="A58" s="86"/>
      <c r="B58" s="566"/>
      <c r="C58" s="567"/>
      <c r="D58" s="568"/>
      <c r="E58" s="609"/>
      <c r="F58" s="610"/>
      <c r="G58" s="610"/>
      <c r="H58" s="610"/>
      <c r="I58" s="610"/>
      <c r="J58" s="610"/>
      <c r="K58" s="610"/>
      <c r="L58" s="610"/>
      <c r="M58" s="610"/>
      <c r="N58" s="610"/>
      <c r="O58" s="610"/>
      <c r="P58" s="610"/>
      <c r="Q58" s="610"/>
      <c r="R58" s="610"/>
      <c r="S58" s="610"/>
      <c r="T58" s="610"/>
      <c r="U58" s="610"/>
      <c r="V58" s="610"/>
      <c r="W58" s="610"/>
      <c r="X58" s="610"/>
      <c r="Y58" s="610"/>
      <c r="Z58" s="610"/>
      <c r="AA58" s="610"/>
      <c r="AB58" s="610"/>
      <c r="AC58" s="610"/>
      <c r="AD58" s="610"/>
      <c r="AE58" s="610"/>
      <c r="AF58" s="610"/>
      <c r="AG58" s="610"/>
      <c r="AH58" s="611"/>
    </row>
    <row r="59" spans="1:34" ht="26.15" customHeight="1">
      <c r="A59" s="86"/>
      <c r="B59" s="530" t="s">
        <v>24</v>
      </c>
      <c r="C59" s="531"/>
      <c r="D59" s="532"/>
      <c r="E59" s="569" t="s">
        <v>25</v>
      </c>
      <c r="F59" s="570"/>
      <c r="G59" s="570"/>
      <c r="H59" s="570" t="s">
        <v>259</v>
      </c>
      <c r="I59" s="570"/>
      <c r="J59" s="630"/>
      <c r="K59" s="630"/>
      <c r="L59" s="630"/>
      <c r="M59" s="118" t="s">
        <v>256</v>
      </c>
      <c r="N59" s="569" t="s">
        <v>27</v>
      </c>
      <c r="O59" s="570"/>
      <c r="P59" s="571"/>
      <c r="Q59" s="694"/>
      <c r="R59" s="631"/>
      <c r="S59" s="631"/>
      <c r="T59" s="631"/>
      <c r="U59" s="570" t="s">
        <v>276</v>
      </c>
      <c r="V59" s="570"/>
      <c r="W59" s="119" t="s">
        <v>263</v>
      </c>
      <c r="X59" s="119"/>
      <c r="Y59" s="119"/>
      <c r="Z59" s="119"/>
      <c r="AA59" s="119"/>
      <c r="AB59" s="119"/>
      <c r="AC59" s="119"/>
      <c r="AD59" s="631"/>
      <c r="AE59" s="631"/>
      <c r="AF59" s="631"/>
      <c r="AG59" s="632" t="s">
        <v>346</v>
      </c>
      <c r="AH59" s="633"/>
    </row>
    <row r="60" spans="1:34" ht="26.15" customHeight="1">
      <c r="A60" s="86"/>
      <c r="B60" s="536"/>
      <c r="C60" s="537"/>
      <c r="D60" s="538"/>
      <c r="E60" s="536" t="s">
        <v>26</v>
      </c>
      <c r="F60" s="537"/>
      <c r="G60" s="537"/>
      <c r="H60" s="570" t="s">
        <v>259</v>
      </c>
      <c r="I60" s="570"/>
      <c r="J60" s="630"/>
      <c r="K60" s="630"/>
      <c r="L60" s="630"/>
      <c r="M60" s="118" t="s">
        <v>256</v>
      </c>
      <c r="N60" s="569" t="s">
        <v>28</v>
      </c>
      <c r="O60" s="570"/>
      <c r="P60" s="570"/>
      <c r="Q60" s="604"/>
      <c r="R60" s="604"/>
      <c r="S60" s="120" t="s">
        <v>262</v>
      </c>
      <c r="T60" s="121" t="s">
        <v>31</v>
      </c>
      <c r="U60" s="122"/>
      <c r="V60" s="122"/>
      <c r="W60" s="398"/>
      <c r="X60" s="398"/>
      <c r="Y60" s="398"/>
      <c r="Z60" s="119" t="s">
        <v>262</v>
      </c>
      <c r="AA60" s="123" t="s">
        <v>265</v>
      </c>
      <c r="AB60" s="122"/>
      <c r="AC60" s="122"/>
      <c r="AD60" s="124"/>
      <c r="AE60" s="398"/>
      <c r="AF60" s="398"/>
      <c r="AG60" s="632" t="s">
        <v>264</v>
      </c>
      <c r="AH60" s="633"/>
    </row>
    <row r="61" spans="1:34" ht="18" customHeight="1">
      <c r="A61" s="86"/>
      <c r="B61" s="680" t="s">
        <v>367</v>
      </c>
      <c r="C61" s="681"/>
      <c r="D61" s="682"/>
      <c r="E61" s="125"/>
      <c r="F61" s="126"/>
      <c r="G61" s="126"/>
      <c r="H61" s="127"/>
      <c r="I61" s="127"/>
      <c r="J61" s="127"/>
      <c r="K61" s="128"/>
      <c r="L61" s="128"/>
      <c r="M61" s="129"/>
      <c r="N61" s="126"/>
      <c r="O61" s="126"/>
      <c r="P61" s="126"/>
      <c r="Q61" s="128"/>
      <c r="R61" s="128"/>
      <c r="S61" s="119"/>
      <c r="T61" s="130"/>
      <c r="U61" s="122"/>
      <c r="V61" s="122"/>
      <c r="W61" s="131"/>
      <c r="X61" s="131"/>
      <c r="Y61" s="131"/>
      <c r="Z61" s="132" t="s">
        <v>366</v>
      </c>
      <c r="AA61" s="123"/>
      <c r="AB61" s="122"/>
      <c r="AC61" s="122"/>
      <c r="AD61" s="122"/>
      <c r="AE61" s="99"/>
      <c r="AF61" s="621"/>
      <c r="AG61" s="622"/>
      <c r="AH61" s="133" t="s">
        <v>357</v>
      </c>
    </row>
    <row r="62" spans="1:34" ht="18" customHeight="1">
      <c r="A62" s="86"/>
      <c r="B62" s="637" t="s">
        <v>355</v>
      </c>
      <c r="C62" s="638"/>
      <c r="D62" s="639"/>
      <c r="E62" s="643" t="s">
        <v>365</v>
      </c>
      <c r="F62" s="644"/>
      <c r="G62" s="645"/>
      <c r="H62" s="634" t="s">
        <v>356</v>
      </c>
      <c r="I62" s="635"/>
      <c r="J62" s="636"/>
      <c r="K62" s="625" t="s">
        <v>358</v>
      </c>
      <c r="L62" s="626"/>
      <c r="M62" s="626"/>
      <c r="N62" s="626"/>
      <c r="O62" s="626"/>
      <c r="P62" s="626"/>
      <c r="Q62" s="626"/>
      <c r="R62" s="626"/>
      <c r="S62" s="626"/>
      <c r="T62" s="626"/>
      <c r="U62" s="626"/>
      <c r="V62" s="626"/>
      <c r="W62" s="626"/>
      <c r="X62" s="626"/>
      <c r="Y62" s="626"/>
      <c r="Z62" s="626"/>
      <c r="AA62" s="626"/>
      <c r="AB62" s="626"/>
      <c r="AC62" s="626"/>
      <c r="AD62" s="626"/>
      <c r="AE62" s="627"/>
      <c r="AF62" s="621"/>
      <c r="AG62" s="622"/>
      <c r="AH62" s="133" t="s">
        <v>357</v>
      </c>
    </row>
    <row r="63" spans="1:34" ht="18" customHeight="1">
      <c r="A63" s="86"/>
      <c r="B63" s="637"/>
      <c r="C63" s="638"/>
      <c r="D63" s="639"/>
      <c r="E63" s="646"/>
      <c r="F63" s="647"/>
      <c r="G63" s="648"/>
      <c r="H63" s="637"/>
      <c r="I63" s="638"/>
      <c r="J63" s="639"/>
      <c r="K63" s="625" t="s">
        <v>359</v>
      </c>
      <c r="L63" s="626"/>
      <c r="M63" s="626"/>
      <c r="N63" s="626"/>
      <c r="O63" s="626"/>
      <c r="P63" s="626"/>
      <c r="Q63" s="626"/>
      <c r="R63" s="626"/>
      <c r="S63" s="626"/>
      <c r="T63" s="626"/>
      <c r="U63" s="626"/>
      <c r="V63" s="626"/>
      <c r="W63" s="626"/>
      <c r="X63" s="626"/>
      <c r="Y63" s="626"/>
      <c r="Z63" s="626"/>
      <c r="AA63" s="626"/>
      <c r="AB63" s="626"/>
      <c r="AC63" s="626"/>
      <c r="AD63" s="626"/>
      <c r="AE63" s="627"/>
      <c r="AF63" s="621"/>
      <c r="AG63" s="622"/>
      <c r="AH63" s="133" t="s">
        <v>357</v>
      </c>
    </row>
    <row r="64" spans="1:34" ht="18" customHeight="1">
      <c r="A64" s="86"/>
      <c r="B64" s="637"/>
      <c r="C64" s="638"/>
      <c r="D64" s="639"/>
      <c r="E64" s="646"/>
      <c r="F64" s="647"/>
      <c r="G64" s="648"/>
      <c r="H64" s="637"/>
      <c r="I64" s="638"/>
      <c r="J64" s="639"/>
      <c r="K64" s="625" t="s">
        <v>360</v>
      </c>
      <c r="L64" s="626"/>
      <c r="M64" s="626"/>
      <c r="N64" s="626"/>
      <c r="O64" s="626"/>
      <c r="P64" s="626"/>
      <c r="Q64" s="626"/>
      <c r="R64" s="626"/>
      <c r="S64" s="626"/>
      <c r="T64" s="626"/>
      <c r="U64" s="626"/>
      <c r="V64" s="626"/>
      <c r="W64" s="626"/>
      <c r="X64" s="626"/>
      <c r="Y64" s="626"/>
      <c r="Z64" s="626"/>
      <c r="AA64" s="626"/>
      <c r="AB64" s="626"/>
      <c r="AC64" s="626"/>
      <c r="AD64" s="626"/>
      <c r="AE64" s="627"/>
      <c r="AF64" s="621"/>
      <c r="AG64" s="622"/>
      <c r="AH64" s="133" t="s">
        <v>357</v>
      </c>
    </row>
    <row r="65" spans="1:43" ht="18" customHeight="1">
      <c r="A65" s="86"/>
      <c r="B65" s="637"/>
      <c r="C65" s="638"/>
      <c r="D65" s="639"/>
      <c r="E65" s="649"/>
      <c r="F65" s="650"/>
      <c r="G65" s="651"/>
      <c r="H65" s="637"/>
      <c r="I65" s="638"/>
      <c r="J65" s="639"/>
      <c r="K65" s="732" t="s">
        <v>361</v>
      </c>
      <c r="L65" s="733"/>
      <c r="M65" s="733"/>
      <c r="N65" s="733"/>
      <c r="O65" s="733"/>
      <c r="P65" s="733"/>
      <c r="Q65" s="733"/>
      <c r="R65" s="733"/>
      <c r="S65" s="733"/>
      <c r="T65" s="733"/>
      <c r="U65" s="733"/>
      <c r="V65" s="733"/>
      <c r="W65" s="733"/>
      <c r="X65" s="733"/>
      <c r="Y65" s="733"/>
      <c r="Z65" s="733"/>
      <c r="AA65" s="733"/>
      <c r="AB65" s="733"/>
      <c r="AC65" s="733"/>
      <c r="AD65" s="733"/>
      <c r="AE65" s="734"/>
      <c r="AF65" s="621"/>
      <c r="AG65" s="622"/>
      <c r="AH65" s="133" t="s">
        <v>357</v>
      </c>
    </row>
    <row r="66" spans="1:43" ht="18" customHeight="1">
      <c r="A66" s="86"/>
      <c r="B66" s="637"/>
      <c r="C66" s="638"/>
      <c r="D66" s="639"/>
      <c r="E66" s="134"/>
      <c r="F66" s="135"/>
      <c r="G66" s="136"/>
      <c r="H66" s="637"/>
      <c r="I66" s="638"/>
      <c r="J66" s="639"/>
      <c r="K66" s="732" t="s">
        <v>362</v>
      </c>
      <c r="L66" s="733"/>
      <c r="M66" s="733"/>
      <c r="N66" s="733"/>
      <c r="O66" s="733"/>
      <c r="P66" s="733"/>
      <c r="Q66" s="733"/>
      <c r="R66" s="733"/>
      <c r="S66" s="733"/>
      <c r="T66" s="733"/>
      <c r="U66" s="733"/>
      <c r="V66" s="733"/>
      <c r="W66" s="733"/>
      <c r="X66" s="733"/>
      <c r="Y66" s="733"/>
      <c r="Z66" s="733"/>
      <c r="AA66" s="733"/>
      <c r="AB66" s="733"/>
      <c r="AC66" s="733"/>
      <c r="AD66" s="733"/>
      <c r="AE66" s="734"/>
      <c r="AF66" s="393"/>
      <c r="AG66" s="429"/>
      <c r="AH66" s="133" t="s">
        <v>357</v>
      </c>
    </row>
    <row r="67" spans="1:43" ht="18" customHeight="1">
      <c r="A67" s="86"/>
      <c r="B67" s="637"/>
      <c r="C67" s="638"/>
      <c r="D67" s="639"/>
      <c r="E67" s="683">
        <f>AF68</f>
        <v>0</v>
      </c>
      <c r="F67" s="684"/>
      <c r="G67" s="137" t="s">
        <v>357</v>
      </c>
      <c r="H67" s="637"/>
      <c r="I67" s="638"/>
      <c r="J67" s="639"/>
      <c r="K67" s="625" t="s">
        <v>363</v>
      </c>
      <c r="L67" s="626"/>
      <c r="M67" s="626"/>
      <c r="N67" s="626"/>
      <c r="O67" s="626"/>
      <c r="P67" s="626"/>
      <c r="Q67" s="626"/>
      <c r="R67" s="626"/>
      <c r="S67" s="626"/>
      <c r="T67" s="626"/>
      <c r="U67" s="626"/>
      <c r="V67" s="626"/>
      <c r="W67" s="626"/>
      <c r="X67" s="626"/>
      <c r="Y67" s="626"/>
      <c r="Z67" s="626"/>
      <c r="AA67" s="626"/>
      <c r="AB67" s="626"/>
      <c r="AC67" s="626"/>
      <c r="AD67" s="626"/>
      <c r="AE67" s="627"/>
      <c r="AF67" s="621"/>
      <c r="AG67" s="622"/>
      <c r="AH67" s="133" t="s">
        <v>357</v>
      </c>
    </row>
    <row r="68" spans="1:43" ht="18" customHeight="1">
      <c r="A68" s="86"/>
      <c r="B68" s="640"/>
      <c r="C68" s="641"/>
      <c r="D68" s="642"/>
      <c r="E68" s="138"/>
      <c r="F68" s="139"/>
      <c r="G68" s="140"/>
      <c r="H68" s="640"/>
      <c r="I68" s="641"/>
      <c r="J68" s="642"/>
      <c r="K68" s="141"/>
      <c r="L68" s="142"/>
      <c r="M68" s="142"/>
      <c r="N68" s="142"/>
      <c r="O68" s="142"/>
      <c r="P68" s="142"/>
      <c r="Q68" s="142"/>
      <c r="R68" s="142"/>
      <c r="S68" s="142"/>
      <c r="T68" s="142"/>
      <c r="U68" s="142"/>
      <c r="V68" s="142"/>
      <c r="W68" s="142"/>
      <c r="X68" s="142"/>
      <c r="Y68" s="142"/>
      <c r="Z68" s="142" t="s">
        <v>364</v>
      </c>
      <c r="AA68" s="143"/>
      <c r="AB68" s="142"/>
      <c r="AC68" s="142"/>
      <c r="AD68" s="142"/>
      <c r="AE68" s="144"/>
      <c r="AF68" s="623">
        <f>SUM(AF62:AG67)</f>
        <v>0</v>
      </c>
      <c r="AG68" s="624"/>
      <c r="AH68" s="133" t="s">
        <v>357</v>
      </c>
    </row>
    <row r="69" spans="1:43" ht="26.15" customHeight="1">
      <c r="A69" s="86"/>
      <c r="B69" s="728" t="s">
        <v>29</v>
      </c>
      <c r="C69" s="729"/>
      <c r="D69" s="730"/>
      <c r="E69" s="617"/>
      <c r="F69" s="618"/>
      <c r="G69" s="618"/>
      <c r="H69" s="618"/>
      <c r="I69" s="618"/>
      <c r="J69" s="618"/>
      <c r="K69" s="618"/>
      <c r="L69" s="619"/>
      <c r="M69" s="619"/>
      <c r="N69" s="620"/>
      <c r="O69" s="109" t="s">
        <v>374</v>
      </c>
      <c r="P69" s="109"/>
      <c r="Q69" s="109"/>
      <c r="R69" s="109"/>
      <c r="S69" s="109"/>
      <c r="T69" s="109"/>
      <c r="U69" s="109"/>
      <c r="V69" s="109"/>
      <c r="W69" s="109" t="s">
        <v>368</v>
      </c>
      <c r="X69" s="109"/>
      <c r="Y69" s="109" t="str">
        <f>IF(選択リスト!F30="○", "○", "")</f>
        <v/>
      </c>
      <c r="Z69" s="109"/>
      <c r="AA69" s="109"/>
      <c r="AB69" s="109" t="s">
        <v>369</v>
      </c>
      <c r="AC69" s="109"/>
      <c r="AD69" s="109"/>
      <c r="AE69" s="109" t="str">
        <f>IF(選択リスト!F31="○", "○", "")</f>
        <v/>
      </c>
      <c r="AF69" s="109"/>
      <c r="AG69" s="109"/>
      <c r="AH69" s="145"/>
    </row>
    <row r="70" spans="1:43" ht="26.15" customHeight="1">
      <c r="A70" s="86"/>
      <c r="B70" s="578" t="s">
        <v>30</v>
      </c>
      <c r="C70" s="579"/>
      <c r="D70" s="580"/>
      <c r="E70" s="696"/>
      <c r="F70" s="697"/>
      <c r="G70" s="697"/>
      <c r="H70" s="697"/>
      <c r="I70" s="697"/>
      <c r="J70" s="697"/>
      <c r="K70" s="697"/>
      <c r="L70" s="697"/>
      <c r="M70" s="697"/>
      <c r="N70" s="697"/>
      <c r="O70" s="697"/>
      <c r="P70" s="697"/>
      <c r="Q70" s="697"/>
      <c r="R70" s="697"/>
      <c r="S70" s="697"/>
      <c r="T70" s="697"/>
      <c r="U70" s="697"/>
      <c r="V70" s="697"/>
      <c r="W70" s="697"/>
      <c r="X70" s="697"/>
      <c r="Y70" s="697"/>
      <c r="Z70" s="697"/>
      <c r="AA70" s="697"/>
      <c r="AB70" s="697"/>
      <c r="AC70" s="697"/>
      <c r="AD70" s="697"/>
      <c r="AE70" s="697"/>
      <c r="AF70" s="697"/>
      <c r="AG70" s="697"/>
      <c r="AH70" s="698"/>
      <c r="AI70" s="17"/>
      <c r="AJ70" s="17"/>
      <c r="AK70" s="17"/>
      <c r="AL70" s="17"/>
      <c r="AM70" s="17"/>
      <c r="AN70" s="17"/>
      <c r="AO70" s="17"/>
      <c r="AP70" s="17"/>
      <c r="AQ70" s="17"/>
    </row>
    <row r="71" spans="1:43" ht="32.4" customHeight="1">
      <c r="A71" s="86"/>
      <c r="B71" s="652" t="s">
        <v>325</v>
      </c>
      <c r="C71" s="653"/>
      <c r="D71" s="654"/>
      <c r="E71" s="695"/>
      <c r="F71" s="695"/>
      <c r="G71" s="695"/>
      <c r="H71" s="695"/>
      <c r="I71" s="695"/>
      <c r="J71" s="695"/>
      <c r="K71" s="695"/>
      <c r="L71" s="695"/>
      <c r="M71" s="695"/>
      <c r="N71" s="695"/>
      <c r="O71" s="695"/>
      <c r="P71" s="695"/>
      <c r="Q71" s="695"/>
      <c r="R71" s="695"/>
      <c r="S71" s="695"/>
      <c r="T71" s="695"/>
      <c r="U71" s="695"/>
      <c r="V71" s="695"/>
      <c r="W71" s="695"/>
      <c r="X71" s="695"/>
      <c r="Y71" s="695"/>
      <c r="Z71" s="695"/>
      <c r="AA71" s="695"/>
      <c r="AB71" s="695"/>
      <c r="AC71" s="695"/>
      <c r="AD71" s="695"/>
      <c r="AE71" s="695"/>
      <c r="AF71" s="695"/>
      <c r="AG71" s="695"/>
      <c r="AH71" s="695"/>
    </row>
    <row r="72" spans="1:43" ht="15" customHeight="1">
      <c r="A72" s="86"/>
      <c r="B72" s="86"/>
      <c r="C72" s="86"/>
      <c r="D72" s="86"/>
      <c r="E72" s="86"/>
      <c r="F72" s="86"/>
      <c r="G72" s="86"/>
      <c r="H72" s="86"/>
      <c r="I72" s="86"/>
      <c r="J72" s="86"/>
      <c r="K72" s="86"/>
      <c r="L72" s="86"/>
      <c r="M72" s="86"/>
      <c r="N72" s="86"/>
      <c r="O72" s="86"/>
      <c r="P72" s="86"/>
      <c r="Q72" s="79"/>
      <c r="R72" s="104"/>
      <c r="S72" s="104"/>
      <c r="T72" s="104"/>
      <c r="U72" s="104"/>
      <c r="V72" s="104"/>
      <c r="W72" s="104"/>
      <c r="X72" s="104"/>
      <c r="Y72" s="104"/>
      <c r="Z72" s="104"/>
      <c r="AA72" s="146"/>
      <c r="AB72" s="80"/>
      <c r="AC72" s="80"/>
      <c r="AD72" s="80"/>
      <c r="AE72" s="147"/>
      <c r="AF72" s="80"/>
      <c r="AG72" s="80"/>
      <c r="AH72" s="80"/>
    </row>
    <row r="73" spans="1:43" ht="26.15" customHeight="1">
      <c r="A73" s="86"/>
      <c r="B73" s="482" t="s">
        <v>32</v>
      </c>
      <c r="C73" s="483"/>
      <c r="D73" s="483"/>
      <c r="E73" s="483"/>
      <c r="F73" s="483"/>
      <c r="G73" s="483"/>
      <c r="H73" s="483"/>
      <c r="I73" s="483"/>
      <c r="J73" s="483"/>
      <c r="K73" s="483"/>
      <c r="L73" s="483"/>
      <c r="M73" s="483"/>
      <c r="N73" s="483"/>
      <c r="O73" s="483"/>
      <c r="P73" s="483"/>
      <c r="Q73" s="483"/>
      <c r="R73" s="483"/>
      <c r="S73" s="483"/>
      <c r="T73" s="483"/>
      <c r="U73" s="484"/>
      <c r="V73" s="482" t="s">
        <v>33</v>
      </c>
      <c r="W73" s="483"/>
      <c r="X73" s="483"/>
      <c r="Y73" s="483"/>
      <c r="Z73" s="483"/>
      <c r="AA73" s="483"/>
      <c r="AB73" s="483"/>
      <c r="AC73" s="484"/>
      <c r="AD73" s="105"/>
      <c r="AE73" s="86"/>
      <c r="AF73" s="86"/>
      <c r="AG73" s="86"/>
      <c r="AH73" s="86"/>
    </row>
    <row r="74" spans="1:43" ht="26.4" customHeight="1">
      <c r="A74" s="86"/>
      <c r="B74" s="148" t="s">
        <v>324</v>
      </c>
      <c r="C74" s="612"/>
      <c r="D74" s="613"/>
      <c r="E74" s="613"/>
      <c r="F74" s="613"/>
      <c r="G74" s="613"/>
      <c r="H74" s="613"/>
      <c r="I74" s="613"/>
      <c r="J74" s="613"/>
      <c r="K74" s="613"/>
      <c r="L74" s="613"/>
      <c r="M74" s="613"/>
      <c r="N74" s="613"/>
      <c r="O74" s="613"/>
      <c r="P74" s="613"/>
      <c r="Q74" s="613"/>
      <c r="R74" s="613"/>
      <c r="S74" s="613"/>
      <c r="T74" s="613"/>
      <c r="U74" s="614"/>
      <c r="V74" s="615"/>
      <c r="W74" s="616"/>
      <c r="X74" s="616"/>
      <c r="Y74" s="616"/>
      <c r="Z74" s="616"/>
      <c r="AA74" s="616"/>
      <c r="AB74" s="483" t="s">
        <v>266</v>
      </c>
      <c r="AC74" s="484"/>
      <c r="AD74" s="105"/>
      <c r="AE74" s="86"/>
      <c r="AF74" s="86"/>
      <c r="AG74" s="86"/>
      <c r="AH74" s="86"/>
    </row>
    <row r="75" spans="1:43" ht="26.4" customHeight="1">
      <c r="A75" s="86"/>
      <c r="B75" s="148" t="s">
        <v>322</v>
      </c>
      <c r="C75" s="612"/>
      <c r="D75" s="613"/>
      <c r="E75" s="613"/>
      <c r="F75" s="613"/>
      <c r="G75" s="613"/>
      <c r="H75" s="613"/>
      <c r="I75" s="613"/>
      <c r="J75" s="613"/>
      <c r="K75" s="613"/>
      <c r="L75" s="613"/>
      <c r="M75" s="613"/>
      <c r="N75" s="613"/>
      <c r="O75" s="613"/>
      <c r="P75" s="613"/>
      <c r="Q75" s="613"/>
      <c r="R75" s="613"/>
      <c r="S75" s="613"/>
      <c r="T75" s="613"/>
      <c r="U75" s="614"/>
      <c r="V75" s="615"/>
      <c r="W75" s="616"/>
      <c r="X75" s="616"/>
      <c r="Y75" s="616"/>
      <c r="Z75" s="616"/>
      <c r="AA75" s="616"/>
      <c r="AB75" s="483" t="s">
        <v>266</v>
      </c>
      <c r="AC75" s="484"/>
      <c r="AD75" s="105"/>
      <c r="AE75" s="86"/>
      <c r="AF75" s="86"/>
      <c r="AG75" s="86"/>
      <c r="AH75" s="86"/>
    </row>
    <row r="76" spans="1:43" ht="26.4" customHeight="1">
      <c r="A76" s="86"/>
      <c r="B76" s="148" t="s">
        <v>319</v>
      </c>
      <c r="C76" s="612"/>
      <c r="D76" s="613"/>
      <c r="E76" s="613"/>
      <c r="F76" s="613"/>
      <c r="G76" s="613"/>
      <c r="H76" s="613"/>
      <c r="I76" s="613"/>
      <c r="J76" s="613"/>
      <c r="K76" s="613"/>
      <c r="L76" s="613"/>
      <c r="M76" s="613"/>
      <c r="N76" s="613"/>
      <c r="O76" s="613"/>
      <c r="P76" s="613"/>
      <c r="Q76" s="613"/>
      <c r="R76" s="613"/>
      <c r="S76" s="613"/>
      <c r="T76" s="613"/>
      <c r="U76" s="614"/>
      <c r="V76" s="615"/>
      <c r="W76" s="616"/>
      <c r="X76" s="616"/>
      <c r="Y76" s="616"/>
      <c r="Z76" s="616"/>
      <c r="AA76" s="616"/>
      <c r="AB76" s="483" t="s">
        <v>266</v>
      </c>
      <c r="AC76" s="484"/>
      <c r="AD76" s="105"/>
      <c r="AE76" s="86"/>
      <c r="AF76" s="86"/>
      <c r="AG76" s="86"/>
      <c r="AH76" s="86"/>
    </row>
    <row r="77" spans="1:43" ht="30.9" customHeight="1">
      <c r="A77" s="86"/>
      <c r="B77" s="578" t="s">
        <v>34</v>
      </c>
      <c r="C77" s="579"/>
      <c r="D77" s="579"/>
      <c r="E77" s="579"/>
      <c r="F77" s="579"/>
      <c r="G77" s="579"/>
      <c r="H77" s="579"/>
      <c r="I77" s="579"/>
      <c r="J77" s="579"/>
      <c r="K77" s="579"/>
      <c r="L77" s="579"/>
      <c r="M77" s="579"/>
      <c r="N77" s="579"/>
      <c r="O77" s="579"/>
      <c r="P77" s="579"/>
      <c r="Q77" s="579"/>
      <c r="R77" s="579"/>
      <c r="S77" s="579"/>
      <c r="T77" s="579"/>
      <c r="U77" s="580"/>
      <c r="V77" s="615"/>
      <c r="W77" s="616"/>
      <c r="X77" s="616"/>
      <c r="Y77" s="616"/>
      <c r="Z77" s="616"/>
      <c r="AA77" s="616"/>
      <c r="AB77" s="483" t="s">
        <v>266</v>
      </c>
      <c r="AC77" s="484"/>
      <c r="AD77" s="105"/>
      <c r="AE77" s="86"/>
      <c r="AF77" s="86"/>
      <c r="AG77" s="86"/>
      <c r="AH77" s="86"/>
    </row>
    <row r="78" spans="1:43" ht="26.4" customHeight="1">
      <c r="A78" s="86"/>
      <c r="B78" s="482" t="s">
        <v>35</v>
      </c>
      <c r="C78" s="483"/>
      <c r="D78" s="483"/>
      <c r="E78" s="483"/>
      <c r="F78" s="483"/>
      <c r="G78" s="483"/>
      <c r="H78" s="483"/>
      <c r="I78" s="483"/>
      <c r="J78" s="483"/>
      <c r="K78" s="483"/>
      <c r="L78" s="483"/>
      <c r="M78" s="483"/>
      <c r="N78" s="483"/>
      <c r="O78" s="483"/>
      <c r="P78" s="483"/>
      <c r="Q78" s="483"/>
      <c r="R78" s="483"/>
      <c r="S78" s="483"/>
      <c r="T78" s="483"/>
      <c r="U78" s="484"/>
      <c r="V78" s="726" t="str">
        <f>IF(COUNT(V74:AA77)=0,"",SUM(V74:AA77))</f>
        <v/>
      </c>
      <c r="W78" s="727"/>
      <c r="X78" s="727"/>
      <c r="Y78" s="727"/>
      <c r="Z78" s="727"/>
      <c r="AA78" s="727"/>
      <c r="AB78" s="483" t="s">
        <v>266</v>
      </c>
      <c r="AC78" s="484"/>
      <c r="AD78" s="103"/>
      <c r="AE78" s="106"/>
      <c r="AF78" s="103"/>
      <c r="AG78" s="103"/>
      <c r="AH78" s="103"/>
    </row>
    <row r="79" spans="1:43" ht="26.15" customHeight="1">
      <c r="A79" s="111"/>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05"/>
      <c r="AB79" s="103"/>
      <c r="AC79" s="103"/>
      <c r="AD79" s="103"/>
      <c r="AE79" s="106"/>
      <c r="AF79" s="103"/>
      <c r="AG79" s="103"/>
      <c r="AH79" s="103"/>
    </row>
    <row r="80" spans="1:43" ht="24.9" customHeight="1">
      <c r="A80" s="104" t="s">
        <v>268</v>
      </c>
      <c r="B80" s="107"/>
      <c r="C80" s="107"/>
      <c r="D80" s="107"/>
      <c r="E80" s="107"/>
      <c r="F80" s="107"/>
      <c r="G80" s="107"/>
      <c r="H80" s="111"/>
      <c r="I80" s="111"/>
      <c r="J80" s="111"/>
      <c r="K80" s="111"/>
      <c r="L80" s="111"/>
      <c r="M80" s="111"/>
      <c r="N80" s="111"/>
      <c r="O80" s="111"/>
      <c r="P80" s="111"/>
      <c r="Q80" s="111"/>
      <c r="R80" s="111"/>
      <c r="S80" s="111"/>
      <c r="T80" s="111"/>
      <c r="U80" s="111"/>
      <c r="V80" s="111"/>
      <c r="W80" s="111"/>
      <c r="X80" s="111"/>
      <c r="Y80" s="111"/>
      <c r="Z80" s="111"/>
      <c r="AA80" s="105"/>
      <c r="AB80" s="103"/>
      <c r="AC80" s="103"/>
      <c r="AD80" s="103"/>
      <c r="AE80" s="106"/>
      <c r="AF80" s="103"/>
      <c r="AG80" s="103"/>
      <c r="AH80" s="103"/>
    </row>
    <row r="81" spans="1:52" ht="24.9" customHeight="1">
      <c r="A81" s="111"/>
      <c r="B81" s="111" t="s">
        <v>37</v>
      </c>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05"/>
      <c r="AB81" s="103"/>
      <c r="AC81" s="103"/>
      <c r="AD81" s="103"/>
      <c r="AE81" s="106"/>
      <c r="AF81" s="103"/>
      <c r="AG81" s="103"/>
      <c r="AH81" s="103"/>
      <c r="AZ81" s="39"/>
    </row>
    <row r="82" spans="1:52" ht="24.9" customHeight="1">
      <c r="A82" s="86"/>
      <c r="B82" s="408" t="s">
        <v>15</v>
      </c>
      <c r="C82" s="408"/>
      <c r="D82" s="612"/>
      <c r="E82" s="613"/>
      <c r="F82" s="613"/>
      <c r="G82" s="613"/>
      <c r="H82" s="613"/>
      <c r="I82" s="613"/>
      <c r="J82" s="613"/>
      <c r="K82" s="613"/>
      <c r="L82" s="613"/>
      <c r="M82" s="613"/>
      <c r="N82" s="613"/>
      <c r="O82" s="613"/>
      <c r="P82" s="613"/>
      <c r="Q82" s="613"/>
      <c r="R82" s="613"/>
      <c r="S82" s="613"/>
      <c r="T82" s="614"/>
      <c r="U82" s="578" t="s">
        <v>20</v>
      </c>
      <c r="V82" s="579"/>
      <c r="W82" s="580"/>
      <c r="X82" s="390"/>
      <c r="Y82" s="391"/>
      <c r="Z82" s="391"/>
      <c r="AA82" s="391"/>
      <c r="AB82" s="391"/>
      <c r="AC82" s="391"/>
      <c r="AD82" s="391"/>
      <c r="AE82" s="392"/>
      <c r="AF82" s="103"/>
      <c r="AG82" s="103"/>
      <c r="AH82" s="103"/>
      <c r="AZ82" s="39"/>
    </row>
    <row r="83" spans="1:52" ht="24.9" customHeight="1">
      <c r="A83" s="86"/>
      <c r="B83" s="540" t="s">
        <v>38</v>
      </c>
      <c r="C83" s="541"/>
      <c r="D83" s="149" t="s">
        <v>22</v>
      </c>
      <c r="E83" s="725"/>
      <c r="F83" s="725"/>
      <c r="G83" s="82" t="s">
        <v>310</v>
      </c>
      <c r="H83" s="725"/>
      <c r="I83" s="725"/>
      <c r="J83" s="725"/>
      <c r="K83" s="82"/>
      <c r="L83" s="82"/>
      <c r="M83" s="82"/>
      <c r="N83" s="82"/>
      <c r="O83" s="82"/>
      <c r="P83" s="82"/>
      <c r="Q83" s="82"/>
      <c r="R83" s="82"/>
      <c r="S83" s="82"/>
      <c r="T83" s="82"/>
      <c r="U83" s="82"/>
      <c r="V83" s="82"/>
      <c r="W83" s="82"/>
      <c r="X83" s="82"/>
      <c r="Y83" s="82"/>
      <c r="Z83" s="82"/>
      <c r="AA83" s="82"/>
      <c r="AB83" s="82"/>
      <c r="AC83" s="82"/>
      <c r="AD83" s="82"/>
      <c r="AE83" s="81"/>
      <c r="AF83" s="103"/>
      <c r="AG83" s="103"/>
      <c r="AH83" s="103"/>
      <c r="AZ83" s="39"/>
    </row>
    <row r="84" spans="1:52" ht="24.9" customHeight="1">
      <c r="A84" s="86"/>
      <c r="B84" s="542"/>
      <c r="C84" s="543"/>
      <c r="D84" s="546"/>
      <c r="E84" s="547"/>
      <c r="F84" s="547"/>
      <c r="G84" s="547"/>
      <c r="H84" s="547"/>
      <c r="I84" s="547"/>
      <c r="J84" s="547"/>
      <c r="K84" s="547"/>
      <c r="L84" s="547"/>
      <c r="M84" s="547"/>
      <c r="N84" s="547"/>
      <c r="O84" s="547"/>
      <c r="P84" s="547"/>
      <c r="Q84" s="547"/>
      <c r="R84" s="547"/>
      <c r="S84" s="547"/>
      <c r="T84" s="547"/>
      <c r="U84" s="547"/>
      <c r="V84" s="547"/>
      <c r="W84" s="547"/>
      <c r="X84" s="547"/>
      <c r="Y84" s="547"/>
      <c r="Z84" s="547"/>
      <c r="AA84" s="547"/>
      <c r="AB84" s="547"/>
      <c r="AC84" s="547"/>
      <c r="AD84" s="547"/>
      <c r="AE84" s="548"/>
      <c r="AF84" s="103"/>
      <c r="AG84" s="103"/>
      <c r="AH84" s="103"/>
      <c r="AZ84" s="39"/>
    </row>
    <row r="85" spans="1:52" ht="14.4" customHeight="1">
      <c r="A85" s="101"/>
      <c r="B85" s="544"/>
      <c r="C85" s="545"/>
      <c r="D85" s="549"/>
      <c r="E85" s="550"/>
      <c r="F85" s="550"/>
      <c r="G85" s="550"/>
      <c r="H85" s="550"/>
      <c r="I85" s="550"/>
      <c r="J85" s="550"/>
      <c r="K85" s="550"/>
      <c r="L85" s="550"/>
      <c r="M85" s="550"/>
      <c r="N85" s="550"/>
      <c r="O85" s="550"/>
      <c r="P85" s="550"/>
      <c r="Q85" s="550"/>
      <c r="R85" s="550"/>
      <c r="S85" s="550"/>
      <c r="T85" s="550"/>
      <c r="U85" s="550"/>
      <c r="V85" s="550"/>
      <c r="W85" s="550"/>
      <c r="X85" s="550"/>
      <c r="Y85" s="550"/>
      <c r="Z85" s="550"/>
      <c r="AA85" s="550"/>
      <c r="AB85" s="550"/>
      <c r="AC85" s="550"/>
      <c r="AD85" s="550"/>
      <c r="AE85" s="551"/>
      <c r="AF85" s="103"/>
      <c r="AG85" s="103"/>
      <c r="AH85" s="103"/>
      <c r="AZ85" s="39"/>
    </row>
    <row r="86" spans="1:52" ht="26.15" customHeight="1">
      <c r="A86" s="79"/>
      <c r="B86" s="408" t="s">
        <v>39</v>
      </c>
      <c r="C86" s="408"/>
      <c r="D86" s="408"/>
      <c r="E86" s="408"/>
      <c r="F86" s="408"/>
      <c r="G86" s="408"/>
      <c r="H86" s="491"/>
      <c r="I86" s="492"/>
      <c r="J86" s="492"/>
      <c r="K86" s="492"/>
      <c r="L86" s="492"/>
      <c r="M86" s="492"/>
      <c r="N86" s="150" t="s">
        <v>40</v>
      </c>
      <c r="O86" s="352"/>
      <c r="P86" s="352"/>
      <c r="Q86" s="352"/>
      <c r="R86" s="352"/>
      <c r="S86" s="150" t="s">
        <v>41</v>
      </c>
      <c r="T86" s="391"/>
      <c r="U86" s="391"/>
      <c r="V86" s="391"/>
      <c r="W86" s="391"/>
      <c r="X86" s="391"/>
      <c r="Y86" s="150" t="s">
        <v>42</v>
      </c>
      <c r="Z86" s="150" t="s">
        <v>43</v>
      </c>
      <c r="AA86" s="151"/>
      <c r="AB86" s="150"/>
      <c r="AC86" s="398"/>
      <c r="AD86" s="398"/>
      <c r="AE86" s="152" t="s">
        <v>44</v>
      </c>
      <c r="AF86" s="103"/>
      <c r="AG86" s="103"/>
      <c r="AH86" s="103"/>
      <c r="AZ86" s="39"/>
    </row>
    <row r="87" spans="1:52" ht="26.15" customHeight="1">
      <c r="A87" s="86"/>
      <c r="B87" s="408"/>
      <c r="C87" s="408"/>
      <c r="D87" s="408"/>
      <c r="E87" s="408"/>
      <c r="F87" s="408"/>
      <c r="G87" s="408"/>
      <c r="H87" s="491"/>
      <c r="I87" s="492"/>
      <c r="J87" s="492"/>
      <c r="K87" s="492"/>
      <c r="L87" s="492"/>
      <c r="M87" s="483" t="s">
        <v>45</v>
      </c>
      <c r="N87" s="483"/>
      <c r="O87" s="492"/>
      <c r="P87" s="492"/>
      <c r="Q87" s="492"/>
      <c r="R87" s="492"/>
      <c r="S87" s="150" t="s">
        <v>267</v>
      </c>
      <c r="T87" s="492"/>
      <c r="U87" s="492"/>
      <c r="V87" s="492"/>
      <c r="W87" s="492"/>
      <c r="X87" s="84" t="s">
        <v>46</v>
      </c>
      <c r="Y87" s="150"/>
      <c r="Z87" s="150" t="s">
        <v>47</v>
      </c>
      <c r="AA87" s="151"/>
      <c r="AB87" s="150"/>
      <c r="AC87" s="398"/>
      <c r="AD87" s="398"/>
      <c r="AE87" s="152" t="s">
        <v>44</v>
      </c>
      <c r="AF87" s="103"/>
      <c r="AG87" s="103"/>
      <c r="AH87" s="103"/>
    </row>
    <row r="88" spans="1:52" ht="29.15" customHeight="1">
      <c r="A88" s="111" t="s">
        <v>269</v>
      </c>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05"/>
      <c r="AB88" s="103"/>
      <c r="AC88" s="103"/>
      <c r="AD88" s="103"/>
      <c r="AE88" s="106"/>
      <c r="AF88" s="103"/>
      <c r="AG88" s="103"/>
      <c r="AH88" s="103"/>
    </row>
    <row r="89" spans="1:52" ht="26.15" customHeight="1">
      <c r="A89" s="731" t="s">
        <v>290</v>
      </c>
      <c r="B89" s="731"/>
      <c r="C89" s="731"/>
      <c r="D89" s="731"/>
      <c r="E89" s="731"/>
      <c r="F89" s="731"/>
      <c r="G89" s="731"/>
      <c r="H89" s="731"/>
      <c r="I89" s="731"/>
      <c r="J89" s="731"/>
      <c r="K89" s="731"/>
      <c r="L89" s="731"/>
      <c r="M89" s="731"/>
      <c r="N89" s="731"/>
      <c r="O89" s="731"/>
      <c r="P89" s="731"/>
      <c r="Q89" s="731"/>
      <c r="R89" s="731"/>
      <c r="S89" s="731"/>
      <c r="T89" s="731"/>
      <c r="U89" s="731"/>
      <c r="V89" s="731"/>
      <c r="W89" s="731"/>
      <c r="X89" s="731"/>
      <c r="Y89" s="731"/>
      <c r="Z89" s="731"/>
      <c r="AA89" s="731"/>
      <c r="AB89" s="731"/>
      <c r="AC89" s="731"/>
      <c r="AD89" s="731"/>
      <c r="AE89" s="731"/>
      <c r="AF89" s="731"/>
      <c r="AG89" s="731"/>
      <c r="AH89" s="731"/>
    </row>
    <row r="90" spans="1:52" ht="26.15" customHeight="1">
      <c r="A90" s="731"/>
      <c r="B90" s="731"/>
      <c r="C90" s="731"/>
      <c r="D90" s="731"/>
      <c r="E90" s="731"/>
      <c r="F90" s="731"/>
      <c r="G90" s="731"/>
      <c r="H90" s="731"/>
      <c r="I90" s="731"/>
      <c r="J90" s="731"/>
      <c r="K90" s="731"/>
      <c r="L90" s="731"/>
      <c r="M90" s="731"/>
      <c r="N90" s="731"/>
      <c r="O90" s="731"/>
      <c r="P90" s="731"/>
      <c r="Q90" s="731"/>
      <c r="R90" s="731"/>
      <c r="S90" s="731"/>
      <c r="T90" s="731"/>
      <c r="U90" s="731"/>
      <c r="V90" s="731"/>
      <c r="W90" s="731"/>
      <c r="X90" s="731"/>
      <c r="Y90" s="731"/>
      <c r="Z90" s="731"/>
      <c r="AA90" s="731"/>
      <c r="AB90" s="731"/>
      <c r="AC90" s="731"/>
      <c r="AD90" s="731"/>
      <c r="AE90" s="731"/>
      <c r="AF90" s="731"/>
      <c r="AG90" s="731"/>
      <c r="AH90" s="731"/>
    </row>
    <row r="91" spans="1:52" ht="26.15" customHeight="1">
      <c r="A91" s="731"/>
      <c r="B91" s="731"/>
      <c r="C91" s="731"/>
      <c r="D91" s="731"/>
      <c r="E91" s="731"/>
      <c r="F91" s="731"/>
      <c r="G91" s="731"/>
      <c r="H91" s="731"/>
      <c r="I91" s="731"/>
      <c r="J91" s="731"/>
      <c r="K91" s="731"/>
      <c r="L91" s="731"/>
      <c r="M91" s="731"/>
      <c r="N91" s="731"/>
      <c r="O91" s="731"/>
      <c r="P91" s="731"/>
      <c r="Q91" s="731"/>
      <c r="R91" s="731"/>
      <c r="S91" s="731"/>
      <c r="T91" s="731"/>
      <c r="U91" s="731"/>
      <c r="V91" s="731"/>
      <c r="W91" s="731"/>
      <c r="X91" s="731"/>
      <c r="Y91" s="731"/>
      <c r="Z91" s="731"/>
      <c r="AA91" s="731"/>
      <c r="AB91" s="731"/>
      <c r="AC91" s="731"/>
      <c r="AD91" s="731"/>
      <c r="AE91" s="731"/>
      <c r="AF91" s="731"/>
      <c r="AG91" s="731"/>
      <c r="AH91" s="731"/>
    </row>
    <row r="92" spans="1:52" ht="26.15" customHeight="1">
      <c r="A92" s="111"/>
      <c r="B92" s="153"/>
      <c r="C92" s="482" t="s">
        <v>48</v>
      </c>
      <c r="D92" s="483"/>
      <c r="E92" s="483"/>
      <c r="F92" s="484"/>
      <c r="G92" s="408" t="s">
        <v>49</v>
      </c>
      <c r="H92" s="408"/>
      <c r="I92" s="408"/>
      <c r="J92" s="408"/>
      <c r="K92" s="408"/>
      <c r="L92" s="408"/>
      <c r="M92" s="482" t="s">
        <v>50</v>
      </c>
      <c r="N92" s="483"/>
      <c r="O92" s="483"/>
      <c r="P92" s="483"/>
      <c r="Q92" s="483"/>
      <c r="R92" s="484"/>
      <c r="S92" s="154" t="s">
        <v>51</v>
      </c>
      <c r="T92" s="150"/>
      <c r="U92" s="150"/>
      <c r="V92" s="150"/>
      <c r="W92" s="150"/>
      <c r="X92" s="150"/>
      <c r="Y92" s="150"/>
      <c r="Z92" s="150"/>
      <c r="AA92" s="152"/>
      <c r="AB92" s="482" t="s">
        <v>270</v>
      </c>
      <c r="AC92" s="483"/>
      <c r="AD92" s="483"/>
      <c r="AE92" s="484"/>
      <c r="AF92" s="482" t="s">
        <v>271</v>
      </c>
      <c r="AG92" s="483"/>
      <c r="AH92" s="484"/>
    </row>
    <row r="93" spans="1:52" ht="26.15" customHeight="1">
      <c r="A93" s="86"/>
      <c r="B93" s="155" t="s">
        <v>324</v>
      </c>
      <c r="C93" s="491" t="s">
        <v>246</v>
      </c>
      <c r="D93" s="492"/>
      <c r="E93" s="492"/>
      <c r="F93" s="493"/>
      <c r="G93" s="509"/>
      <c r="H93" s="510"/>
      <c r="I93" s="510"/>
      <c r="J93" s="510"/>
      <c r="K93" s="510"/>
      <c r="L93" s="511"/>
      <c r="M93" s="491"/>
      <c r="N93" s="492"/>
      <c r="O93" s="492"/>
      <c r="P93" s="492"/>
      <c r="Q93" s="492"/>
      <c r="R93" s="493"/>
      <c r="S93" s="491"/>
      <c r="T93" s="492"/>
      <c r="U93" s="492"/>
      <c r="V93" s="492"/>
      <c r="W93" s="492"/>
      <c r="X93" s="492"/>
      <c r="Y93" s="492"/>
      <c r="Z93" s="492"/>
      <c r="AA93" s="493"/>
      <c r="AB93" s="500"/>
      <c r="AC93" s="501"/>
      <c r="AD93" s="501"/>
      <c r="AE93" s="502"/>
      <c r="AF93" s="473"/>
      <c r="AG93" s="474"/>
      <c r="AH93" s="475"/>
    </row>
    <row r="94" spans="1:52" ht="26.15" customHeight="1">
      <c r="A94" s="86"/>
      <c r="B94" s="155" t="s">
        <v>322</v>
      </c>
      <c r="C94" s="491" t="s">
        <v>246</v>
      </c>
      <c r="D94" s="492"/>
      <c r="E94" s="492"/>
      <c r="F94" s="493"/>
      <c r="G94" s="509"/>
      <c r="H94" s="510"/>
      <c r="I94" s="510"/>
      <c r="J94" s="510"/>
      <c r="K94" s="510"/>
      <c r="L94" s="511"/>
      <c r="M94" s="491"/>
      <c r="N94" s="492"/>
      <c r="O94" s="492"/>
      <c r="P94" s="492"/>
      <c r="Q94" s="492"/>
      <c r="R94" s="493"/>
      <c r="S94" s="491"/>
      <c r="T94" s="492"/>
      <c r="U94" s="492"/>
      <c r="V94" s="492"/>
      <c r="W94" s="492"/>
      <c r="X94" s="492"/>
      <c r="Y94" s="492"/>
      <c r="Z94" s="492"/>
      <c r="AA94" s="493"/>
      <c r="AB94" s="500"/>
      <c r="AC94" s="501"/>
      <c r="AD94" s="501"/>
      <c r="AE94" s="502"/>
      <c r="AF94" s="473"/>
      <c r="AG94" s="474"/>
      <c r="AH94" s="475"/>
    </row>
    <row r="95" spans="1:52" ht="26.15" customHeight="1">
      <c r="A95" s="86"/>
      <c r="B95" s="155" t="s">
        <v>319</v>
      </c>
      <c r="C95" s="491" t="s">
        <v>246</v>
      </c>
      <c r="D95" s="492"/>
      <c r="E95" s="492"/>
      <c r="F95" s="493"/>
      <c r="G95" s="509"/>
      <c r="H95" s="510"/>
      <c r="I95" s="510"/>
      <c r="J95" s="510"/>
      <c r="K95" s="510"/>
      <c r="L95" s="511"/>
      <c r="M95" s="491"/>
      <c r="N95" s="492"/>
      <c r="O95" s="492"/>
      <c r="P95" s="492"/>
      <c r="Q95" s="492"/>
      <c r="R95" s="493"/>
      <c r="S95" s="491"/>
      <c r="T95" s="492"/>
      <c r="U95" s="492"/>
      <c r="V95" s="492"/>
      <c r="W95" s="492"/>
      <c r="X95" s="492"/>
      <c r="Y95" s="492"/>
      <c r="Z95" s="492"/>
      <c r="AA95" s="493"/>
      <c r="AB95" s="500"/>
      <c r="AC95" s="501"/>
      <c r="AD95" s="501"/>
      <c r="AE95" s="502"/>
      <c r="AF95" s="473"/>
      <c r="AG95" s="474"/>
      <c r="AH95" s="475"/>
    </row>
    <row r="96" spans="1:52" ht="26.15" customHeight="1">
      <c r="A96" s="86"/>
      <c r="B96" s="155" t="s">
        <v>320</v>
      </c>
      <c r="C96" s="491" t="s">
        <v>246</v>
      </c>
      <c r="D96" s="492"/>
      <c r="E96" s="492"/>
      <c r="F96" s="493"/>
      <c r="G96" s="509"/>
      <c r="H96" s="510"/>
      <c r="I96" s="510"/>
      <c r="J96" s="510"/>
      <c r="K96" s="510"/>
      <c r="L96" s="511"/>
      <c r="M96" s="491"/>
      <c r="N96" s="492"/>
      <c r="O96" s="492"/>
      <c r="P96" s="492"/>
      <c r="Q96" s="492"/>
      <c r="R96" s="493"/>
      <c r="S96" s="491"/>
      <c r="T96" s="492"/>
      <c r="U96" s="492"/>
      <c r="V96" s="492"/>
      <c r="W96" s="492"/>
      <c r="X96" s="492"/>
      <c r="Y96" s="492"/>
      <c r="Z96" s="492"/>
      <c r="AA96" s="493"/>
      <c r="AB96" s="500"/>
      <c r="AC96" s="501"/>
      <c r="AD96" s="501"/>
      <c r="AE96" s="502"/>
      <c r="AF96" s="473"/>
      <c r="AG96" s="474"/>
      <c r="AH96" s="475"/>
    </row>
    <row r="97" spans="1:34" ht="26.15" customHeight="1">
      <c r="A97" s="86"/>
      <c r="B97" s="155" t="s">
        <v>321</v>
      </c>
      <c r="C97" s="491" t="s">
        <v>246</v>
      </c>
      <c r="D97" s="492"/>
      <c r="E97" s="492"/>
      <c r="F97" s="493"/>
      <c r="G97" s="509"/>
      <c r="H97" s="510"/>
      <c r="I97" s="510"/>
      <c r="J97" s="510"/>
      <c r="K97" s="510"/>
      <c r="L97" s="511"/>
      <c r="M97" s="491"/>
      <c r="N97" s="492"/>
      <c r="O97" s="492"/>
      <c r="P97" s="492"/>
      <c r="Q97" s="492"/>
      <c r="R97" s="493"/>
      <c r="S97" s="491"/>
      <c r="T97" s="492"/>
      <c r="U97" s="492"/>
      <c r="V97" s="492"/>
      <c r="W97" s="492"/>
      <c r="X97" s="492"/>
      <c r="Y97" s="492"/>
      <c r="Z97" s="492"/>
      <c r="AA97" s="493"/>
      <c r="AB97" s="500"/>
      <c r="AC97" s="501"/>
      <c r="AD97" s="501"/>
      <c r="AE97" s="502"/>
      <c r="AF97" s="473"/>
      <c r="AG97" s="474"/>
      <c r="AH97" s="475"/>
    </row>
    <row r="98" spans="1:34" ht="26.15" customHeight="1">
      <c r="A98" s="86"/>
      <c r="B98" s="155" t="s">
        <v>316</v>
      </c>
      <c r="C98" s="491" t="s">
        <v>246</v>
      </c>
      <c r="D98" s="492"/>
      <c r="E98" s="492"/>
      <c r="F98" s="493"/>
      <c r="G98" s="509"/>
      <c r="H98" s="510"/>
      <c r="I98" s="510"/>
      <c r="J98" s="510"/>
      <c r="K98" s="510"/>
      <c r="L98" s="511"/>
      <c r="M98" s="491"/>
      <c r="N98" s="492"/>
      <c r="O98" s="492"/>
      <c r="P98" s="492"/>
      <c r="Q98" s="492"/>
      <c r="R98" s="493"/>
      <c r="S98" s="491"/>
      <c r="T98" s="492"/>
      <c r="U98" s="492"/>
      <c r="V98" s="492"/>
      <c r="W98" s="492"/>
      <c r="X98" s="492"/>
      <c r="Y98" s="492"/>
      <c r="Z98" s="492"/>
      <c r="AA98" s="493"/>
      <c r="AB98" s="500"/>
      <c r="AC98" s="501"/>
      <c r="AD98" s="501"/>
      <c r="AE98" s="502"/>
      <c r="AF98" s="473"/>
      <c r="AG98" s="474"/>
      <c r="AH98" s="475"/>
    </row>
    <row r="99" spans="1:34" ht="26.15" customHeight="1">
      <c r="A99" s="86"/>
      <c r="B99" s="155" t="s">
        <v>317</v>
      </c>
      <c r="C99" s="491" t="s">
        <v>246</v>
      </c>
      <c r="D99" s="492"/>
      <c r="E99" s="492"/>
      <c r="F99" s="493"/>
      <c r="G99" s="509"/>
      <c r="H99" s="510"/>
      <c r="I99" s="510"/>
      <c r="J99" s="510"/>
      <c r="K99" s="510"/>
      <c r="L99" s="511"/>
      <c r="M99" s="491"/>
      <c r="N99" s="492"/>
      <c r="O99" s="492"/>
      <c r="P99" s="492"/>
      <c r="Q99" s="492"/>
      <c r="R99" s="493"/>
      <c r="S99" s="491"/>
      <c r="T99" s="492"/>
      <c r="U99" s="492"/>
      <c r="V99" s="492"/>
      <c r="W99" s="492"/>
      <c r="X99" s="492"/>
      <c r="Y99" s="492"/>
      <c r="Z99" s="492"/>
      <c r="AA99" s="493"/>
      <c r="AB99" s="500"/>
      <c r="AC99" s="501"/>
      <c r="AD99" s="501"/>
      <c r="AE99" s="502"/>
      <c r="AF99" s="473"/>
      <c r="AG99" s="474"/>
      <c r="AH99" s="475"/>
    </row>
    <row r="100" spans="1:34" ht="26.15" customHeight="1">
      <c r="A100" s="86"/>
      <c r="B100" s="155" t="s">
        <v>318</v>
      </c>
      <c r="C100" s="491" t="s">
        <v>246</v>
      </c>
      <c r="D100" s="492"/>
      <c r="E100" s="492"/>
      <c r="F100" s="493"/>
      <c r="G100" s="509"/>
      <c r="H100" s="510"/>
      <c r="I100" s="510"/>
      <c r="J100" s="510"/>
      <c r="K100" s="510"/>
      <c r="L100" s="511"/>
      <c r="M100" s="491"/>
      <c r="N100" s="492"/>
      <c r="O100" s="492"/>
      <c r="P100" s="492"/>
      <c r="Q100" s="492"/>
      <c r="R100" s="493"/>
      <c r="S100" s="491"/>
      <c r="T100" s="492"/>
      <c r="U100" s="492"/>
      <c r="V100" s="492"/>
      <c r="W100" s="492"/>
      <c r="X100" s="492"/>
      <c r="Y100" s="492"/>
      <c r="Z100" s="492"/>
      <c r="AA100" s="493"/>
      <c r="AB100" s="500"/>
      <c r="AC100" s="501"/>
      <c r="AD100" s="501"/>
      <c r="AE100" s="502"/>
      <c r="AF100" s="473"/>
      <c r="AG100" s="474"/>
      <c r="AH100" s="475"/>
    </row>
    <row r="101" spans="1:34" ht="26.15" customHeight="1">
      <c r="A101" s="86"/>
      <c r="B101" s="155" t="s">
        <v>315</v>
      </c>
      <c r="C101" s="491" t="s">
        <v>246</v>
      </c>
      <c r="D101" s="492"/>
      <c r="E101" s="492"/>
      <c r="F101" s="493"/>
      <c r="G101" s="509"/>
      <c r="H101" s="510"/>
      <c r="I101" s="510"/>
      <c r="J101" s="510"/>
      <c r="K101" s="510"/>
      <c r="L101" s="511"/>
      <c r="M101" s="491"/>
      <c r="N101" s="492"/>
      <c r="O101" s="492"/>
      <c r="P101" s="492"/>
      <c r="Q101" s="492"/>
      <c r="R101" s="493"/>
      <c r="S101" s="491"/>
      <c r="T101" s="492"/>
      <c r="U101" s="492"/>
      <c r="V101" s="492"/>
      <c r="W101" s="492"/>
      <c r="X101" s="492"/>
      <c r="Y101" s="492"/>
      <c r="Z101" s="492"/>
      <c r="AA101" s="493"/>
      <c r="AB101" s="500"/>
      <c r="AC101" s="501"/>
      <c r="AD101" s="501"/>
      <c r="AE101" s="502"/>
      <c r="AF101" s="473"/>
      <c r="AG101" s="474"/>
      <c r="AH101" s="475"/>
    </row>
    <row r="102" spans="1:34" ht="26.15" customHeight="1">
      <c r="A102" s="86"/>
      <c r="B102" s="148">
        <v>10</v>
      </c>
      <c r="C102" s="491"/>
      <c r="D102" s="492"/>
      <c r="E102" s="492"/>
      <c r="F102" s="493"/>
      <c r="G102" s="509"/>
      <c r="H102" s="510"/>
      <c r="I102" s="510"/>
      <c r="J102" s="510"/>
      <c r="K102" s="510"/>
      <c r="L102" s="511"/>
      <c r="M102" s="491"/>
      <c r="N102" s="492"/>
      <c r="O102" s="492"/>
      <c r="P102" s="492"/>
      <c r="Q102" s="492"/>
      <c r="R102" s="493"/>
      <c r="S102" s="491"/>
      <c r="T102" s="492"/>
      <c r="U102" s="492"/>
      <c r="V102" s="492"/>
      <c r="W102" s="492"/>
      <c r="X102" s="492"/>
      <c r="Y102" s="492"/>
      <c r="Z102" s="492"/>
      <c r="AA102" s="493"/>
      <c r="AB102" s="500"/>
      <c r="AC102" s="501"/>
      <c r="AD102" s="501"/>
      <c r="AE102" s="502"/>
      <c r="AF102" s="473"/>
      <c r="AG102" s="474"/>
      <c r="AH102" s="475"/>
    </row>
    <row r="103" spans="1:34" s="22" customFormat="1" ht="26.15" customHeight="1">
      <c r="A103" s="86"/>
      <c r="B103" s="387" t="s">
        <v>52</v>
      </c>
      <c r="C103" s="388"/>
      <c r="D103" s="388"/>
      <c r="E103" s="388"/>
      <c r="F103" s="388"/>
      <c r="G103" s="388"/>
      <c r="H103" s="388"/>
      <c r="I103" s="388"/>
      <c r="J103" s="388"/>
      <c r="K103" s="388"/>
      <c r="L103" s="388"/>
      <c r="M103" s="388"/>
      <c r="N103" s="388"/>
      <c r="O103" s="388"/>
      <c r="P103" s="388"/>
      <c r="Q103" s="388"/>
      <c r="R103" s="388"/>
      <c r="S103" s="388"/>
      <c r="T103" s="388"/>
      <c r="U103" s="388"/>
      <c r="V103" s="388"/>
      <c r="W103" s="388"/>
      <c r="X103" s="388"/>
      <c r="Y103" s="388"/>
      <c r="Z103" s="388"/>
      <c r="AA103" s="389"/>
      <c r="AB103" s="489"/>
      <c r="AC103" s="489"/>
      <c r="AD103" s="489"/>
      <c r="AE103" s="489"/>
      <c r="AF103" s="473"/>
      <c r="AG103" s="474"/>
      <c r="AH103" s="475"/>
    </row>
    <row r="104" spans="1:34" s="17" customFormat="1" ht="26.15" customHeight="1">
      <c r="A104" s="86"/>
      <c r="B104" s="387" t="s">
        <v>53</v>
      </c>
      <c r="C104" s="388"/>
      <c r="D104" s="388"/>
      <c r="E104" s="388"/>
      <c r="F104" s="388"/>
      <c r="G104" s="388"/>
      <c r="H104" s="388"/>
      <c r="I104" s="388"/>
      <c r="J104" s="388"/>
      <c r="K104" s="388"/>
      <c r="L104" s="388"/>
      <c r="M104" s="388"/>
      <c r="N104" s="388"/>
      <c r="O104" s="388"/>
      <c r="P104" s="388"/>
      <c r="Q104" s="388"/>
      <c r="R104" s="388"/>
      <c r="S104" s="388"/>
      <c r="T104" s="388"/>
      <c r="U104" s="388"/>
      <c r="V104" s="388"/>
      <c r="W104" s="388"/>
      <c r="X104" s="388"/>
      <c r="Y104" s="388"/>
      <c r="Z104" s="388"/>
      <c r="AA104" s="389"/>
      <c r="AB104" s="508" t="str">
        <f>IF(COUNT(AB93:AE103)=0,"",SUM(AB93:AE103))</f>
        <v/>
      </c>
      <c r="AC104" s="508"/>
      <c r="AD104" s="508"/>
      <c r="AE104" s="508"/>
      <c r="AF104" s="494" t="str">
        <f>IF(COUNT(AF93:AH103)=0,"",SUM(AF93:AH103))</f>
        <v/>
      </c>
      <c r="AG104" s="495"/>
      <c r="AH104" s="496"/>
    </row>
    <row r="105" spans="1:34" ht="26.15" customHeight="1">
      <c r="A105" s="86"/>
      <c r="B105" s="387" t="s">
        <v>54</v>
      </c>
      <c r="C105" s="388"/>
      <c r="D105" s="388"/>
      <c r="E105" s="388"/>
      <c r="F105" s="388"/>
      <c r="G105" s="388"/>
      <c r="H105" s="388"/>
      <c r="I105" s="388"/>
      <c r="J105" s="388"/>
      <c r="K105" s="388"/>
      <c r="L105" s="388"/>
      <c r="M105" s="388"/>
      <c r="N105" s="388"/>
      <c r="O105" s="388"/>
      <c r="P105" s="388"/>
      <c r="Q105" s="388"/>
      <c r="R105" s="388"/>
      <c r="S105" s="388"/>
      <c r="T105" s="388"/>
      <c r="U105" s="388"/>
      <c r="V105" s="388"/>
      <c r="W105" s="388"/>
      <c r="X105" s="388"/>
      <c r="Y105" s="388"/>
      <c r="Z105" s="388"/>
      <c r="AA105" s="388"/>
      <c r="AB105" s="388"/>
      <c r="AC105" s="388"/>
      <c r="AD105" s="388"/>
      <c r="AE105" s="388"/>
      <c r="AF105" s="388"/>
      <c r="AG105" s="388"/>
      <c r="AH105" s="389"/>
    </row>
    <row r="106" spans="1:34" ht="26.15" customHeight="1">
      <c r="A106" s="86"/>
      <c r="B106" s="476"/>
      <c r="C106" s="477"/>
      <c r="D106" s="477"/>
      <c r="E106" s="477"/>
      <c r="F106" s="477"/>
      <c r="G106" s="477"/>
      <c r="H106" s="477"/>
      <c r="I106" s="477"/>
      <c r="J106" s="477"/>
      <c r="K106" s="477"/>
      <c r="L106" s="477"/>
      <c r="M106" s="477"/>
      <c r="N106" s="477"/>
      <c r="O106" s="477"/>
      <c r="P106" s="477"/>
      <c r="Q106" s="477"/>
      <c r="R106" s="477"/>
      <c r="S106" s="477"/>
      <c r="T106" s="477"/>
      <c r="U106" s="477"/>
      <c r="V106" s="477"/>
      <c r="W106" s="477"/>
      <c r="X106" s="477"/>
      <c r="Y106" s="477"/>
      <c r="Z106" s="477"/>
      <c r="AA106" s="477"/>
      <c r="AB106" s="477"/>
      <c r="AC106" s="477"/>
      <c r="AD106" s="477"/>
      <c r="AE106" s="477"/>
      <c r="AF106" s="477"/>
      <c r="AG106" s="477"/>
      <c r="AH106" s="478"/>
    </row>
    <row r="107" spans="1:34" ht="26.15" customHeight="1">
      <c r="A107" s="79"/>
      <c r="B107" s="479"/>
      <c r="C107" s="480"/>
      <c r="D107" s="480"/>
      <c r="E107" s="480"/>
      <c r="F107" s="480"/>
      <c r="G107" s="480"/>
      <c r="H107" s="480"/>
      <c r="I107" s="480"/>
      <c r="J107" s="480"/>
      <c r="K107" s="480"/>
      <c r="L107" s="480"/>
      <c r="M107" s="480"/>
      <c r="N107" s="480"/>
      <c r="O107" s="480"/>
      <c r="P107" s="480"/>
      <c r="Q107" s="480"/>
      <c r="R107" s="480"/>
      <c r="S107" s="480"/>
      <c r="T107" s="480"/>
      <c r="U107" s="480"/>
      <c r="V107" s="480"/>
      <c r="W107" s="480"/>
      <c r="X107" s="480"/>
      <c r="Y107" s="480"/>
      <c r="Z107" s="480"/>
      <c r="AA107" s="480"/>
      <c r="AB107" s="480"/>
      <c r="AC107" s="480"/>
      <c r="AD107" s="480"/>
      <c r="AE107" s="480"/>
      <c r="AF107" s="480"/>
      <c r="AG107" s="480"/>
      <c r="AH107" s="481"/>
    </row>
    <row r="108" spans="1:34" ht="26.15" customHeight="1">
      <c r="A108" s="77"/>
      <c r="B108" s="506" t="s">
        <v>55</v>
      </c>
      <c r="C108" s="506"/>
      <c r="D108" s="506"/>
      <c r="E108" s="506"/>
      <c r="F108" s="506"/>
      <c r="G108" s="506"/>
      <c r="H108" s="506"/>
      <c r="I108" s="506"/>
      <c r="J108" s="506"/>
      <c r="K108" s="506"/>
      <c r="L108" s="506"/>
      <c r="M108" s="506"/>
      <c r="N108" s="506"/>
      <c r="O108" s="506"/>
      <c r="P108" s="506"/>
      <c r="Q108" s="506"/>
      <c r="R108" s="506"/>
      <c r="S108" s="506"/>
      <c r="T108" s="506"/>
      <c r="U108" s="506"/>
      <c r="V108" s="506"/>
      <c r="W108" s="506"/>
      <c r="X108" s="506"/>
      <c r="Y108" s="506"/>
      <c r="Z108" s="506"/>
      <c r="AA108" s="506"/>
      <c r="AB108" s="506"/>
      <c r="AC108" s="506"/>
      <c r="AD108" s="506"/>
      <c r="AE108" s="506"/>
      <c r="AF108" s="506"/>
      <c r="AG108" s="506"/>
      <c r="AH108" s="506"/>
    </row>
    <row r="109" spans="1:34" ht="42.65" customHeight="1">
      <c r="A109" s="86"/>
      <c r="B109" s="507"/>
      <c r="C109" s="507"/>
      <c r="D109" s="507"/>
      <c r="E109" s="507"/>
      <c r="F109" s="507"/>
      <c r="G109" s="507"/>
      <c r="H109" s="507"/>
      <c r="I109" s="507"/>
      <c r="J109" s="507"/>
      <c r="K109" s="507"/>
      <c r="L109" s="507"/>
      <c r="M109" s="507"/>
      <c r="N109" s="507"/>
      <c r="O109" s="507"/>
      <c r="P109" s="507"/>
      <c r="Q109" s="507"/>
      <c r="R109" s="507"/>
      <c r="S109" s="507"/>
      <c r="T109" s="507"/>
      <c r="U109" s="507"/>
      <c r="V109" s="507"/>
      <c r="W109" s="507"/>
      <c r="X109" s="507"/>
      <c r="Y109" s="507"/>
      <c r="Z109" s="507"/>
      <c r="AA109" s="507"/>
      <c r="AB109" s="507"/>
      <c r="AC109" s="507"/>
      <c r="AD109" s="507"/>
      <c r="AE109" s="507"/>
      <c r="AF109" s="507"/>
      <c r="AG109" s="507"/>
      <c r="AH109" s="507"/>
    </row>
    <row r="110" spans="1:34" ht="38.4" customHeight="1">
      <c r="A110" s="86"/>
      <c r="B110" s="86"/>
      <c r="C110" s="408" t="s">
        <v>272</v>
      </c>
      <c r="D110" s="408"/>
      <c r="E110" s="408"/>
      <c r="F110" s="408"/>
      <c r="G110" s="408"/>
      <c r="H110" s="408"/>
      <c r="I110" s="408"/>
      <c r="J110" s="408"/>
      <c r="K110" s="482" t="s">
        <v>273</v>
      </c>
      <c r="L110" s="483"/>
      <c r="M110" s="483"/>
      <c r="N110" s="483"/>
      <c r="O110" s="483"/>
      <c r="P110" s="484"/>
      <c r="Q110" s="482" t="s">
        <v>31</v>
      </c>
      <c r="R110" s="483"/>
      <c r="S110" s="483"/>
      <c r="T110" s="484"/>
      <c r="U110" s="482" t="s">
        <v>274</v>
      </c>
      <c r="V110" s="483"/>
      <c r="W110" s="483"/>
      <c r="X110" s="483"/>
      <c r="Y110" s="484"/>
      <c r="Z110" s="482" t="s">
        <v>270</v>
      </c>
      <c r="AA110" s="483"/>
      <c r="AB110" s="483"/>
      <c r="AC110" s="484"/>
      <c r="AD110" s="482" t="s">
        <v>271</v>
      </c>
      <c r="AE110" s="483"/>
      <c r="AF110" s="484"/>
      <c r="AG110" s="103"/>
      <c r="AH110" s="103"/>
    </row>
    <row r="111" spans="1:34" ht="26.15" customHeight="1">
      <c r="A111" s="86"/>
      <c r="B111" s="155" t="s">
        <v>324</v>
      </c>
      <c r="C111" s="343"/>
      <c r="D111" s="343"/>
      <c r="E111" s="343"/>
      <c r="F111" s="343"/>
      <c r="G111" s="343"/>
      <c r="H111" s="343"/>
      <c r="I111" s="343"/>
      <c r="J111" s="343"/>
      <c r="K111" s="517"/>
      <c r="L111" s="518"/>
      <c r="M111" s="518"/>
      <c r="N111" s="518"/>
      <c r="O111" s="525" t="s">
        <v>276</v>
      </c>
      <c r="P111" s="364"/>
      <c r="Q111" s="516"/>
      <c r="R111" s="422"/>
      <c r="S111" s="422"/>
      <c r="T111" s="78" t="s">
        <v>275</v>
      </c>
      <c r="U111" s="351"/>
      <c r="V111" s="352"/>
      <c r="W111" s="352"/>
      <c r="X111" s="352"/>
      <c r="Y111" s="353"/>
      <c r="Z111" s="503"/>
      <c r="AA111" s="504"/>
      <c r="AB111" s="504"/>
      <c r="AC111" s="505"/>
      <c r="AD111" s="497"/>
      <c r="AE111" s="498"/>
      <c r="AF111" s="499"/>
      <c r="AG111" s="103"/>
      <c r="AH111" s="103"/>
    </row>
    <row r="112" spans="1:34" ht="26.15" customHeight="1">
      <c r="A112" s="86"/>
      <c r="B112" s="155" t="s">
        <v>322</v>
      </c>
      <c r="C112" s="343"/>
      <c r="D112" s="343"/>
      <c r="E112" s="343"/>
      <c r="F112" s="343"/>
      <c r="G112" s="343"/>
      <c r="H112" s="343"/>
      <c r="I112" s="343"/>
      <c r="J112" s="343"/>
      <c r="K112" s="517"/>
      <c r="L112" s="518"/>
      <c r="M112" s="518"/>
      <c r="N112" s="518"/>
      <c r="O112" s="525" t="s">
        <v>276</v>
      </c>
      <c r="P112" s="364"/>
      <c r="Q112" s="516"/>
      <c r="R112" s="422"/>
      <c r="S112" s="422"/>
      <c r="T112" s="78" t="s">
        <v>275</v>
      </c>
      <c r="U112" s="351"/>
      <c r="V112" s="352"/>
      <c r="W112" s="352"/>
      <c r="X112" s="352"/>
      <c r="Y112" s="353"/>
      <c r="Z112" s="503"/>
      <c r="AA112" s="504"/>
      <c r="AB112" s="504"/>
      <c r="AC112" s="505"/>
      <c r="AD112" s="497"/>
      <c r="AE112" s="498"/>
      <c r="AF112" s="499"/>
      <c r="AG112" s="103"/>
      <c r="AH112" s="103"/>
    </row>
    <row r="113" spans="1:38" ht="26.15" customHeight="1">
      <c r="A113" s="86"/>
      <c r="B113" s="155" t="s">
        <v>319</v>
      </c>
      <c r="C113" s="343"/>
      <c r="D113" s="343"/>
      <c r="E113" s="343"/>
      <c r="F113" s="343"/>
      <c r="G113" s="343"/>
      <c r="H113" s="343"/>
      <c r="I113" s="343"/>
      <c r="J113" s="343"/>
      <c r="K113" s="517"/>
      <c r="L113" s="518"/>
      <c r="M113" s="518"/>
      <c r="N113" s="518"/>
      <c r="O113" s="525" t="s">
        <v>276</v>
      </c>
      <c r="P113" s="364"/>
      <c r="Q113" s="516"/>
      <c r="R113" s="422"/>
      <c r="S113" s="422"/>
      <c r="T113" s="78" t="s">
        <v>275</v>
      </c>
      <c r="U113" s="351"/>
      <c r="V113" s="352"/>
      <c r="W113" s="352"/>
      <c r="X113" s="352"/>
      <c r="Y113" s="353"/>
      <c r="Z113" s="503"/>
      <c r="AA113" s="504"/>
      <c r="AB113" s="504"/>
      <c r="AC113" s="505"/>
      <c r="AD113" s="497"/>
      <c r="AE113" s="498"/>
      <c r="AF113" s="499"/>
      <c r="AG113" s="103"/>
      <c r="AH113" s="103"/>
    </row>
    <row r="114" spans="1:38" ht="26.15" customHeight="1">
      <c r="A114" s="86"/>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c r="AA114" s="105"/>
      <c r="AB114" s="103"/>
      <c r="AC114" s="103"/>
      <c r="AD114" s="103"/>
      <c r="AE114" s="106"/>
      <c r="AF114" s="103"/>
      <c r="AG114" s="103"/>
      <c r="AH114" s="103"/>
    </row>
    <row r="115" spans="1:38" ht="26.15" customHeight="1">
      <c r="A115" s="69" t="s">
        <v>279</v>
      </c>
      <c r="B115" s="77"/>
      <c r="C115" s="77"/>
      <c r="D115" s="86"/>
      <c r="E115" s="86"/>
      <c r="F115" s="86"/>
      <c r="G115" s="86"/>
      <c r="H115" s="86"/>
      <c r="I115" s="86"/>
      <c r="J115" s="86"/>
      <c r="K115" s="86"/>
      <c r="L115" s="86"/>
      <c r="M115" s="86"/>
      <c r="N115" s="86"/>
      <c r="O115" s="86"/>
      <c r="P115" s="86"/>
      <c r="Q115" s="86"/>
      <c r="R115" s="86"/>
      <c r="S115" s="86"/>
      <c r="T115" s="86"/>
      <c r="U115" s="86"/>
      <c r="V115" s="86"/>
      <c r="W115" s="86"/>
      <c r="X115" s="86"/>
      <c r="Y115" s="86"/>
      <c r="Z115" s="86"/>
      <c r="AA115" s="105"/>
      <c r="AB115" s="103"/>
      <c r="AC115" s="103"/>
      <c r="AD115" s="103"/>
      <c r="AE115" s="106"/>
      <c r="AF115" s="103"/>
      <c r="AG115" s="103"/>
      <c r="AH115" s="103"/>
    </row>
    <row r="116" spans="1:38" ht="26.15" customHeight="1">
      <c r="A116" s="86"/>
      <c r="B116" s="507" t="s">
        <v>342</v>
      </c>
      <c r="C116" s="507"/>
      <c r="D116" s="507"/>
      <c r="E116" s="507"/>
      <c r="F116" s="507"/>
      <c r="G116" s="507"/>
      <c r="H116" s="507"/>
      <c r="I116" s="507"/>
      <c r="J116" s="507"/>
      <c r="K116" s="507"/>
      <c r="L116" s="507"/>
      <c r="M116" s="507"/>
      <c r="N116" s="507"/>
      <c r="O116" s="507"/>
      <c r="P116" s="507"/>
      <c r="Q116" s="507"/>
      <c r="R116" s="507"/>
      <c r="S116" s="507"/>
      <c r="T116" s="507"/>
      <c r="U116" s="507"/>
      <c r="V116" s="507"/>
      <c r="W116" s="507"/>
      <c r="X116" s="507"/>
      <c r="Y116" s="507"/>
      <c r="Z116" s="507"/>
      <c r="AA116" s="507"/>
      <c r="AB116" s="507"/>
      <c r="AC116" s="507"/>
      <c r="AD116" s="507"/>
      <c r="AE116" s="507"/>
      <c r="AF116" s="507"/>
      <c r="AG116" s="507"/>
      <c r="AH116" s="103"/>
    </row>
    <row r="117" spans="1:38" ht="26.15" customHeight="1">
      <c r="A117" s="86"/>
      <c r="B117" s="526"/>
      <c r="C117" s="526"/>
      <c r="D117" s="526"/>
      <c r="E117" s="526"/>
      <c r="F117" s="526"/>
      <c r="G117" s="526"/>
      <c r="H117" s="526"/>
      <c r="I117" s="526"/>
      <c r="J117" s="526"/>
      <c r="K117" s="526"/>
      <c r="L117" s="526"/>
      <c r="M117" s="526"/>
      <c r="N117" s="526"/>
      <c r="O117" s="526"/>
      <c r="P117" s="526"/>
      <c r="Q117" s="526"/>
      <c r="R117" s="526"/>
      <c r="S117" s="526"/>
      <c r="T117" s="526"/>
      <c r="U117" s="526"/>
      <c r="V117" s="526"/>
      <c r="W117" s="526"/>
      <c r="X117" s="526"/>
      <c r="Y117" s="526"/>
      <c r="Z117" s="526"/>
      <c r="AA117" s="526"/>
      <c r="AB117" s="526"/>
      <c r="AC117" s="526"/>
      <c r="AD117" s="526"/>
      <c r="AE117" s="526"/>
      <c r="AF117" s="526"/>
      <c r="AG117" s="526"/>
      <c r="AH117" s="77"/>
    </row>
    <row r="118" spans="1:38" ht="26.15" customHeight="1">
      <c r="A118" s="86"/>
      <c r="B118" s="413" t="s">
        <v>56</v>
      </c>
      <c r="C118" s="413"/>
      <c r="D118" s="413" t="s">
        <v>57</v>
      </c>
      <c r="E118" s="413"/>
      <c r="F118" s="413"/>
      <c r="G118" s="413"/>
      <c r="H118" s="413"/>
      <c r="I118" s="384" t="s">
        <v>58</v>
      </c>
      <c r="J118" s="485"/>
      <c r="K118" s="485"/>
      <c r="L118" s="485"/>
      <c r="M118" s="485"/>
      <c r="N118" s="485"/>
      <c r="O118" s="486"/>
      <c r="P118" s="413" t="s">
        <v>59</v>
      </c>
      <c r="Q118" s="413"/>
      <c r="R118" s="413"/>
      <c r="S118" s="413"/>
      <c r="T118" s="413"/>
      <c r="U118" s="413"/>
      <c r="V118" s="413" t="s">
        <v>277</v>
      </c>
      <c r="W118" s="413"/>
      <c r="X118" s="413"/>
      <c r="Y118" s="413"/>
      <c r="Z118" s="413"/>
      <c r="AA118" s="413"/>
      <c r="AB118" s="519" t="s">
        <v>280</v>
      </c>
      <c r="AC118" s="520"/>
      <c r="AD118" s="521"/>
      <c r="AE118" s="512" t="s">
        <v>281</v>
      </c>
      <c r="AF118" s="512"/>
      <c r="AG118" s="513"/>
      <c r="AH118" s="69"/>
    </row>
    <row r="119" spans="1:38" ht="26.15" customHeight="1">
      <c r="A119" s="77"/>
      <c r="B119" s="413"/>
      <c r="C119" s="413"/>
      <c r="D119" s="413"/>
      <c r="E119" s="413"/>
      <c r="F119" s="413"/>
      <c r="G119" s="413"/>
      <c r="H119" s="413"/>
      <c r="I119" s="386"/>
      <c r="J119" s="487"/>
      <c r="K119" s="487"/>
      <c r="L119" s="487"/>
      <c r="M119" s="487"/>
      <c r="N119" s="487"/>
      <c r="O119" s="488"/>
      <c r="P119" s="413"/>
      <c r="Q119" s="413"/>
      <c r="R119" s="413"/>
      <c r="S119" s="413"/>
      <c r="T119" s="413"/>
      <c r="U119" s="413"/>
      <c r="V119" s="413"/>
      <c r="W119" s="413"/>
      <c r="X119" s="413"/>
      <c r="Y119" s="413"/>
      <c r="Z119" s="413"/>
      <c r="AA119" s="413"/>
      <c r="AB119" s="522"/>
      <c r="AC119" s="523"/>
      <c r="AD119" s="524"/>
      <c r="AE119" s="514"/>
      <c r="AF119" s="514"/>
      <c r="AG119" s="515"/>
      <c r="AH119" s="103"/>
    </row>
    <row r="120" spans="1:38" ht="26.15" customHeight="1">
      <c r="A120" s="86"/>
      <c r="B120" s="343"/>
      <c r="C120" s="343"/>
      <c r="D120" s="343"/>
      <c r="E120" s="343"/>
      <c r="F120" s="343"/>
      <c r="G120" s="343"/>
      <c r="H120" s="343"/>
      <c r="I120" s="351"/>
      <c r="J120" s="352"/>
      <c r="K120" s="352"/>
      <c r="L120" s="352"/>
      <c r="M120" s="352"/>
      <c r="N120" s="352"/>
      <c r="O120" s="353"/>
      <c r="P120" s="343"/>
      <c r="Q120" s="343"/>
      <c r="R120" s="343"/>
      <c r="S120" s="343"/>
      <c r="T120" s="343"/>
      <c r="U120" s="343"/>
      <c r="V120" s="372"/>
      <c r="W120" s="372"/>
      <c r="X120" s="372"/>
      <c r="Y120" s="373"/>
      <c r="Z120" s="364" t="s">
        <v>278</v>
      </c>
      <c r="AA120" s="365"/>
      <c r="AB120" s="361" t="s">
        <v>246</v>
      </c>
      <c r="AC120" s="361"/>
      <c r="AD120" s="361"/>
      <c r="AE120" s="361" t="s">
        <v>246</v>
      </c>
      <c r="AF120" s="361"/>
      <c r="AG120" s="361"/>
      <c r="AH120" s="103"/>
    </row>
    <row r="121" spans="1:38" ht="26.15" customHeight="1">
      <c r="A121" s="86"/>
      <c r="B121" s="343"/>
      <c r="C121" s="343"/>
      <c r="D121" s="343"/>
      <c r="E121" s="343"/>
      <c r="F121" s="343"/>
      <c r="G121" s="343"/>
      <c r="H121" s="343"/>
      <c r="I121" s="351"/>
      <c r="J121" s="352"/>
      <c r="K121" s="352"/>
      <c r="L121" s="352"/>
      <c r="M121" s="352"/>
      <c r="N121" s="352"/>
      <c r="O121" s="353"/>
      <c r="P121" s="343"/>
      <c r="Q121" s="343"/>
      <c r="R121" s="343"/>
      <c r="S121" s="343"/>
      <c r="T121" s="343"/>
      <c r="U121" s="343"/>
      <c r="V121" s="372"/>
      <c r="W121" s="372"/>
      <c r="X121" s="372"/>
      <c r="Y121" s="373"/>
      <c r="Z121" s="364" t="s">
        <v>278</v>
      </c>
      <c r="AA121" s="365"/>
      <c r="AB121" s="361" t="s">
        <v>246</v>
      </c>
      <c r="AC121" s="361"/>
      <c r="AD121" s="361"/>
      <c r="AE121" s="361" t="s">
        <v>246</v>
      </c>
      <c r="AF121" s="361"/>
      <c r="AG121" s="361"/>
      <c r="AH121" s="103"/>
    </row>
    <row r="122" spans="1:38" ht="26.15" customHeight="1">
      <c r="A122" s="77"/>
      <c r="B122" s="343"/>
      <c r="C122" s="343"/>
      <c r="D122" s="343"/>
      <c r="E122" s="343"/>
      <c r="F122" s="343"/>
      <c r="G122" s="343"/>
      <c r="H122" s="343"/>
      <c r="I122" s="351"/>
      <c r="J122" s="352"/>
      <c r="K122" s="352"/>
      <c r="L122" s="352"/>
      <c r="M122" s="352"/>
      <c r="N122" s="352"/>
      <c r="O122" s="353"/>
      <c r="P122" s="343"/>
      <c r="Q122" s="343"/>
      <c r="R122" s="343"/>
      <c r="S122" s="343"/>
      <c r="T122" s="343"/>
      <c r="U122" s="343"/>
      <c r="V122" s="372"/>
      <c r="W122" s="372"/>
      <c r="X122" s="372"/>
      <c r="Y122" s="373"/>
      <c r="Z122" s="364" t="s">
        <v>278</v>
      </c>
      <c r="AA122" s="365"/>
      <c r="AB122" s="361" t="s">
        <v>246</v>
      </c>
      <c r="AC122" s="361"/>
      <c r="AD122" s="361"/>
      <c r="AE122" s="361" t="s">
        <v>246</v>
      </c>
      <c r="AF122" s="361"/>
      <c r="AG122" s="361"/>
      <c r="AH122" s="103"/>
    </row>
    <row r="123" spans="1:38" ht="26.15" customHeight="1">
      <c r="A123" s="77"/>
      <c r="B123" s="343"/>
      <c r="C123" s="343"/>
      <c r="D123" s="343"/>
      <c r="E123" s="343"/>
      <c r="F123" s="343"/>
      <c r="G123" s="343"/>
      <c r="H123" s="343"/>
      <c r="I123" s="351"/>
      <c r="J123" s="352"/>
      <c r="K123" s="352"/>
      <c r="L123" s="352"/>
      <c r="M123" s="352"/>
      <c r="N123" s="352"/>
      <c r="O123" s="353"/>
      <c r="P123" s="343"/>
      <c r="Q123" s="343"/>
      <c r="R123" s="343"/>
      <c r="S123" s="343"/>
      <c r="T123" s="343"/>
      <c r="U123" s="343"/>
      <c r="V123" s="372"/>
      <c r="W123" s="372"/>
      <c r="X123" s="372"/>
      <c r="Y123" s="373"/>
      <c r="Z123" s="364" t="s">
        <v>278</v>
      </c>
      <c r="AA123" s="365"/>
      <c r="AB123" s="361" t="s">
        <v>246</v>
      </c>
      <c r="AC123" s="361"/>
      <c r="AD123" s="361"/>
      <c r="AE123" s="361" t="s">
        <v>246</v>
      </c>
      <c r="AF123" s="361"/>
      <c r="AG123" s="361"/>
      <c r="AH123" s="103"/>
    </row>
    <row r="124" spans="1:38" s="17" customFormat="1" ht="26.15" customHeight="1">
      <c r="A124" s="77"/>
      <c r="B124" s="343"/>
      <c r="C124" s="343"/>
      <c r="D124" s="343"/>
      <c r="E124" s="343"/>
      <c r="F124" s="343"/>
      <c r="G124" s="343"/>
      <c r="H124" s="343"/>
      <c r="I124" s="351"/>
      <c r="J124" s="352"/>
      <c r="K124" s="352"/>
      <c r="L124" s="352"/>
      <c r="M124" s="352"/>
      <c r="N124" s="352"/>
      <c r="O124" s="353"/>
      <c r="P124" s="343"/>
      <c r="Q124" s="343"/>
      <c r="R124" s="343"/>
      <c r="S124" s="343"/>
      <c r="T124" s="343"/>
      <c r="U124" s="343"/>
      <c r="V124" s="372"/>
      <c r="W124" s="372"/>
      <c r="X124" s="372"/>
      <c r="Y124" s="373"/>
      <c r="Z124" s="364" t="s">
        <v>278</v>
      </c>
      <c r="AA124" s="365"/>
      <c r="AB124" s="361" t="s">
        <v>246</v>
      </c>
      <c r="AC124" s="361"/>
      <c r="AD124" s="361"/>
      <c r="AE124" s="361" t="s">
        <v>246</v>
      </c>
      <c r="AF124" s="361"/>
      <c r="AG124" s="361"/>
      <c r="AH124" s="103"/>
    </row>
    <row r="125" spans="1:38" ht="26.15" customHeight="1">
      <c r="A125" s="77"/>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105"/>
      <c r="AB125" s="103"/>
      <c r="AC125" s="103"/>
      <c r="AD125" s="103"/>
      <c r="AE125" s="106"/>
      <c r="AF125" s="103"/>
      <c r="AG125" s="103"/>
      <c r="AH125" s="103"/>
    </row>
    <row r="126" spans="1:38" ht="26.15" customHeight="1">
      <c r="A126" s="77"/>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105"/>
      <c r="AB126" s="103"/>
      <c r="AC126" s="103"/>
      <c r="AD126" s="103"/>
      <c r="AE126" s="106"/>
      <c r="AF126" s="103"/>
      <c r="AG126" s="103"/>
      <c r="AH126" s="103"/>
    </row>
    <row r="127" spans="1:38" s="24" customFormat="1" ht="26.15" customHeight="1">
      <c r="A127" s="77"/>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c r="AA127" s="105"/>
      <c r="AB127" s="103"/>
      <c r="AC127" s="103"/>
      <c r="AD127" s="103"/>
      <c r="AE127" s="106"/>
      <c r="AF127" s="103"/>
      <c r="AG127" s="103"/>
      <c r="AH127" s="103"/>
      <c r="AL127" s="94"/>
    </row>
    <row r="128" spans="1:38" ht="26.15" customHeight="1">
      <c r="A128" s="69" t="s">
        <v>282</v>
      </c>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105"/>
      <c r="AB128" s="103"/>
      <c r="AC128" s="103"/>
      <c r="AD128" s="103"/>
      <c r="AE128" s="106"/>
      <c r="AF128" s="103"/>
      <c r="AG128" s="103"/>
      <c r="AH128" s="103"/>
    </row>
    <row r="129" spans="1:34" s="25" customFormat="1" ht="26.15" customHeight="1">
      <c r="A129" s="69" t="s">
        <v>60</v>
      </c>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105"/>
      <c r="AB129" s="103"/>
      <c r="AC129" s="103"/>
      <c r="AD129" s="103"/>
      <c r="AE129" s="106"/>
      <c r="AF129" s="103"/>
      <c r="AG129" s="103"/>
      <c r="AH129" s="103"/>
    </row>
    <row r="130" spans="1:34" s="25" customFormat="1" ht="26.15" customHeight="1">
      <c r="A130" s="69"/>
      <c r="B130" s="156" t="s">
        <v>372</v>
      </c>
      <c r="C130" s="157"/>
      <c r="D130" s="157"/>
      <c r="E130" s="157"/>
      <c r="F130" s="157"/>
      <c r="G130" s="157"/>
      <c r="H130" s="157"/>
      <c r="I130" s="157"/>
      <c r="J130" s="157"/>
      <c r="K130" s="157"/>
      <c r="L130" s="157"/>
      <c r="M130" s="157"/>
      <c r="N130" s="157"/>
      <c r="O130" s="157"/>
      <c r="P130" s="157"/>
      <c r="Q130" s="157"/>
      <c r="R130" s="157"/>
      <c r="S130" s="157"/>
      <c r="T130" s="157"/>
      <c r="U130" s="157"/>
      <c r="V130" s="157"/>
      <c r="W130" s="157"/>
      <c r="X130" s="157"/>
      <c r="Y130" s="157"/>
      <c r="Z130" s="157"/>
      <c r="AA130" s="110"/>
      <c r="AB130" s="110"/>
      <c r="AC130" s="110"/>
      <c r="AD130" s="110"/>
      <c r="AE130" s="158"/>
      <c r="AF130" s="110"/>
      <c r="AG130" s="110"/>
      <c r="AH130" s="110"/>
    </row>
    <row r="131" spans="1:34" s="25" customFormat="1" ht="23" customHeight="1">
      <c r="A131" s="69"/>
      <c r="B131" s="157"/>
      <c r="C131" s="350" t="s">
        <v>373</v>
      </c>
      <c r="D131" s="350"/>
      <c r="E131" s="350"/>
      <c r="F131" s="350"/>
      <c r="G131" s="350"/>
      <c r="H131" s="350"/>
      <c r="I131" s="350"/>
      <c r="J131" s="345" t="s">
        <v>291</v>
      </c>
      <c r="K131" s="346"/>
      <c r="L131" s="344"/>
      <c r="M131" s="344"/>
      <c r="N131" s="344"/>
      <c r="O131" s="252" t="s">
        <v>391</v>
      </c>
      <c r="P131" s="344"/>
      <c r="Q131" s="344"/>
      <c r="R131" s="253" t="s">
        <v>392</v>
      </c>
      <c r="S131" s="156"/>
      <c r="T131" s="156"/>
      <c r="U131" s="156"/>
      <c r="V131" s="156"/>
      <c r="W131" s="156"/>
      <c r="X131" s="156"/>
      <c r="Y131" s="156"/>
      <c r="Z131" s="156"/>
      <c r="AA131" s="109"/>
      <c r="AB131" s="109"/>
      <c r="AC131" s="109"/>
      <c r="AD131" s="110"/>
      <c r="AE131" s="158"/>
      <c r="AF131" s="110"/>
      <c r="AG131" s="110"/>
      <c r="AH131" s="110"/>
    </row>
    <row r="132" spans="1:34" s="25" customFormat="1" ht="23.5" customHeight="1">
      <c r="A132" s="69"/>
      <c r="B132" s="157"/>
      <c r="C132" s="376" t="s">
        <v>581</v>
      </c>
      <c r="D132" s="377"/>
      <c r="E132" s="377"/>
      <c r="F132" s="378"/>
      <c r="G132" s="374"/>
      <c r="H132" s="375"/>
      <c r="I132" s="369" t="s">
        <v>582</v>
      </c>
      <c r="J132" s="370"/>
      <c r="K132" s="370"/>
      <c r="L132" s="370"/>
      <c r="M132" s="370"/>
      <c r="N132" s="370"/>
      <c r="O132" s="370"/>
      <c r="P132" s="370"/>
      <c r="Q132" s="370"/>
      <c r="R132" s="370"/>
      <c r="S132" s="370"/>
      <c r="T132" s="370"/>
      <c r="U132" s="370"/>
      <c r="V132" s="370"/>
      <c r="W132" s="370"/>
      <c r="X132" s="370"/>
      <c r="Y132" s="370"/>
      <c r="Z132" s="370"/>
      <c r="AA132" s="370"/>
      <c r="AB132" s="370"/>
      <c r="AC132" s="370"/>
      <c r="AD132" s="370"/>
      <c r="AE132" s="370"/>
      <c r="AF132" s="370"/>
      <c r="AG132" s="370"/>
      <c r="AH132" s="371"/>
    </row>
    <row r="133" spans="1:34" s="25" customFormat="1" ht="26.15" customHeight="1">
      <c r="A133" s="86"/>
      <c r="B133" s="156" t="s">
        <v>602</v>
      </c>
      <c r="C133" s="157"/>
      <c r="D133" s="157"/>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c r="AA133" s="157"/>
      <c r="AB133" s="110"/>
      <c r="AC133" s="110"/>
      <c r="AD133" s="110"/>
      <c r="AE133" s="158"/>
      <c r="AF133" s="110"/>
      <c r="AG133" s="110"/>
      <c r="AH133" s="110"/>
    </row>
    <row r="134" spans="1:34" s="25" customFormat="1" ht="23.5" customHeight="1">
      <c r="A134" s="86"/>
      <c r="B134" s="110"/>
      <c r="C134" s="357" t="s">
        <v>61</v>
      </c>
      <c r="D134" s="358"/>
      <c r="E134" s="358"/>
      <c r="F134" s="334"/>
      <c r="G134" s="360"/>
      <c r="H134" s="347"/>
      <c r="I134" s="347"/>
      <c r="J134" s="347"/>
      <c r="K134" s="347"/>
      <c r="L134" s="347"/>
      <c r="M134" s="348"/>
      <c r="N134" s="357" t="s">
        <v>286</v>
      </c>
      <c r="O134" s="358"/>
      <c r="P134" s="358"/>
      <c r="Q134" s="358"/>
      <c r="R134" s="334"/>
      <c r="S134" s="360"/>
      <c r="T134" s="347"/>
      <c r="U134" s="347"/>
      <c r="V134" s="347"/>
      <c r="W134" s="348"/>
      <c r="X134" s="357" t="s">
        <v>287</v>
      </c>
      <c r="Y134" s="358"/>
      <c r="Z134" s="358"/>
      <c r="AA134" s="334"/>
      <c r="AB134" s="360"/>
      <c r="AC134" s="347"/>
      <c r="AD134" s="347"/>
      <c r="AE134" s="347"/>
      <c r="AF134" s="347"/>
      <c r="AG134" s="347"/>
      <c r="AH134" s="348"/>
    </row>
    <row r="135" spans="1:34" s="25" customFormat="1" ht="23.5" customHeight="1">
      <c r="A135" s="86"/>
      <c r="B135" s="110"/>
      <c r="C135" s="354" t="s">
        <v>62</v>
      </c>
      <c r="D135" s="355"/>
      <c r="E135" s="355"/>
      <c r="F135" s="355"/>
      <c r="G135" s="355"/>
      <c r="H135" s="356"/>
      <c r="I135" s="362" t="s">
        <v>246</v>
      </c>
      <c r="J135" s="363"/>
      <c r="K135" s="363"/>
      <c r="L135" s="349" t="s">
        <v>289</v>
      </c>
      <c r="M135" s="349"/>
      <c r="N135" s="349"/>
      <c r="O135" s="349"/>
      <c r="P135" s="347"/>
      <c r="Q135" s="347"/>
      <c r="R135" s="347"/>
      <c r="S135" s="348"/>
      <c r="T135" s="354" t="s">
        <v>288</v>
      </c>
      <c r="U135" s="355"/>
      <c r="V135" s="355"/>
      <c r="W135" s="355"/>
      <c r="X135" s="355"/>
      <c r="Y135" s="356"/>
      <c r="Z135" s="357" t="s">
        <v>291</v>
      </c>
      <c r="AA135" s="358"/>
      <c r="AB135" s="470"/>
      <c r="AC135" s="470"/>
      <c r="AD135" s="470"/>
      <c r="AE135" s="160" t="s">
        <v>64</v>
      </c>
      <c r="AF135" s="470"/>
      <c r="AG135" s="470"/>
      <c r="AH135" s="161" t="s">
        <v>65</v>
      </c>
    </row>
    <row r="136" spans="1:34" ht="23.5" customHeight="1">
      <c r="A136" s="86"/>
      <c r="B136" s="110"/>
      <c r="C136" s="357" t="s">
        <v>63</v>
      </c>
      <c r="D136" s="358"/>
      <c r="E136" s="358"/>
      <c r="F136" s="358"/>
      <c r="G136" s="358"/>
      <c r="H136" s="334"/>
      <c r="I136" s="360"/>
      <c r="J136" s="347"/>
      <c r="K136" s="347"/>
      <c r="L136" s="347"/>
      <c r="M136" s="347"/>
      <c r="N136" s="347"/>
      <c r="O136" s="347"/>
      <c r="P136" s="347"/>
      <c r="Q136" s="347"/>
      <c r="R136" s="347"/>
      <c r="S136" s="347"/>
      <c r="T136" s="347"/>
      <c r="U136" s="347"/>
      <c r="V136" s="347"/>
      <c r="W136" s="347"/>
      <c r="X136" s="347"/>
      <c r="Y136" s="347"/>
      <c r="Z136" s="347"/>
      <c r="AA136" s="347"/>
      <c r="AB136" s="347"/>
      <c r="AC136" s="347"/>
      <c r="AD136" s="347"/>
      <c r="AE136" s="347"/>
      <c r="AF136" s="347"/>
      <c r="AG136" s="347"/>
      <c r="AH136" s="348"/>
    </row>
    <row r="137" spans="1:34" ht="62" customHeight="1">
      <c r="A137" s="86"/>
      <c r="B137" s="110"/>
      <c r="C137" s="379" t="s">
        <v>581</v>
      </c>
      <c r="D137" s="380"/>
      <c r="E137" s="380"/>
      <c r="F137" s="381"/>
      <c r="G137" s="382"/>
      <c r="H137" s="383"/>
      <c r="I137" s="366" t="s">
        <v>584</v>
      </c>
      <c r="J137" s="367"/>
      <c r="K137" s="367"/>
      <c r="L137" s="367"/>
      <c r="M137" s="367"/>
      <c r="N137" s="367"/>
      <c r="O137" s="367"/>
      <c r="P137" s="367"/>
      <c r="Q137" s="367"/>
      <c r="R137" s="367"/>
      <c r="S137" s="367"/>
      <c r="T137" s="367"/>
      <c r="U137" s="367"/>
      <c r="V137" s="367"/>
      <c r="W137" s="367"/>
      <c r="X137" s="367"/>
      <c r="Y137" s="367"/>
      <c r="Z137" s="367"/>
      <c r="AA137" s="367"/>
      <c r="AB137" s="367"/>
      <c r="AC137" s="367"/>
      <c r="AD137" s="367"/>
      <c r="AE137" s="367"/>
      <c r="AF137" s="367"/>
      <c r="AG137" s="367"/>
      <c r="AH137" s="368"/>
    </row>
    <row r="138" spans="1:34" ht="26.15" customHeight="1">
      <c r="A138" s="86"/>
      <c r="B138" s="156" t="s">
        <v>370</v>
      </c>
      <c r="C138" s="157"/>
      <c r="D138" s="157"/>
      <c r="E138" s="157"/>
      <c r="F138" s="157"/>
      <c r="G138" s="157"/>
      <c r="H138" s="157"/>
      <c r="I138" s="157"/>
      <c r="J138" s="157"/>
      <c r="K138" s="157"/>
      <c r="L138" s="157"/>
      <c r="M138" s="157"/>
      <c r="N138" s="157"/>
      <c r="O138" s="157"/>
      <c r="P138" s="157"/>
      <c r="Q138" s="157"/>
      <c r="R138" s="157"/>
      <c r="S138" s="157"/>
      <c r="T138" s="157"/>
      <c r="U138" s="157"/>
      <c r="V138" s="157"/>
      <c r="W138" s="157"/>
      <c r="X138" s="157"/>
      <c r="Y138" s="157"/>
      <c r="Z138" s="157"/>
      <c r="AA138" s="157"/>
      <c r="AB138" s="110"/>
      <c r="AC138" s="110"/>
      <c r="AD138" s="110"/>
      <c r="AE138" s="158"/>
      <c r="AF138" s="110"/>
      <c r="AG138" s="110"/>
      <c r="AH138" s="110"/>
    </row>
    <row r="139" spans="1:34" ht="23.5" customHeight="1">
      <c r="A139" s="86"/>
      <c r="B139" s="110"/>
      <c r="C139" s="354" t="s">
        <v>66</v>
      </c>
      <c r="D139" s="355"/>
      <c r="E139" s="355"/>
      <c r="F139" s="355"/>
      <c r="G139" s="355"/>
      <c r="H139" s="355"/>
      <c r="I139" s="356"/>
      <c r="J139" s="357" t="s">
        <v>291</v>
      </c>
      <c r="K139" s="358"/>
      <c r="L139" s="359"/>
      <c r="M139" s="359"/>
      <c r="N139" s="359"/>
      <c r="O139" s="160" t="s">
        <v>67</v>
      </c>
      <c r="P139" s="359"/>
      <c r="Q139" s="359"/>
      <c r="R139" s="161" t="s">
        <v>68</v>
      </c>
      <c r="S139" s="110"/>
      <c r="T139" s="157"/>
      <c r="U139" s="157"/>
      <c r="V139" s="157"/>
      <c r="W139" s="157"/>
      <c r="X139" s="157"/>
      <c r="Y139" s="157"/>
      <c r="Z139" s="157"/>
      <c r="AA139" s="157"/>
      <c r="AB139" s="110"/>
      <c r="AC139" s="110"/>
      <c r="AD139" s="110"/>
      <c r="AE139" s="158"/>
      <c r="AF139" s="110"/>
      <c r="AG139" s="110"/>
      <c r="AH139" s="110"/>
    </row>
    <row r="140" spans="1:34" ht="26.15" customHeight="1">
      <c r="A140" s="86"/>
      <c r="B140" s="156" t="s">
        <v>371</v>
      </c>
      <c r="C140" s="157"/>
      <c r="D140" s="157"/>
      <c r="E140" s="157"/>
      <c r="F140" s="157"/>
      <c r="G140" s="157"/>
      <c r="H140" s="157"/>
      <c r="I140" s="157"/>
      <c r="J140" s="157"/>
      <c r="K140" s="157"/>
      <c r="L140" s="157"/>
      <c r="M140" s="157"/>
      <c r="N140" s="157"/>
      <c r="O140" s="157"/>
      <c r="P140" s="157"/>
      <c r="Q140" s="157"/>
      <c r="R140" s="157"/>
      <c r="S140" s="157"/>
      <c r="T140" s="110"/>
      <c r="U140" s="157"/>
      <c r="V140" s="157"/>
      <c r="W140" s="157"/>
      <c r="X140" s="157"/>
      <c r="Y140" s="157"/>
      <c r="Z140" s="157"/>
      <c r="AA140" s="157"/>
      <c r="AB140" s="110"/>
      <c r="AC140" s="110"/>
      <c r="AD140" s="110"/>
      <c r="AE140" s="158"/>
      <c r="AF140" s="110"/>
      <c r="AG140" s="110"/>
      <c r="AH140" s="110"/>
    </row>
    <row r="141" spans="1:34" ht="23.5" customHeight="1">
      <c r="A141" s="86"/>
      <c r="B141" s="110"/>
      <c r="C141" s="337" t="s">
        <v>438</v>
      </c>
      <c r="D141" s="430" t="s">
        <v>376</v>
      </c>
      <c r="E141" s="431"/>
      <c r="F141" s="431"/>
      <c r="G141" s="431"/>
      <c r="H141" s="471"/>
      <c r="I141" s="471"/>
      <c r="J141" s="471"/>
      <c r="K141" s="471"/>
      <c r="L141" s="471"/>
      <c r="M141" s="471"/>
      <c r="N141" s="471"/>
      <c r="O141" s="471"/>
      <c r="P141" s="471"/>
      <c r="Q141" s="471"/>
      <c r="R141" s="357" t="s">
        <v>375</v>
      </c>
      <c r="S141" s="358"/>
      <c r="T141" s="358"/>
      <c r="U141" s="334"/>
      <c r="V141" s="393"/>
      <c r="W141" s="394"/>
      <c r="X141" s="394"/>
      <c r="Y141" s="394"/>
      <c r="Z141" s="394"/>
      <c r="AA141" s="394"/>
      <c r="AB141" s="394"/>
      <c r="AC141" s="394"/>
      <c r="AD141" s="394"/>
      <c r="AE141" s="394"/>
      <c r="AF141" s="394"/>
      <c r="AG141" s="394"/>
      <c r="AH141" s="429"/>
    </row>
    <row r="142" spans="1:34" ht="23.5" customHeight="1">
      <c r="A142" s="86"/>
      <c r="B142" s="110"/>
      <c r="C142" s="338"/>
      <c r="D142" s="334" t="s">
        <v>377</v>
      </c>
      <c r="E142" s="335"/>
      <c r="F142" s="335"/>
      <c r="G142" s="335"/>
      <c r="H142" s="393"/>
      <c r="I142" s="394"/>
      <c r="J142" s="394"/>
      <c r="K142" s="394"/>
      <c r="L142" s="394"/>
      <c r="M142" s="394"/>
      <c r="N142" s="394"/>
      <c r="O142" s="394"/>
      <c r="P142" s="394"/>
      <c r="Q142" s="394"/>
      <c r="R142" s="395" t="s">
        <v>378</v>
      </c>
      <c r="S142" s="396"/>
      <c r="T142" s="396"/>
      <c r="U142" s="396"/>
      <c r="V142" s="397"/>
      <c r="W142" s="397"/>
      <c r="X142" s="397"/>
      <c r="Y142" s="397"/>
      <c r="Z142" s="397"/>
      <c r="AA142" s="397"/>
      <c r="AB142" s="397"/>
      <c r="AC142" s="397"/>
      <c r="AD142" s="397"/>
      <c r="AE142" s="397"/>
      <c r="AF142" s="397"/>
      <c r="AG142" s="397"/>
      <c r="AH142" s="397"/>
    </row>
    <row r="143" spans="1:34" ht="23.5" customHeight="1">
      <c r="A143" s="86"/>
      <c r="B143" s="110"/>
      <c r="C143" s="338"/>
      <c r="D143" s="334" t="s">
        <v>379</v>
      </c>
      <c r="E143" s="335"/>
      <c r="F143" s="335"/>
      <c r="G143" s="335"/>
      <c r="H143" s="336" t="s">
        <v>380</v>
      </c>
      <c r="I143" s="336"/>
      <c r="J143" s="336"/>
      <c r="K143" s="336"/>
      <c r="L143" s="336"/>
      <c r="M143" s="397"/>
      <c r="N143" s="397"/>
      <c r="O143" s="397"/>
      <c r="P143" s="397"/>
      <c r="Q143" s="397"/>
      <c r="R143" s="397"/>
      <c r="S143" s="397"/>
      <c r="T143" s="397"/>
      <c r="U143" s="397"/>
      <c r="V143" s="397"/>
      <c r="W143" s="397"/>
      <c r="X143" s="397"/>
      <c r="Y143" s="397"/>
      <c r="Z143" s="397"/>
      <c r="AA143" s="397"/>
      <c r="AB143" s="397"/>
      <c r="AC143" s="397"/>
      <c r="AD143" s="397"/>
      <c r="AE143" s="397"/>
      <c r="AF143" s="397"/>
      <c r="AG143" s="397"/>
      <c r="AH143" s="397"/>
    </row>
    <row r="144" spans="1:34" ht="23.5" customHeight="1">
      <c r="A144" s="86"/>
      <c r="B144" s="110"/>
      <c r="C144" s="338"/>
      <c r="D144" s="334"/>
      <c r="E144" s="335"/>
      <c r="F144" s="335"/>
      <c r="G144" s="335"/>
      <c r="H144" s="335" t="s">
        <v>381</v>
      </c>
      <c r="I144" s="335"/>
      <c r="J144" s="335"/>
      <c r="K144" s="335"/>
      <c r="L144" s="335"/>
      <c r="M144" s="397"/>
      <c r="N144" s="397"/>
      <c r="O144" s="397"/>
      <c r="P144" s="397"/>
      <c r="Q144" s="397"/>
      <c r="R144" s="397"/>
      <c r="S144" s="397"/>
      <c r="T144" s="397"/>
      <c r="U144" s="397"/>
      <c r="V144" s="397"/>
      <c r="W144" s="397"/>
      <c r="X144" s="397"/>
      <c r="Y144" s="397"/>
      <c r="Z144" s="397"/>
      <c r="AA144" s="397"/>
      <c r="AB144" s="397"/>
      <c r="AC144" s="397"/>
      <c r="AD144" s="397"/>
      <c r="AE144" s="397"/>
      <c r="AF144" s="397"/>
      <c r="AG144" s="397"/>
      <c r="AH144" s="397"/>
    </row>
    <row r="145" spans="1:34" ht="23.5" customHeight="1">
      <c r="A145" s="86"/>
      <c r="B145" s="110"/>
      <c r="C145" s="338"/>
      <c r="D145" s="355" t="s">
        <v>382</v>
      </c>
      <c r="E145" s="355"/>
      <c r="F145" s="355"/>
      <c r="G145" s="356"/>
      <c r="H145" s="393"/>
      <c r="I145" s="394"/>
      <c r="J145" s="394"/>
      <c r="K145" s="394"/>
      <c r="L145" s="394"/>
      <c r="M145" s="394"/>
      <c r="N145" s="394"/>
      <c r="O145" s="394"/>
      <c r="P145" s="358" t="s">
        <v>385</v>
      </c>
      <c r="Q145" s="334"/>
      <c r="R145" s="335" t="s">
        <v>383</v>
      </c>
      <c r="S145" s="335"/>
      <c r="T145" s="335"/>
      <c r="U145" s="335"/>
      <c r="V145" s="393"/>
      <c r="W145" s="394"/>
      <c r="X145" s="394"/>
      <c r="Y145" s="394"/>
      <c r="Z145" s="394"/>
      <c r="AA145" s="394"/>
      <c r="AB145" s="394"/>
      <c r="AC145" s="394"/>
      <c r="AD145" s="394"/>
      <c r="AE145" s="394"/>
      <c r="AF145" s="394"/>
      <c r="AG145" s="358" t="s">
        <v>384</v>
      </c>
      <c r="AH145" s="334"/>
    </row>
    <row r="146" spans="1:34" ht="23.5" customHeight="1">
      <c r="A146" s="86"/>
      <c r="B146" s="110"/>
      <c r="C146" s="338"/>
      <c r="D146" s="341" t="s">
        <v>386</v>
      </c>
      <c r="E146" s="341"/>
      <c r="F146" s="341"/>
      <c r="G146" s="342"/>
      <c r="H146" s="340" t="s">
        <v>387</v>
      </c>
      <c r="I146" s="341"/>
      <c r="J146" s="341"/>
      <c r="K146" s="394"/>
      <c r="L146" s="394"/>
      <c r="M146" s="394"/>
      <c r="N146" s="143" t="s">
        <v>388</v>
      </c>
      <c r="O146" s="394"/>
      <c r="P146" s="394"/>
      <c r="Q146" s="162" t="s">
        <v>389</v>
      </c>
      <c r="R146" s="334" t="s">
        <v>70</v>
      </c>
      <c r="S146" s="335"/>
      <c r="T146" s="335"/>
      <c r="U146" s="450"/>
      <c r="V146" s="450"/>
      <c r="W146" s="450"/>
      <c r="X146" s="357" t="s">
        <v>291</v>
      </c>
      <c r="Y146" s="358"/>
      <c r="Z146" s="358"/>
      <c r="AA146" s="398"/>
      <c r="AB146" s="398"/>
      <c r="AC146" s="398"/>
      <c r="AD146" s="163" t="s">
        <v>292</v>
      </c>
      <c r="AE146" s="398"/>
      <c r="AF146" s="398"/>
      <c r="AG146" s="398"/>
      <c r="AH146" s="164" t="s">
        <v>293</v>
      </c>
    </row>
    <row r="147" spans="1:34" ht="23.5" customHeight="1">
      <c r="A147" s="86"/>
      <c r="B147" s="110"/>
      <c r="C147" s="339"/>
      <c r="D147" s="340" t="s">
        <v>390</v>
      </c>
      <c r="E147" s="341"/>
      <c r="F147" s="341"/>
      <c r="G147" s="342"/>
      <c r="H147" s="393"/>
      <c r="I147" s="394"/>
      <c r="J147" s="394"/>
      <c r="K147" s="394"/>
      <c r="L147" s="394"/>
      <c r="M147" s="394"/>
      <c r="N147" s="394"/>
      <c r="O147" s="394"/>
      <c r="P147" s="394"/>
      <c r="Q147" s="429"/>
      <c r="R147" s="444" t="str">
        <f>IF(H147="その他","譲受方法を右の欄に記入してください","")</f>
        <v/>
      </c>
      <c r="S147" s="445"/>
      <c r="T147" s="445"/>
      <c r="U147" s="445"/>
      <c r="V147" s="445"/>
      <c r="W147" s="446"/>
      <c r="X147" s="447"/>
      <c r="Y147" s="448"/>
      <c r="Z147" s="448"/>
      <c r="AA147" s="448"/>
      <c r="AB147" s="448"/>
      <c r="AC147" s="448"/>
      <c r="AD147" s="448"/>
      <c r="AE147" s="448"/>
      <c r="AF147" s="448"/>
      <c r="AG147" s="448"/>
      <c r="AH147" s="449"/>
    </row>
    <row r="148" spans="1:34" ht="5.5" customHeight="1">
      <c r="A148" s="165"/>
      <c r="B148" s="165"/>
      <c r="C148" s="165"/>
      <c r="D148" s="165"/>
      <c r="E148" s="165"/>
      <c r="F148" s="165"/>
      <c r="G148" s="165"/>
      <c r="H148" s="165"/>
      <c r="I148" s="165"/>
      <c r="J148" s="165"/>
      <c r="K148" s="165"/>
      <c r="L148" s="165"/>
      <c r="M148" s="165"/>
      <c r="N148" s="165"/>
      <c r="O148" s="165"/>
      <c r="P148" s="165"/>
      <c r="Q148" s="165"/>
      <c r="R148" s="165"/>
      <c r="S148" s="165"/>
      <c r="T148" s="165"/>
      <c r="U148" s="165"/>
      <c r="V148" s="165"/>
      <c r="W148" s="165"/>
      <c r="X148" s="165"/>
      <c r="Y148" s="165"/>
      <c r="Z148" s="165"/>
      <c r="AA148" s="86"/>
      <c r="AB148" s="86"/>
      <c r="AC148" s="86"/>
      <c r="AD148" s="86"/>
      <c r="AE148" s="86"/>
      <c r="AF148" s="86"/>
      <c r="AG148" s="86"/>
      <c r="AH148" s="86"/>
    </row>
    <row r="149" spans="1:34" ht="23.5" customHeight="1">
      <c r="A149" s="86" t="s">
        <v>71</v>
      </c>
      <c r="B149" s="86"/>
      <c r="C149" s="86"/>
      <c r="D149" s="86"/>
      <c r="E149" s="86"/>
      <c r="F149" s="86"/>
      <c r="G149" s="86"/>
      <c r="H149" s="86"/>
      <c r="I149" s="86"/>
      <c r="J149" s="86"/>
      <c r="K149" s="86"/>
      <c r="L149" s="86"/>
      <c r="M149" s="86"/>
      <c r="N149" s="86"/>
      <c r="O149" s="86"/>
      <c r="P149" s="86"/>
      <c r="Q149" s="86"/>
      <c r="R149" s="166"/>
      <c r="S149" s="166"/>
      <c r="T149" s="166"/>
      <c r="U149" s="166"/>
      <c r="V149" s="166"/>
      <c r="W149" s="166"/>
      <c r="X149" s="166"/>
      <c r="Y149" s="166"/>
      <c r="Z149" s="102"/>
      <c r="AA149" s="166"/>
      <c r="AB149" s="166"/>
      <c r="AC149" s="166"/>
      <c r="AD149" s="166"/>
      <c r="AE149" s="166"/>
      <c r="AF149" s="166"/>
      <c r="AG149" s="103"/>
      <c r="AH149" s="103"/>
    </row>
    <row r="150" spans="1:34" ht="26.15" customHeight="1">
      <c r="A150" s="86"/>
      <c r="B150" s="432"/>
      <c r="C150" s="433"/>
      <c r="D150" s="433"/>
      <c r="E150" s="433"/>
      <c r="F150" s="433"/>
      <c r="G150" s="433"/>
      <c r="H150" s="433"/>
      <c r="I150" s="433"/>
      <c r="J150" s="433"/>
      <c r="K150" s="433"/>
      <c r="L150" s="433"/>
      <c r="M150" s="433"/>
      <c r="N150" s="433"/>
      <c r="O150" s="433"/>
      <c r="P150" s="433"/>
      <c r="Q150" s="433"/>
      <c r="R150" s="433"/>
      <c r="S150" s="433"/>
      <c r="T150" s="433"/>
      <c r="U150" s="433"/>
      <c r="V150" s="433"/>
      <c r="W150" s="433"/>
      <c r="X150" s="433"/>
      <c r="Y150" s="433"/>
      <c r="Z150" s="433"/>
      <c r="AA150" s="433"/>
      <c r="AB150" s="433"/>
      <c r="AC150" s="433"/>
      <c r="AD150" s="433"/>
      <c r="AE150" s="433"/>
      <c r="AF150" s="433"/>
      <c r="AG150" s="433"/>
      <c r="AH150" s="434"/>
    </row>
    <row r="151" spans="1:34" ht="26.15" customHeight="1">
      <c r="A151" s="86"/>
      <c r="B151" s="435"/>
      <c r="C151" s="436"/>
      <c r="D151" s="436"/>
      <c r="E151" s="436"/>
      <c r="F151" s="436"/>
      <c r="G151" s="436"/>
      <c r="H151" s="436"/>
      <c r="I151" s="436"/>
      <c r="J151" s="436"/>
      <c r="K151" s="436"/>
      <c r="L151" s="436"/>
      <c r="M151" s="436"/>
      <c r="N151" s="436"/>
      <c r="O151" s="436"/>
      <c r="P151" s="436"/>
      <c r="Q151" s="436"/>
      <c r="R151" s="436"/>
      <c r="S151" s="436"/>
      <c r="T151" s="436"/>
      <c r="U151" s="436"/>
      <c r="V151" s="436"/>
      <c r="W151" s="436"/>
      <c r="X151" s="436"/>
      <c r="Y151" s="436"/>
      <c r="Z151" s="436"/>
      <c r="AA151" s="436"/>
      <c r="AB151" s="436"/>
      <c r="AC151" s="436"/>
      <c r="AD151" s="436"/>
      <c r="AE151" s="436"/>
      <c r="AF151" s="436"/>
      <c r="AG151" s="436"/>
      <c r="AH151" s="437"/>
    </row>
    <row r="152" spans="1:34" ht="26.15" customHeight="1">
      <c r="A152" s="86"/>
      <c r="B152" s="438"/>
      <c r="C152" s="439"/>
      <c r="D152" s="439"/>
      <c r="E152" s="439"/>
      <c r="F152" s="439"/>
      <c r="G152" s="439"/>
      <c r="H152" s="439"/>
      <c r="I152" s="439"/>
      <c r="J152" s="439"/>
      <c r="K152" s="439"/>
      <c r="L152" s="439"/>
      <c r="M152" s="439"/>
      <c r="N152" s="439"/>
      <c r="O152" s="439"/>
      <c r="P152" s="439"/>
      <c r="Q152" s="439"/>
      <c r="R152" s="439"/>
      <c r="S152" s="439"/>
      <c r="T152" s="439"/>
      <c r="U152" s="439"/>
      <c r="V152" s="439"/>
      <c r="W152" s="439"/>
      <c r="X152" s="439"/>
      <c r="Y152" s="439"/>
      <c r="Z152" s="439"/>
      <c r="AA152" s="439"/>
      <c r="AB152" s="439"/>
      <c r="AC152" s="439"/>
      <c r="AD152" s="439"/>
      <c r="AE152" s="439"/>
      <c r="AF152" s="439"/>
      <c r="AG152" s="439"/>
      <c r="AH152" s="440"/>
    </row>
    <row r="153" spans="1:34" ht="23.5" customHeight="1">
      <c r="A153" s="86" t="s">
        <v>294</v>
      </c>
      <c r="B153" s="86"/>
      <c r="C153" s="86"/>
      <c r="D153" s="86"/>
      <c r="E153" s="86"/>
      <c r="F153" s="86"/>
      <c r="G153" s="86"/>
      <c r="H153" s="86"/>
      <c r="I153" s="86"/>
      <c r="J153" s="86"/>
      <c r="K153" s="86"/>
      <c r="L153" s="86"/>
      <c r="M153" s="86"/>
      <c r="N153" s="86"/>
      <c r="O153" s="86"/>
      <c r="P153" s="86"/>
      <c r="Q153" s="86"/>
      <c r="R153" s="166"/>
      <c r="S153" s="166"/>
      <c r="T153" s="166"/>
      <c r="U153" s="166"/>
      <c r="V153" s="166"/>
      <c r="W153" s="166"/>
      <c r="X153" s="166"/>
      <c r="Y153" s="166"/>
      <c r="Z153" s="166"/>
      <c r="AA153" s="166"/>
      <c r="AB153" s="166"/>
      <c r="AC153" s="166"/>
      <c r="AD153" s="166"/>
      <c r="AE153" s="166"/>
      <c r="AF153" s="166"/>
      <c r="AG153" s="103"/>
      <c r="AH153" s="103"/>
    </row>
    <row r="154" spans="1:34" ht="26.15" customHeight="1">
      <c r="A154" s="86"/>
      <c r="B154" s="432"/>
      <c r="C154" s="433"/>
      <c r="D154" s="433"/>
      <c r="E154" s="433"/>
      <c r="F154" s="433"/>
      <c r="G154" s="433"/>
      <c r="H154" s="433"/>
      <c r="I154" s="433"/>
      <c r="J154" s="433"/>
      <c r="K154" s="433"/>
      <c r="L154" s="433"/>
      <c r="M154" s="433"/>
      <c r="N154" s="433"/>
      <c r="O154" s="433"/>
      <c r="P154" s="433"/>
      <c r="Q154" s="433"/>
      <c r="R154" s="433"/>
      <c r="S154" s="433"/>
      <c r="T154" s="433"/>
      <c r="U154" s="433"/>
      <c r="V154" s="433"/>
      <c r="W154" s="433"/>
      <c r="X154" s="433"/>
      <c r="Y154" s="433"/>
      <c r="Z154" s="433"/>
      <c r="AA154" s="433"/>
      <c r="AB154" s="433"/>
      <c r="AC154" s="433"/>
      <c r="AD154" s="433"/>
      <c r="AE154" s="433"/>
      <c r="AF154" s="433"/>
      <c r="AG154" s="433"/>
      <c r="AH154" s="434"/>
    </row>
    <row r="155" spans="1:34" ht="26.15" customHeight="1">
      <c r="A155" s="86"/>
      <c r="B155" s="435"/>
      <c r="C155" s="436"/>
      <c r="D155" s="436"/>
      <c r="E155" s="436"/>
      <c r="F155" s="436"/>
      <c r="G155" s="436"/>
      <c r="H155" s="436"/>
      <c r="I155" s="436"/>
      <c r="J155" s="436"/>
      <c r="K155" s="436"/>
      <c r="L155" s="436"/>
      <c r="M155" s="436"/>
      <c r="N155" s="436"/>
      <c r="O155" s="436"/>
      <c r="P155" s="436"/>
      <c r="Q155" s="436"/>
      <c r="R155" s="436"/>
      <c r="S155" s="436"/>
      <c r="T155" s="436"/>
      <c r="U155" s="436"/>
      <c r="V155" s="436"/>
      <c r="W155" s="436"/>
      <c r="X155" s="436"/>
      <c r="Y155" s="436"/>
      <c r="Z155" s="436"/>
      <c r="AA155" s="436"/>
      <c r="AB155" s="436"/>
      <c r="AC155" s="436"/>
      <c r="AD155" s="436"/>
      <c r="AE155" s="436"/>
      <c r="AF155" s="436"/>
      <c r="AG155" s="436"/>
      <c r="AH155" s="437"/>
    </row>
    <row r="156" spans="1:34" s="24" customFormat="1" ht="26.15" customHeight="1">
      <c r="A156" s="86"/>
      <c r="B156" s="438"/>
      <c r="C156" s="439"/>
      <c r="D156" s="439"/>
      <c r="E156" s="439"/>
      <c r="F156" s="439"/>
      <c r="G156" s="439"/>
      <c r="H156" s="439"/>
      <c r="I156" s="439"/>
      <c r="J156" s="439"/>
      <c r="K156" s="439"/>
      <c r="L156" s="439"/>
      <c r="M156" s="439"/>
      <c r="N156" s="439"/>
      <c r="O156" s="439"/>
      <c r="P156" s="439"/>
      <c r="Q156" s="439"/>
      <c r="R156" s="439"/>
      <c r="S156" s="439"/>
      <c r="T156" s="439"/>
      <c r="U156" s="439"/>
      <c r="V156" s="439"/>
      <c r="W156" s="439"/>
      <c r="X156" s="439"/>
      <c r="Y156" s="439"/>
      <c r="Z156" s="439"/>
      <c r="AA156" s="439"/>
      <c r="AB156" s="439"/>
      <c r="AC156" s="439"/>
      <c r="AD156" s="439"/>
      <c r="AE156" s="439"/>
      <c r="AF156" s="439"/>
      <c r="AG156" s="439"/>
      <c r="AH156" s="440"/>
    </row>
    <row r="157" spans="1:34" ht="23.5" customHeight="1">
      <c r="A157" s="86" t="s">
        <v>72</v>
      </c>
      <c r="B157" s="165"/>
      <c r="C157" s="165"/>
      <c r="D157" s="165"/>
      <c r="E157" s="165"/>
      <c r="F157" s="165"/>
      <c r="G157" s="165"/>
      <c r="H157" s="165"/>
      <c r="I157" s="165"/>
      <c r="J157" s="165"/>
      <c r="K157" s="165"/>
      <c r="L157" s="165"/>
      <c r="M157" s="165"/>
      <c r="N157" s="165"/>
      <c r="O157" s="165"/>
      <c r="P157" s="165"/>
      <c r="Q157" s="165"/>
      <c r="R157" s="166"/>
      <c r="S157" s="166"/>
      <c r="T157" s="166"/>
      <c r="U157" s="166"/>
      <c r="V157" s="166"/>
      <c r="W157" s="166"/>
      <c r="X157" s="166"/>
      <c r="Y157" s="166"/>
      <c r="Z157" s="166"/>
      <c r="AA157" s="166"/>
      <c r="AB157" s="166"/>
      <c r="AC157" s="166"/>
      <c r="AD157" s="166"/>
      <c r="AE157" s="166"/>
      <c r="AF157" s="166"/>
      <c r="AG157" s="86"/>
      <c r="AH157" s="86"/>
    </row>
    <row r="158" spans="1:34" ht="26.15" customHeight="1">
      <c r="A158" s="86"/>
      <c r="B158" s="432"/>
      <c r="C158" s="433"/>
      <c r="D158" s="433"/>
      <c r="E158" s="433"/>
      <c r="F158" s="433"/>
      <c r="G158" s="433"/>
      <c r="H158" s="433"/>
      <c r="I158" s="433"/>
      <c r="J158" s="433"/>
      <c r="K158" s="433"/>
      <c r="L158" s="433"/>
      <c r="M158" s="433"/>
      <c r="N158" s="433"/>
      <c r="O158" s="433"/>
      <c r="P158" s="433"/>
      <c r="Q158" s="433"/>
      <c r="R158" s="433"/>
      <c r="S158" s="433"/>
      <c r="T158" s="433"/>
      <c r="U158" s="433"/>
      <c r="V158" s="433"/>
      <c r="W158" s="433"/>
      <c r="X158" s="433"/>
      <c r="Y158" s="433"/>
      <c r="Z158" s="433"/>
      <c r="AA158" s="433"/>
      <c r="AB158" s="433"/>
      <c r="AC158" s="433"/>
      <c r="AD158" s="433"/>
      <c r="AE158" s="433"/>
      <c r="AF158" s="433"/>
      <c r="AG158" s="433"/>
      <c r="AH158" s="434"/>
    </row>
    <row r="159" spans="1:34" ht="26.15" customHeight="1">
      <c r="A159" s="86"/>
      <c r="B159" s="435"/>
      <c r="C159" s="436"/>
      <c r="D159" s="436"/>
      <c r="E159" s="436"/>
      <c r="F159" s="436"/>
      <c r="G159" s="436"/>
      <c r="H159" s="436"/>
      <c r="I159" s="436"/>
      <c r="J159" s="436"/>
      <c r="K159" s="436"/>
      <c r="L159" s="436"/>
      <c r="M159" s="436"/>
      <c r="N159" s="436"/>
      <c r="O159" s="436"/>
      <c r="P159" s="436"/>
      <c r="Q159" s="436"/>
      <c r="R159" s="436"/>
      <c r="S159" s="436"/>
      <c r="T159" s="436"/>
      <c r="U159" s="436"/>
      <c r="V159" s="436"/>
      <c r="W159" s="436"/>
      <c r="X159" s="436"/>
      <c r="Y159" s="436"/>
      <c r="Z159" s="436"/>
      <c r="AA159" s="436"/>
      <c r="AB159" s="436"/>
      <c r="AC159" s="436"/>
      <c r="AD159" s="436"/>
      <c r="AE159" s="436"/>
      <c r="AF159" s="436"/>
      <c r="AG159" s="436"/>
      <c r="AH159" s="437"/>
    </row>
    <row r="160" spans="1:34" ht="26.15" customHeight="1">
      <c r="A160" s="86"/>
      <c r="B160" s="438"/>
      <c r="C160" s="439"/>
      <c r="D160" s="439"/>
      <c r="E160" s="439"/>
      <c r="F160" s="439"/>
      <c r="G160" s="439"/>
      <c r="H160" s="439"/>
      <c r="I160" s="439"/>
      <c r="J160" s="439"/>
      <c r="K160" s="439"/>
      <c r="L160" s="439"/>
      <c r="M160" s="439"/>
      <c r="N160" s="439"/>
      <c r="O160" s="439"/>
      <c r="P160" s="439"/>
      <c r="Q160" s="439"/>
      <c r="R160" s="439"/>
      <c r="S160" s="439"/>
      <c r="T160" s="439"/>
      <c r="U160" s="439"/>
      <c r="V160" s="439"/>
      <c r="W160" s="439"/>
      <c r="X160" s="439"/>
      <c r="Y160" s="439"/>
      <c r="Z160" s="439"/>
      <c r="AA160" s="439"/>
      <c r="AB160" s="439"/>
      <c r="AC160" s="439"/>
      <c r="AD160" s="439"/>
      <c r="AE160" s="439"/>
      <c r="AF160" s="439"/>
      <c r="AG160" s="439"/>
      <c r="AH160" s="440"/>
    </row>
    <row r="161" spans="1:34" ht="23.5" customHeight="1">
      <c r="A161" s="86" t="s">
        <v>73</v>
      </c>
      <c r="B161" s="86"/>
      <c r="C161" s="86"/>
      <c r="D161" s="86"/>
      <c r="E161" s="86"/>
      <c r="F161" s="86"/>
      <c r="G161" s="86"/>
      <c r="H161" s="86"/>
      <c r="I161" s="86"/>
      <c r="J161" s="86"/>
      <c r="K161" s="86"/>
      <c r="L161" s="86"/>
      <c r="M161" s="86"/>
      <c r="N161" s="86"/>
      <c r="O161" s="86"/>
      <c r="P161" s="86"/>
      <c r="Q161" s="86"/>
      <c r="R161" s="166"/>
      <c r="S161" s="166"/>
      <c r="T161" s="166"/>
      <c r="U161" s="166"/>
      <c r="V161" s="166"/>
      <c r="W161" s="166"/>
      <c r="X161" s="166"/>
      <c r="Y161" s="166"/>
      <c r="Z161" s="166"/>
      <c r="AA161" s="166"/>
      <c r="AB161" s="166"/>
      <c r="AC161" s="166"/>
      <c r="AD161" s="166"/>
      <c r="AE161" s="166"/>
      <c r="AF161" s="166"/>
      <c r="AG161" s="86"/>
      <c r="AH161" s="86"/>
    </row>
    <row r="162" spans="1:34" ht="26.15" customHeight="1">
      <c r="A162" s="86"/>
      <c r="B162" s="432"/>
      <c r="C162" s="433"/>
      <c r="D162" s="433"/>
      <c r="E162" s="433"/>
      <c r="F162" s="433"/>
      <c r="G162" s="433"/>
      <c r="H162" s="433"/>
      <c r="I162" s="433"/>
      <c r="J162" s="433"/>
      <c r="K162" s="433"/>
      <c r="L162" s="433"/>
      <c r="M162" s="433"/>
      <c r="N162" s="433"/>
      <c r="O162" s="433"/>
      <c r="P162" s="433"/>
      <c r="Q162" s="433"/>
      <c r="R162" s="433"/>
      <c r="S162" s="433"/>
      <c r="T162" s="433"/>
      <c r="U162" s="433"/>
      <c r="V162" s="433"/>
      <c r="W162" s="433"/>
      <c r="X162" s="433"/>
      <c r="Y162" s="433"/>
      <c r="Z162" s="433"/>
      <c r="AA162" s="433"/>
      <c r="AB162" s="433"/>
      <c r="AC162" s="433"/>
      <c r="AD162" s="433"/>
      <c r="AE162" s="433"/>
      <c r="AF162" s="433"/>
      <c r="AG162" s="433"/>
      <c r="AH162" s="434"/>
    </row>
    <row r="163" spans="1:34" ht="26.15" customHeight="1">
      <c r="A163" s="86"/>
      <c r="B163" s="435"/>
      <c r="C163" s="436"/>
      <c r="D163" s="436"/>
      <c r="E163" s="436"/>
      <c r="F163" s="436"/>
      <c r="G163" s="436"/>
      <c r="H163" s="436"/>
      <c r="I163" s="436"/>
      <c r="J163" s="436"/>
      <c r="K163" s="436"/>
      <c r="L163" s="436"/>
      <c r="M163" s="436"/>
      <c r="N163" s="436"/>
      <c r="O163" s="436"/>
      <c r="P163" s="436"/>
      <c r="Q163" s="436"/>
      <c r="R163" s="436"/>
      <c r="S163" s="436"/>
      <c r="T163" s="436"/>
      <c r="U163" s="436"/>
      <c r="V163" s="436"/>
      <c r="W163" s="436"/>
      <c r="X163" s="436"/>
      <c r="Y163" s="436"/>
      <c r="Z163" s="436"/>
      <c r="AA163" s="436"/>
      <c r="AB163" s="436"/>
      <c r="AC163" s="436"/>
      <c r="AD163" s="436"/>
      <c r="AE163" s="436"/>
      <c r="AF163" s="436"/>
      <c r="AG163" s="436"/>
      <c r="AH163" s="437"/>
    </row>
    <row r="164" spans="1:34" ht="26.15" customHeight="1">
      <c r="A164" s="86"/>
      <c r="B164" s="438"/>
      <c r="C164" s="439"/>
      <c r="D164" s="439"/>
      <c r="E164" s="439"/>
      <c r="F164" s="439"/>
      <c r="G164" s="439"/>
      <c r="H164" s="439"/>
      <c r="I164" s="439"/>
      <c r="J164" s="439"/>
      <c r="K164" s="439"/>
      <c r="L164" s="439"/>
      <c r="M164" s="439"/>
      <c r="N164" s="439"/>
      <c r="O164" s="439"/>
      <c r="P164" s="439"/>
      <c r="Q164" s="439"/>
      <c r="R164" s="439"/>
      <c r="S164" s="439"/>
      <c r="T164" s="439"/>
      <c r="U164" s="439"/>
      <c r="V164" s="439"/>
      <c r="W164" s="439"/>
      <c r="X164" s="439"/>
      <c r="Y164" s="439"/>
      <c r="Z164" s="439"/>
      <c r="AA164" s="439"/>
      <c r="AB164" s="439"/>
      <c r="AC164" s="439"/>
      <c r="AD164" s="439"/>
      <c r="AE164" s="439"/>
      <c r="AF164" s="439"/>
      <c r="AG164" s="439"/>
      <c r="AH164" s="440"/>
    </row>
    <row r="165" spans="1:34" ht="23.5" customHeight="1">
      <c r="A165" s="86" t="s">
        <v>74</v>
      </c>
      <c r="B165" s="77"/>
      <c r="C165" s="77"/>
      <c r="D165" s="77"/>
      <c r="E165" s="77"/>
      <c r="F165" s="77"/>
      <c r="G165" s="77"/>
      <c r="H165" s="77"/>
      <c r="I165" s="77"/>
      <c r="J165" s="77"/>
      <c r="K165" s="77"/>
      <c r="L165" s="77"/>
      <c r="M165" s="77"/>
      <c r="N165" s="77"/>
      <c r="O165" s="77"/>
      <c r="P165" s="77"/>
      <c r="Q165" s="77"/>
      <c r="R165" s="166"/>
      <c r="S165" s="166"/>
      <c r="T165" s="166"/>
      <c r="U165" s="166"/>
      <c r="V165" s="166"/>
      <c r="W165" s="166"/>
      <c r="X165" s="166"/>
      <c r="Y165" s="166"/>
      <c r="Z165" s="166"/>
      <c r="AA165" s="166"/>
      <c r="AB165" s="166"/>
      <c r="AC165" s="166"/>
      <c r="AD165" s="166"/>
      <c r="AE165" s="166"/>
      <c r="AF165" s="166"/>
      <c r="AG165" s="86"/>
      <c r="AH165" s="86"/>
    </row>
    <row r="166" spans="1:34" ht="26.15" customHeight="1">
      <c r="A166" s="86"/>
      <c r="B166" s="432"/>
      <c r="C166" s="433"/>
      <c r="D166" s="433"/>
      <c r="E166" s="433"/>
      <c r="F166" s="433"/>
      <c r="G166" s="433"/>
      <c r="H166" s="433"/>
      <c r="I166" s="433"/>
      <c r="J166" s="433"/>
      <c r="K166" s="433"/>
      <c r="L166" s="433"/>
      <c r="M166" s="433"/>
      <c r="N166" s="433"/>
      <c r="O166" s="433"/>
      <c r="P166" s="433"/>
      <c r="Q166" s="433"/>
      <c r="R166" s="433"/>
      <c r="S166" s="433"/>
      <c r="T166" s="433"/>
      <c r="U166" s="433"/>
      <c r="V166" s="433"/>
      <c r="W166" s="433"/>
      <c r="X166" s="433"/>
      <c r="Y166" s="433"/>
      <c r="Z166" s="433"/>
      <c r="AA166" s="433"/>
      <c r="AB166" s="433"/>
      <c r="AC166" s="433"/>
      <c r="AD166" s="433"/>
      <c r="AE166" s="433"/>
      <c r="AF166" s="433"/>
      <c r="AG166" s="433"/>
      <c r="AH166" s="434"/>
    </row>
    <row r="167" spans="1:34" ht="26.15" customHeight="1">
      <c r="A167" s="86"/>
      <c r="B167" s="435"/>
      <c r="C167" s="436"/>
      <c r="D167" s="436"/>
      <c r="E167" s="436"/>
      <c r="F167" s="436"/>
      <c r="G167" s="436"/>
      <c r="H167" s="436"/>
      <c r="I167" s="436"/>
      <c r="J167" s="436"/>
      <c r="K167" s="436"/>
      <c r="L167" s="436"/>
      <c r="M167" s="436"/>
      <c r="N167" s="436"/>
      <c r="O167" s="436"/>
      <c r="P167" s="436"/>
      <c r="Q167" s="436"/>
      <c r="R167" s="436"/>
      <c r="S167" s="436"/>
      <c r="T167" s="436"/>
      <c r="U167" s="436"/>
      <c r="V167" s="436"/>
      <c r="W167" s="436"/>
      <c r="X167" s="436"/>
      <c r="Y167" s="436"/>
      <c r="Z167" s="436"/>
      <c r="AA167" s="436"/>
      <c r="AB167" s="436"/>
      <c r="AC167" s="436"/>
      <c r="AD167" s="436"/>
      <c r="AE167" s="436"/>
      <c r="AF167" s="436"/>
      <c r="AG167" s="436"/>
      <c r="AH167" s="437"/>
    </row>
    <row r="168" spans="1:34" ht="26.15" customHeight="1">
      <c r="A168" s="86"/>
      <c r="B168" s="438"/>
      <c r="C168" s="439"/>
      <c r="D168" s="439"/>
      <c r="E168" s="439"/>
      <c r="F168" s="439"/>
      <c r="G168" s="439"/>
      <c r="H168" s="439"/>
      <c r="I168" s="439"/>
      <c r="J168" s="439"/>
      <c r="K168" s="439"/>
      <c r="L168" s="439"/>
      <c r="M168" s="439"/>
      <c r="N168" s="439"/>
      <c r="O168" s="439"/>
      <c r="P168" s="439"/>
      <c r="Q168" s="439"/>
      <c r="R168" s="439"/>
      <c r="S168" s="439"/>
      <c r="T168" s="439"/>
      <c r="U168" s="439"/>
      <c r="V168" s="439"/>
      <c r="W168" s="439"/>
      <c r="X168" s="439"/>
      <c r="Y168" s="439"/>
      <c r="Z168" s="439"/>
      <c r="AA168" s="439"/>
      <c r="AB168" s="439"/>
      <c r="AC168" s="439"/>
      <c r="AD168" s="439"/>
      <c r="AE168" s="439"/>
      <c r="AF168" s="439"/>
      <c r="AG168" s="439"/>
      <c r="AH168" s="440"/>
    </row>
    <row r="169" spans="1:34" ht="23.5" customHeight="1">
      <c r="A169" s="86" t="s">
        <v>75</v>
      </c>
      <c r="B169" s="77"/>
      <c r="C169" s="77"/>
      <c r="D169" s="77"/>
      <c r="E169" s="77"/>
      <c r="F169" s="77"/>
      <c r="G169" s="77"/>
      <c r="H169" s="77"/>
      <c r="I169" s="77"/>
      <c r="J169" s="77"/>
      <c r="K169" s="77"/>
      <c r="L169" s="77"/>
      <c r="M169" s="77"/>
      <c r="N169" s="77"/>
      <c r="O169" s="77"/>
      <c r="P169" s="77"/>
      <c r="Q169" s="77"/>
      <c r="R169" s="166"/>
      <c r="S169" s="166"/>
      <c r="T169" s="166"/>
      <c r="U169" s="166"/>
      <c r="V169" s="166"/>
      <c r="W169" s="166"/>
      <c r="X169" s="166"/>
      <c r="Y169" s="166"/>
      <c r="Z169" s="166"/>
      <c r="AA169" s="166"/>
      <c r="AB169" s="166"/>
      <c r="AC169" s="166"/>
      <c r="AD169" s="166"/>
      <c r="AE169" s="166"/>
      <c r="AF169" s="166"/>
      <c r="AG169" s="86"/>
      <c r="AH169" s="86"/>
    </row>
    <row r="170" spans="1:34" ht="26.15" customHeight="1">
      <c r="A170" s="86"/>
      <c r="B170" s="432"/>
      <c r="C170" s="433"/>
      <c r="D170" s="433"/>
      <c r="E170" s="433"/>
      <c r="F170" s="433"/>
      <c r="G170" s="433"/>
      <c r="H170" s="433"/>
      <c r="I170" s="433"/>
      <c r="J170" s="433"/>
      <c r="K170" s="433"/>
      <c r="L170" s="433"/>
      <c r="M170" s="433"/>
      <c r="N170" s="433"/>
      <c r="O170" s="433"/>
      <c r="P170" s="433"/>
      <c r="Q170" s="433"/>
      <c r="R170" s="433"/>
      <c r="S170" s="433"/>
      <c r="T170" s="433"/>
      <c r="U170" s="433"/>
      <c r="V170" s="433"/>
      <c r="W170" s="433"/>
      <c r="X170" s="433"/>
      <c r="Y170" s="433"/>
      <c r="Z170" s="433"/>
      <c r="AA170" s="433"/>
      <c r="AB170" s="433"/>
      <c r="AC170" s="433"/>
      <c r="AD170" s="433"/>
      <c r="AE170" s="433"/>
      <c r="AF170" s="433"/>
      <c r="AG170" s="433"/>
      <c r="AH170" s="434"/>
    </row>
    <row r="171" spans="1:34" ht="26.15" customHeight="1">
      <c r="A171" s="86"/>
      <c r="B171" s="435"/>
      <c r="C171" s="436"/>
      <c r="D171" s="436"/>
      <c r="E171" s="436"/>
      <c r="F171" s="436"/>
      <c r="G171" s="436"/>
      <c r="H171" s="436"/>
      <c r="I171" s="436"/>
      <c r="J171" s="436"/>
      <c r="K171" s="436"/>
      <c r="L171" s="436"/>
      <c r="M171" s="436"/>
      <c r="N171" s="436"/>
      <c r="O171" s="436"/>
      <c r="P171" s="436"/>
      <c r="Q171" s="436"/>
      <c r="R171" s="436"/>
      <c r="S171" s="436"/>
      <c r="T171" s="436"/>
      <c r="U171" s="436"/>
      <c r="V171" s="436"/>
      <c r="W171" s="436"/>
      <c r="X171" s="436"/>
      <c r="Y171" s="436"/>
      <c r="Z171" s="436"/>
      <c r="AA171" s="436"/>
      <c r="AB171" s="436"/>
      <c r="AC171" s="436"/>
      <c r="AD171" s="436"/>
      <c r="AE171" s="436"/>
      <c r="AF171" s="436"/>
      <c r="AG171" s="436"/>
      <c r="AH171" s="437"/>
    </row>
    <row r="172" spans="1:34" ht="26.15" customHeight="1">
      <c r="A172" s="86"/>
      <c r="B172" s="438"/>
      <c r="C172" s="439"/>
      <c r="D172" s="439"/>
      <c r="E172" s="439"/>
      <c r="F172" s="439"/>
      <c r="G172" s="439"/>
      <c r="H172" s="439"/>
      <c r="I172" s="439"/>
      <c r="J172" s="439"/>
      <c r="K172" s="439"/>
      <c r="L172" s="439"/>
      <c r="M172" s="439"/>
      <c r="N172" s="439"/>
      <c r="O172" s="439"/>
      <c r="P172" s="439"/>
      <c r="Q172" s="439"/>
      <c r="R172" s="439"/>
      <c r="S172" s="439"/>
      <c r="T172" s="439"/>
      <c r="U172" s="439"/>
      <c r="V172" s="439"/>
      <c r="W172" s="439"/>
      <c r="X172" s="439"/>
      <c r="Y172" s="439"/>
      <c r="Z172" s="439"/>
      <c r="AA172" s="439"/>
      <c r="AB172" s="439"/>
      <c r="AC172" s="439"/>
      <c r="AD172" s="439"/>
      <c r="AE172" s="439"/>
      <c r="AF172" s="439"/>
      <c r="AG172" s="439"/>
      <c r="AH172" s="440"/>
    </row>
    <row r="173" spans="1:34" ht="14" customHeight="1">
      <c r="A173" s="86"/>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105"/>
      <c r="AB173" s="103"/>
      <c r="AC173" s="103"/>
      <c r="AD173" s="103"/>
      <c r="AE173" s="106"/>
      <c r="AF173" s="103"/>
      <c r="AG173" s="103"/>
      <c r="AH173" s="86"/>
    </row>
    <row r="174" spans="1:34" ht="26.15" customHeight="1">
      <c r="A174" s="69" t="s">
        <v>333</v>
      </c>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101"/>
      <c r="AB174" s="101"/>
      <c r="AC174" s="101"/>
      <c r="AD174" s="101"/>
      <c r="AE174" s="101"/>
      <c r="AF174" s="101"/>
      <c r="AG174" s="101"/>
      <c r="AH174" s="101"/>
    </row>
    <row r="175" spans="1:34" ht="26.15" customHeight="1">
      <c r="A175" s="399" t="s">
        <v>246</v>
      </c>
      <c r="B175" s="399"/>
      <c r="C175" s="467" t="s">
        <v>327</v>
      </c>
      <c r="D175" s="467"/>
      <c r="E175" s="467"/>
      <c r="F175" s="467"/>
      <c r="G175" s="467"/>
      <c r="H175" s="467"/>
      <c r="I175" s="467"/>
      <c r="J175" s="467"/>
      <c r="K175" s="467"/>
      <c r="L175" s="467"/>
      <c r="M175" s="467"/>
      <c r="N175" s="467"/>
      <c r="O175" s="467"/>
      <c r="P175" s="467"/>
      <c r="Q175" s="467"/>
      <c r="R175" s="467"/>
      <c r="S175" s="467"/>
      <c r="T175" s="467"/>
      <c r="U175" s="467"/>
      <c r="V175" s="467"/>
      <c r="W175" s="467"/>
      <c r="X175" s="467"/>
      <c r="Y175" s="467"/>
      <c r="Z175" s="467"/>
      <c r="AA175" s="467"/>
      <c r="AB175" s="467"/>
      <c r="AC175" s="467"/>
      <c r="AD175" s="467"/>
      <c r="AE175" s="467"/>
      <c r="AF175" s="467"/>
      <c r="AG175" s="467"/>
      <c r="AH175" s="467"/>
    </row>
    <row r="176" spans="1:34" ht="26.15" customHeight="1">
      <c r="A176" s="101"/>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row>
    <row r="177" spans="1:34" ht="26.15" customHeight="1">
      <c r="A177" s="408" t="s">
        <v>338</v>
      </c>
      <c r="B177" s="414" t="s">
        <v>341</v>
      </c>
      <c r="C177" s="387" t="s">
        <v>76</v>
      </c>
      <c r="D177" s="388"/>
      <c r="E177" s="388"/>
      <c r="F177" s="388"/>
      <c r="G177" s="399"/>
      <c r="H177" s="399"/>
      <c r="I177" s="399"/>
      <c r="J177" s="399"/>
      <c r="K177" s="399"/>
      <c r="L177" s="399"/>
      <c r="M177" s="399"/>
      <c r="N177" s="399"/>
      <c r="O177" s="399"/>
      <c r="P177" s="399"/>
      <c r="Q177" s="399"/>
      <c r="R177" s="399"/>
      <c r="S177" s="399"/>
      <c r="T177" s="413" t="s">
        <v>78</v>
      </c>
      <c r="U177" s="413"/>
      <c r="V177" s="413"/>
      <c r="W177" s="399"/>
      <c r="X177" s="399"/>
      <c r="Y177" s="399"/>
      <c r="Z177" s="399"/>
      <c r="AA177" s="399"/>
      <c r="AB177" s="399"/>
      <c r="AC177" s="399"/>
      <c r="AD177" s="399"/>
      <c r="AE177" s="399"/>
      <c r="AF177" s="399"/>
      <c r="AG177" s="399"/>
      <c r="AH177" s="399"/>
    </row>
    <row r="178" spans="1:34" ht="26.15" customHeight="1">
      <c r="A178" s="408"/>
      <c r="B178" s="415"/>
      <c r="C178" s="387" t="s">
        <v>77</v>
      </c>
      <c r="D178" s="388"/>
      <c r="E178" s="388"/>
      <c r="F178" s="389"/>
      <c r="G178" s="399"/>
      <c r="H178" s="399"/>
      <c r="I178" s="399"/>
      <c r="J178" s="399"/>
      <c r="K178" s="399"/>
      <c r="L178" s="399"/>
      <c r="M178" s="399"/>
      <c r="N178" s="399"/>
      <c r="O178" s="413" t="s">
        <v>69</v>
      </c>
      <c r="P178" s="413"/>
      <c r="Q178" s="413"/>
      <c r="R178" s="399"/>
      <c r="S178" s="399"/>
      <c r="T178" s="399"/>
      <c r="U178" s="399"/>
      <c r="V178" s="399"/>
      <c r="W178" s="399"/>
      <c r="X178" s="399"/>
      <c r="Y178" s="399"/>
      <c r="Z178" s="399"/>
      <c r="AA178" s="399"/>
      <c r="AB178" s="399"/>
      <c r="AC178" s="399"/>
      <c r="AD178" s="399"/>
      <c r="AE178" s="399"/>
      <c r="AF178" s="399"/>
      <c r="AG178" s="399"/>
      <c r="AH178" s="399"/>
    </row>
    <row r="179" spans="1:34" ht="26.15" customHeight="1">
      <c r="A179" s="408"/>
      <c r="B179" s="415"/>
      <c r="C179" s="387" t="s">
        <v>295</v>
      </c>
      <c r="D179" s="388"/>
      <c r="E179" s="388"/>
      <c r="F179" s="389"/>
      <c r="G179" s="399"/>
      <c r="H179" s="399"/>
      <c r="I179" s="399"/>
      <c r="J179" s="399"/>
      <c r="K179" s="399"/>
      <c r="L179" s="399"/>
      <c r="M179" s="399"/>
      <c r="N179" s="399"/>
      <c r="O179" s="413" t="s">
        <v>328</v>
      </c>
      <c r="P179" s="413"/>
      <c r="Q179" s="413"/>
      <c r="R179" s="413"/>
      <c r="S179" s="399"/>
      <c r="T179" s="399"/>
      <c r="U179" s="399"/>
      <c r="V179" s="399"/>
      <c r="W179" s="399"/>
      <c r="X179" s="399"/>
      <c r="Y179" s="399"/>
      <c r="Z179" s="413" t="s">
        <v>248</v>
      </c>
      <c r="AA179" s="413"/>
      <c r="AB179" s="413"/>
      <c r="AC179" s="399"/>
      <c r="AD179" s="399"/>
      <c r="AE179" s="399"/>
      <c r="AF179" s="399"/>
      <c r="AG179" s="399"/>
      <c r="AH179" s="399"/>
    </row>
    <row r="180" spans="1:34" ht="26.15" customHeight="1">
      <c r="A180" s="408"/>
      <c r="B180" s="415"/>
      <c r="C180" s="387" t="s">
        <v>79</v>
      </c>
      <c r="D180" s="388"/>
      <c r="E180" s="388"/>
      <c r="F180" s="389"/>
      <c r="G180" s="399"/>
      <c r="H180" s="399"/>
      <c r="I180" s="399"/>
      <c r="J180" s="399"/>
      <c r="K180" s="399"/>
      <c r="L180" s="399"/>
      <c r="M180" s="399"/>
      <c r="N180" s="399"/>
      <c r="O180" s="399"/>
      <c r="P180" s="399"/>
      <c r="Q180" s="399"/>
      <c r="R180" s="399"/>
      <c r="S180" s="399"/>
      <c r="T180" s="399"/>
      <c r="U180" s="399"/>
      <c r="V180" s="399"/>
      <c r="W180" s="399"/>
      <c r="X180" s="399"/>
      <c r="Y180" s="399"/>
      <c r="Z180" s="399"/>
      <c r="AA180" s="399"/>
      <c r="AB180" s="399"/>
      <c r="AC180" s="399"/>
      <c r="AD180" s="399"/>
      <c r="AE180" s="399"/>
      <c r="AF180" s="399"/>
      <c r="AG180" s="399"/>
      <c r="AH180" s="399"/>
    </row>
    <row r="181" spans="1:34" ht="26.15" customHeight="1">
      <c r="A181" s="408"/>
      <c r="B181" s="415"/>
      <c r="C181" s="459" t="s">
        <v>301</v>
      </c>
      <c r="D181" s="460"/>
      <c r="E181" s="460"/>
      <c r="F181" s="461"/>
      <c r="G181" s="399"/>
      <c r="H181" s="399"/>
      <c r="I181" s="399"/>
      <c r="J181" s="399"/>
      <c r="K181" s="399"/>
      <c r="L181" s="399"/>
      <c r="M181" s="399"/>
      <c r="N181" s="399"/>
      <c r="O181" s="399"/>
      <c r="P181" s="399"/>
      <c r="Q181" s="399"/>
      <c r="R181" s="399"/>
      <c r="S181" s="399"/>
      <c r="T181" s="399"/>
      <c r="U181" s="399"/>
      <c r="V181" s="399"/>
      <c r="W181" s="399"/>
      <c r="X181" s="399"/>
      <c r="Y181" s="399"/>
      <c r="Z181" s="399"/>
      <c r="AA181" s="399"/>
      <c r="AB181" s="399"/>
      <c r="AC181" s="399"/>
      <c r="AD181" s="399"/>
      <c r="AE181" s="399"/>
      <c r="AF181" s="399"/>
      <c r="AG181" s="399"/>
      <c r="AH181" s="399"/>
    </row>
    <row r="182" spans="1:34" ht="26.15" customHeight="1">
      <c r="A182" s="408"/>
      <c r="B182" s="416"/>
      <c r="C182" s="462"/>
      <c r="D182" s="463"/>
      <c r="E182" s="463"/>
      <c r="F182" s="464"/>
      <c r="G182" s="472"/>
      <c r="H182" s="472"/>
      <c r="I182" s="472"/>
      <c r="J182" s="472"/>
      <c r="K182" s="472"/>
      <c r="L182" s="472"/>
      <c r="M182" s="472"/>
      <c r="N182" s="472"/>
      <c r="O182" s="472"/>
      <c r="P182" s="472"/>
      <c r="Q182" s="472"/>
      <c r="R182" s="472"/>
      <c r="S182" s="472"/>
      <c r="T182" s="472"/>
      <c r="U182" s="472"/>
      <c r="V182" s="472"/>
      <c r="W182" s="472"/>
      <c r="X182" s="472"/>
      <c r="Y182" s="472"/>
      <c r="Z182" s="472"/>
      <c r="AA182" s="472"/>
      <c r="AB182" s="472"/>
      <c r="AC182" s="472"/>
      <c r="AD182" s="472"/>
      <c r="AE182" s="472"/>
      <c r="AF182" s="472"/>
      <c r="AG182" s="472"/>
      <c r="AH182" s="472"/>
    </row>
    <row r="183" spans="1:34" ht="26.15" customHeight="1">
      <c r="A183" s="408"/>
      <c r="B183" s="384" t="s">
        <v>339</v>
      </c>
      <c r="C183" s="387" t="s">
        <v>331</v>
      </c>
      <c r="D183" s="388"/>
      <c r="E183" s="388"/>
      <c r="F183" s="388"/>
      <c r="G183" s="390"/>
      <c r="H183" s="391"/>
      <c r="I183" s="391"/>
      <c r="J183" s="391"/>
      <c r="K183" s="391"/>
      <c r="L183" s="391"/>
      <c r="M183" s="391"/>
      <c r="N183" s="391"/>
      <c r="O183" s="391"/>
      <c r="P183" s="391"/>
      <c r="Q183" s="391"/>
      <c r="R183" s="391"/>
      <c r="S183" s="391"/>
      <c r="T183" s="391"/>
      <c r="U183" s="391"/>
      <c r="V183" s="392"/>
      <c r="W183" s="387" t="s">
        <v>329</v>
      </c>
      <c r="X183" s="389"/>
      <c r="Y183" s="405"/>
      <c r="Z183" s="405"/>
      <c r="AA183" s="405"/>
      <c r="AB183" s="405"/>
      <c r="AC183" s="405"/>
      <c r="AD183" s="167" t="s">
        <v>330</v>
      </c>
      <c r="AE183" s="417"/>
      <c r="AF183" s="417"/>
      <c r="AG183" s="417"/>
      <c r="AH183" s="418"/>
    </row>
    <row r="184" spans="1:34" ht="26.15" customHeight="1">
      <c r="A184" s="408"/>
      <c r="B184" s="385"/>
      <c r="C184" s="387" t="s">
        <v>335</v>
      </c>
      <c r="D184" s="388"/>
      <c r="E184" s="388"/>
      <c r="F184" s="389"/>
      <c r="G184" s="400" t="str">
        <f>IF(B27="","",B27)</f>
        <v/>
      </c>
      <c r="H184" s="401"/>
      <c r="I184" s="401"/>
      <c r="J184" s="401"/>
      <c r="K184" s="387" t="s">
        <v>247</v>
      </c>
      <c r="L184" s="388"/>
      <c r="M184" s="389"/>
      <c r="N184" s="351"/>
      <c r="O184" s="352"/>
      <c r="P184" s="352"/>
      <c r="Q184" s="352"/>
      <c r="R184" s="352"/>
      <c r="S184" s="352"/>
      <c r="T184" s="352"/>
      <c r="U184" s="352"/>
      <c r="V184" s="352"/>
      <c r="W184" s="352"/>
      <c r="X184" s="352"/>
      <c r="Y184" s="352"/>
      <c r="Z184" s="352"/>
      <c r="AA184" s="352"/>
      <c r="AB184" s="352"/>
      <c r="AC184" s="352"/>
      <c r="AD184" s="352"/>
      <c r="AE184" s="352"/>
      <c r="AF184" s="352"/>
      <c r="AG184" s="352"/>
      <c r="AH184" s="353"/>
    </row>
    <row r="185" spans="1:34" ht="26.15" customHeight="1">
      <c r="A185" s="408"/>
      <c r="B185" s="385"/>
      <c r="C185" s="419" t="s">
        <v>296</v>
      </c>
      <c r="D185" s="420"/>
      <c r="E185" s="420"/>
      <c r="F185" s="420"/>
      <c r="G185" s="168" t="s">
        <v>324</v>
      </c>
      <c r="H185" s="409"/>
      <c r="I185" s="352"/>
      <c r="J185" s="352"/>
      <c r="K185" s="352"/>
      <c r="L185" s="352"/>
      <c r="M185" s="352"/>
      <c r="N185" s="352"/>
      <c r="O185" s="352"/>
      <c r="P185" s="353"/>
      <c r="Q185" s="168" t="s">
        <v>322</v>
      </c>
      <c r="R185" s="352"/>
      <c r="S185" s="352"/>
      <c r="T185" s="352"/>
      <c r="U185" s="352"/>
      <c r="V185" s="352"/>
      <c r="W185" s="352"/>
      <c r="X185" s="352"/>
      <c r="Y185" s="353"/>
      <c r="Z185" s="168" t="s">
        <v>319</v>
      </c>
      <c r="AA185" s="426"/>
      <c r="AB185" s="427"/>
      <c r="AC185" s="427"/>
      <c r="AD185" s="427"/>
      <c r="AE185" s="427"/>
      <c r="AF185" s="427"/>
      <c r="AG185" s="427"/>
      <c r="AH185" s="428"/>
    </row>
    <row r="186" spans="1:34" ht="26.15" customHeight="1">
      <c r="A186" s="408"/>
      <c r="B186" s="386"/>
      <c r="C186" s="387" t="s">
        <v>302</v>
      </c>
      <c r="D186" s="388"/>
      <c r="E186" s="388"/>
      <c r="F186" s="388"/>
      <c r="G186" s="388"/>
      <c r="H186" s="388"/>
      <c r="I186" s="389"/>
      <c r="J186" s="406"/>
      <c r="K186" s="407"/>
      <c r="L186" s="407"/>
      <c r="M186" s="407"/>
      <c r="N186" s="407"/>
      <c r="O186" s="407"/>
      <c r="P186" s="72" t="s">
        <v>6</v>
      </c>
      <c r="Q186" s="410" t="s">
        <v>303</v>
      </c>
      <c r="R186" s="411"/>
      <c r="S186" s="411"/>
      <c r="T186" s="411"/>
      <c r="U186" s="411"/>
      <c r="V186" s="411"/>
      <c r="W186" s="411"/>
      <c r="X186" s="411"/>
      <c r="Y186" s="411"/>
      <c r="Z186" s="412"/>
      <c r="AA186" s="424" t="str">
        <f>IF(J186="","",J186*1.1)</f>
        <v/>
      </c>
      <c r="AB186" s="425"/>
      <c r="AC186" s="425"/>
      <c r="AD186" s="425"/>
      <c r="AE186" s="425"/>
      <c r="AF186" s="425"/>
      <c r="AG186" s="425"/>
      <c r="AH186" s="72" t="s">
        <v>6</v>
      </c>
    </row>
    <row r="187" spans="1:34" ht="26.15" customHeight="1">
      <c r="A187" s="408"/>
      <c r="B187" s="384" t="s">
        <v>340</v>
      </c>
      <c r="C187" s="387" t="s">
        <v>332</v>
      </c>
      <c r="D187" s="388"/>
      <c r="E187" s="388"/>
      <c r="F187" s="388"/>
      <c r="G187" s="402"/>
      <c r="H187" s="403"/>
      <c r="I187" s="403"/>
      <c r="J187" s="403"/>
      <c r="K187" s="403"/>
      <c r="L187" s="403"/>
      <c r="M187" s="403"/>
      <c r="N187" s="403"/>
      <c r="O187" s="403"/>
      <c r="P187" s="403"/>
      <c r="Q187" s="403"/>
      <c r="R187" s="403"/>
      <c r="S187" s="403"/>
      <c r="T187" s="403"/>
      <c r="U187" s="403"/>
      <c r="V187" s="404"/>
      <c r="W187" s="387" t="s">
        <v>329</v>
      </c>
      <c r="X187" s="389"/>
      <c r="Y187" s="405"/>
      <c r="Z187" s="405"/>
      <c r="AA187" s="405"/>
      <c r="AB187" s="405"/>
      <c r="AC187" s="405"/>
      <c r="AD187" s="167" t="s">
        <v>330</v>
      </c>
      <c r="AE187" s="417"/>
      <c r="AF187" s="417"/>
      <c r="AG187" s="417"/>
      <c r="AH187" s="418"/>
    </row>
    <row r="188" spans="1:34" ht="26.15" customHeight="1">
      <c r="A188" s="408"/>
      <c r="B188" s="385"/>
      <c r="C188" s="387" t="s">
        <v>335</v>
      </c>
      <c r="D188" s="388"/>
      <c r="E188" s="388"/>
      <c r="F188" s="389"/>
      <c r="G188" s="400" t="str">
        <f>IF(B27="","",B27)</f>
        <v/>
      </c>
      <c r="H188" s="401"/>
      <c r="I188" s="401"/>
      <c r="J188" s="401"/>
      <c r="K188" s="387" t="s">
        <v>247</v>
      </c>
      <c r="L188" s="388"/>
      <c r="M188" s="389"/>
      <c r="N188" s="351"/>
      <c r="O188" s="352"/>
      <c r="P188" s="352"/>
      <c r="Q188" s="352"/>
      <c r="R188" s="352"/>
      <c r="S188" s="352"/>
      <c r="T188" s="352"/>
      <c r="U188" s="352"/>
      <c r="V188" s="352"/>
      <c r="W188" s="352"/>
      <c r="X188" s="352"/>
      <c r="Y188" s="352"/>
      <c r="Z188" s="352"/>
      <c r="AA188" s="352"/>
      <c r="AB188" s="352"/>
      <c r="AC188" s="352"/>
      <c r="AD188" s="352"/>
      <c r="AE188" s="352"/>
      <c r="AF188" s="352"/>
      <c r="AG188" s="352"/>
      <c r="AH188" s="353"/>
    </row>
    <row r="189" spans="1:34" ht="26.15" customHeight="1">
      <c r="A189" s="408"/>
      <c r="B189" s="385"/>
      <c r="C189" s="419" t="s">
        <v>296</v>
      </c>
      <c r="D189" s="420"/>
      <c r="E189" s="420"/>
      <c r="F189" s="420"/>
      <c r="G189" s="168" t="s">
        <v>324</v>
      </c>
      <c r="H189" s="409"/>
      <c r="I189" s="352"/>
      <c r="J189" s="352"/>
      <c r="K189" s="352"/>
      <c r="L189" s="352"/>
      <c r="M189" s="352"/>
      <c r="N189" s="352"/>
      <c r="O189" s="352"/>
      <c r="P189" s="353"/>
      <c r="Q189" s="168" t="s">
        <v>322</v>
      </c>
      <c r="R189" s="352"/>
      <c r="S189" s="352"/>
      <c r="T189" s="352"/>
      <c r="U189" s="352"/>
      <c r="V189" s="352"/>
      <c r="W189" s="352"/>
      <c r="X189" s="352"/>
      <c r="Y189" s="353"/>
      <c r="Z189" s="169" t="s">
        <v>319</v>
      </c>
      <c r="AA189" s="426"/>
      <c r="AB189" s="427"/>
      <c r="AC189" s="427"/>
      <c r="AD189" s="427"/>
      <c r="AE189" s="427"/>
      <c r="AF189" s="427"/>
      <c r="AG189" s="427"/>
      <c r="AH189" s="428"/>
    </row>
    <row r="190" spans="1:34" ht="26.15" customHeight="1">
      <c r="A190" s="408"/>
      <c r="B190" s="386"/>
      <c r="C190" s="387" t="s">
        <v>302</v>
      </c>
      <c r="D190" s="388"/>
      <c r="E190" s="388"/>
      <c r="F190" s="388"/>
      <c r="G190" s="388"/>
      <c r="H190" s="388"/>
      <c r="I190" s="389"/>
      <c r="J190" s="406"/>
      <c r="K190" s="407"/>
      <c r="L190" s="407"/>
      <c r="M190" s="407"/>
      <c r="N190" s="407"/>
      <c r="O190" s="407"/>
      <c r="P190" s="72" t="s">
        <v>6</v>
      </c>
      <c r="Q190" s="410" t="s">
        <v>303</v>
      </c>
      <c r="R190" s="411"/>
      <c r="S190" s="411"/>
      <c r="T190" s="411"/>
      <c r="U190" s="411"/>
      <c r="V190" s="411"/>
      <c r="W190" s="411"/>
      <c r="X190" s="411"/>
      <c r="Y190" s="411"/>
      <c r="Z190" s="412"/>
      <c r="AA190" s="424" t="str">
        <f>IF(J190="","",J190*1.1)</f>
        <v/>
      </c>
      <c r="AB190" s="425"/>
      <c r="AC190" s="425"/>
      <c r="AD190" s="425"/>
      <c r="AE190" s="425"/>
      <c r="AF190" s="425"/>
      <c r="AG190" s="425"/>
      <c r="AH190" s="72" t="s">
        <v>6</v>
      </c>
    </row>
    <row r="191" spans="1:34" ht="26.15" customHeight="1">
      <c r="A191" s="408"/>
      <c r="B191" s="384" t="s">
        <v>343</v>
      </c>
      <c r="C191" s="387" t="s">
        <v>345</v>
      </c>
      <c r="D191" s="388"/>
      <c r="E191" s="388"/>
      <c r="F191" s="388"/>
      <c r="G191" s="390"/>
      <c r="H191" s="391"/>
      <c r="I191" s="391"/>
      <c r="J191" s="391"/>
      <c r="K191" s="391"/>
      <c r="L191" s="391"/>
      <c r="M191" s="391"/>
      <c r="N191" s="391"/>
      <c r="O191" s="391"/>
      <c r="P191" s="391"/>
      <c r="Q191" s="391"/>
      <c r="R191" s="391"/>
      <c r="S191" s="391"/>
      <c r="T191" s="391"/>
      <c r="U191" s="391"/>
      <c r="V191" s="392"/>
      <c r="W191" s="387" t="s">
        <v>329</v>
      </c>
      <c r="X191" s="389"/>
      <c r="Y191" s="405"/>
      <c r="Z191" s="405"/>
      <c r="AA191" s="405"/>
      <c r="AB191" s="405"/>
      <c r="AC191" s="405"/>
      <c r="AD191" s="167" t="s">
        <v>330</v>
      </c>
      <c r="AE191" s="417"/>
      <c r="AF191" s="417"/>
      <c r="AG191" s="417"/>
      <c r="AH191" s="418"/>
    </row>
    <row r="192" spans="1:34" ht="26.15" customHeight="1">
      <c r="A192" s="408"/>
      <c r="B192" s="385"/>
      <c r="C192" s="387" t="s">
        <v>335</v>
      </c>
      <c r="D192" s="388"/>
      <c r="E192" s="388"/>
      <c r="F192" s="389"/>
      <c r="G192" s="400" t="str">
        <f>IF(B27="","",B27)</f>
        <v/>
      </c>
      <c r="H192" s="401"/>
      <c r="I192" s="401"/>
      <c r="J192" s="401"/>
      <c r="K192" s="387" t="s">
        <v>247</v>
      </c>
      <c r="L192" s="388"/>
      <c r="M192" s="389"/>
      <c r="N192" s="351"/>
      <c r="O192" s="352"/>
      <c r="P192" s="352"/>
      <c r="Q192" s="352"/>
      <c r="R192" s="352"/>
      <c r="S192" s="352"/>
      <c r="T192" s="352"/>
      <c r="U192" s="352"/>
      <c r="V192" s="352"/>
      <c r="W192" s="352"/>
      <c r="X192" s="352"/>
      <c r="Y192" s="352"/>
      <c r="Z192" s="352"/>
      <c r="AA192" s="352"/>
      <c r="AB192" s="352"/>
      <c r="AC192" s="352"/>
      <c r="AD192" s="352"/>
      <c r="AE192" s="352"/>
      <c r="AF192" s="352"/>
      <c r="AG192" s="352"/>
      <c r="AH192" s="353"/>
    </row>
    <row r="193" spans="1:34" ht="26.15" customHeight="1">
      <c r="A193" s="408"/>
      <c r="B193" s="385"/>
      <c r="C193" s="419" t="s">
        <v>296</v>
      </c>
      <c r="D193" s="420"/>
      <c r="E193" s="420"/>
      <c r="F193" s="420"/>
      <c r="G193" s="168" t="s">
        <v>324</v>
      </c>
      <c r="H193" s="441"/>
      <c r="I193" s="442"/>
      <c r="J193" s="442"/>
      <c r="K193" s="442"/>
      <c r="L193" s="442"/>
      <c r="M193" s="442"/>
      <c r="N193" s="442"/>
      <c r="O193" s="442"/>
      <c r="P193" s="443"/>
      <c r="Q193" s="168" t="s">
        <v>322</v>
      </c>
      <c r="R193" s="352"/>
      <c r="S193" s="352"/>
      <c r="T193" s="352"/>
      <c r="U193" s="352"/>
      <c r="V193" s="352"/>
      <c r="W193" s="352"/>
      <c r="X193" s="352"/>
      <c r="Y193" s="353"/>
      <c r="Z193" s="169" t="s">
        <v>319</v>
      </c>
      <c r="AA193" s="426"/>
      <c r="AB193" s="427"/>
      <c r="AC193" s="427"/>
      <c r="AD193" s="427"/>
      <c r="AE193" s="427"/>
      <c r="AF193" s="427"/>
      <c r="AG193" s="427"/>
      <c r="AH193" s="428"/>
    </row>
    <row r="194" spans="1:34" ht="26.15" customHeight="1">
      <c r="A194" s="408"/>
      <c r="B194" s="386"/>
      <c r="C194" s="387" t="s">
        <v>302</v>
      </c>
      <c r="D194" s="388"/>
      <c r="E194" s="388"/>
      <c r="F194" s="388"/>
      <c r="G194" s="388"/>
      <c r="H194" s="388"/>
      <c r="I194" s="389"/>
      <c r="J194" s="406"/>
      <c r="K194" s="407"/>
      <c r="L194" s="407"/>
      <c r="M194" s="407"/>
      <c r="N194" s="407"/>
      <c r="O194" s="407"/>
      <c r="P194" s="72" t="s">
        <v>6</v>
      </c>
      <c r="Q194" s="410" t="s">
        <v>303</v>
      </c>
      <c r="R194" s="411"/>
      <c r="S194" s="411"/>
      <c r="T194" s="411"/>
      <c r="U194" s="411"/>
      <c r="V194" s="411"/>
      <c r="W194" s="411"/>
      <c r="X194" s="411"/>
      <c r="Y194" s="411"/>
      <c r="Z194" s="412"/>
      <c r="AA194" s="424" t="str">
        <f>IF(J194="","",J194*1.1)</f>
        <v/>
      </c>
      <c r="AB194" s="425"/>
      <c r="AC194" s="425"/>
      <c r="AD194" s="425"/>
      <c r="AE194" s="425"/>
      <c r="AF194" s="425"/>
      <c r="AG194" s="425"/>
      <c r="AH194" s="72" t="s">
        <v>6</v>
      </c>
    </row>
    <row r="195" spans="1:34" ht="26.15" customHeight="1">
      <c r="A195" s="101"/>
      <c r="B195" s="170"/>
      <c r="C195" s="100"/>
      <c r="D195" s="100"/>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c r="AA195" s="100"/>
      <c r="AB195" s="100"/>
      <c r="AC195" s="100"/>
      <c r="AD195" s="100"/>
      <c r="AE195" s="100"/>
      <c r="AF195" s="100"/>
      <c r="AG195" s="100"/>
      <c r="AH195" s="100"/>
    </row>
    <row r="196" spans="1:34" ht="26.15" customHeight="1">
      <c r="A196" s="408" t="s">
        <v>323</v>
      </c>
      <c r="B196" s="414" t="s">
        <v>341</v>
      </c>
      <c r="C196" s="387" t="s">
        <v>76</v>
      </c>
      <c r="D196" s="388"/>
      <c r="E196" s="388"/>
      <c r="F196" s="388"/>
      <c r="G196" s="399"/>
      <c r="H196" s="399"/>
      <c r="I196" s="399"/>
      <c r="J196" s="399"/>
      <c r="K196" s="399"/>
      <c r="L196" s="399"/>
      <c r="M196" s="399"/>
      <c r="N196" s="399"/>
      <c r="O196" s="399"/>
      <c r="P196" s="399"/>
      <c r="Q196" s="399"/>
      <c r="R196" s="399"/>
      <c r="S196" s="399"/>
      <c r="T196" s="413" t="s">
        <v>78</v>
      </c>
      <c r="U196" s="413"/>
      <c r="V196" s="413"/>
      <c r="W196" s="399"/>
      <c r="X196" s="399"/>
      <c r="Y196" s="399"/>
      <c r="Z196" s="399"/>
      <c r="AA196" s="399"/>
      <c r="AB196" s="399"/>
      <c r="AC196" s="399"/>
      <c r="AD196" s="399"/>
      <c r="AE196" s="399"/>
      <c r="AF196" s="399"/>
      <c r="AG196" s="399"/>
      <c r="AH196" s="399"/>
    </row>
    <row r="197" spans="1:34" ht="26.15" customHeight="1">
      <c r="A197" s="408"/>
      <c r="B197" s="415"/>
      <c r="C197" s="387" t="s">
        <v>77</v>
      </c>
      <c r="D197" s="388"/>
      <c r="E197" s="388"/>
      <c r="F197" s="389"/>
      <c r="G197" s="399"/>
      <c r="H197" s="399"/>
      <c r="I197" s="399"/>
      <c r="J197" s="399"/>
      <c r="K197" s="399"/>
      <c r="L197" s="399"/>
      <c r="M197" s="399"/>
      <c r="N197" s="399"/>
      <c r="O197" s="413" t="s">
        <v>69</v>
      </c>
      <c r="P197" s="413"/>
      <c r="Q197" s="413"/>
      <c r="R197" s="399"/>
      <c r="S197" s="399"/>
      <c r="T197" s="399"/>
      <c r="U197" s="399"/>
      <c r="V197" s="399"/>
      <c r="W197" s="399"/>
      <c r="X197" s="399"/>
      <c r="Y197" s="399"/>
      <c r="Z197" s="399"/>
      <c r="AA197" s="399"/>
      <c r="AB197" s="399"/>
      <c r="AC197" s="399"/>
      <c r="AD197" s="399"/>
      <c r="AE197" s="399"/>
      <c r="AF197" s="399"/>
      <c r="AG197" s="399"/>
      <c r="AH197" s="399"/>
    </row>
    <row r="198" spans="1:34" ht="26.15" customHeight="1">
      <c r="A198" s="408"/>
      <c r="B198" s="415"/>
      <c r="C198" s="387" t="s">
        <v>295</v>
      </c>
      <c r="D198" s="388"/>
      <c r="E198" s="388"/>
      <c r="F198" s="389"/>
      <c r="G198" s="399"/>
      <c r="H198" s="399"/>
      <c r="I198" s="399"/>
      <c r="J198" s="399"/>
      <c r="K198" s="399"/>
      <c r="L198" s="399"/>
      <c r="M198" s="399"/>
      <c r="N198" s="399"/>
      <c r="O198" s="413" t="s">
        <v>328</v>
      </c>
      <c r="P198" s="413"/>
      <c r="Q198" s="413"/>
      <c r="R198" s="413"/>
      <c r="S198" s="399"/>
      <c r="T198" s="399"/>
      <c r="U198" s="399"/>
      <c r="V198" s="399"/>
      <c r="W198" s="399"/>
      <c r="X198" s="399"/>
      <c r="Y198" s="399"/>
      <c r="Z198" s="413" t="s">
        <v>248</v>
      </c>
      <c r="AA198" s="413"/>
      <c r="AB198" s="413"/>
      <c r="AC198" s="399"/>
      <c r="AD198" s="399"/>
      <c r="AE198" s="399"/>
      <c r="AF198" s="399"/>
      <c r="AG198" s="399"/>
      <c r="AH198" s="399"/>
    </row>
    <row r="199" spans="1:34" ht="26.15" customHeight="1">
      <c r="A199" s="408"/>
      <c r="B199" s="415"/>
      <c r="C199" s="387" t="s">
        <v>79</v>
      </c>
      <c r="D199" s="388"/>
      <c r="E199" s="388"/>
      <c r="F199" s="389"/>
      <c r="G199" s="399"/>
      <c r="H199" s="399"/>
      <c r="I199" s="399"/>
      <c r="J199" s="399"/>
      <c r="K199" s="399"/>
      <c r="L199" s="399"/>
      <c r="M199" s="399"/>
      <c r="N199" s="399"/>
      <c r="O199" s="399"/>
      <c r="P199" s="399"/>
      <c r="Q199" s="399"/>
      <c r="R199" s="399"/>
      <c r="S199" s="399"/>
      <c r="T199" s="399"/>
      <c r="U199" s="399"/>
      <c r="V199" s="399"/>
      <c r="W199" s="399"/>
      <c r="X199" s="399"/>
      <c r="Y199" s="399"/>
      <c r="Z199" s="399"/>
      <c r="AA199" s="399"/>
      <c r="AB199" s="399"/>
      <c r="AC199" s="399"/>
      <c r="AD199" s="399"/>
      <c r="AE199" s="399"/>
      <c r="AF199" s="399"/>
      <c r="AG199" s="399"/>
      <c r="AH199" s="399"/>
    </row>
    <row r="200" spans="1:34" ht="26.15" customHeight="1">
      <c r="A200" s="408"/>
      <c r="B200" s="415"/>
      <c r="C200" s="459" t="s">
        <v>301</v>
      </c>
      <c r="D200" s="460"/>
      <c r="E200" s="460"/>
      <c r="F200" s="461"/>
      <c r="G200" s="399"/>
      <c r="H200" s="399"/>
      <c r="I200" s="399"/>
      <c r="J200" s="399"/>
      <c r="K200" s="399"/>
      <c r="L200" s="399"/>
      <c r="M200" s="399"/>
      <c r="N200" s="399"/>
      <c r="O200" s="399"/>
      <c r="P200" s="399"/>
      <c r="Q200" s="399"/>
      <c r="R200" s="399"/>
      <c r="S200" s="399"/>
      <c r="T200" s="399"/>
      <c r="U200" s="399"/>
      <c r="V200" s="399"/>
      <c r="W200" s="399"/>
      <c r="X200" s="399"/>
      <c r="Y200" s="399"/>
      <c r="Z200" s="399"/>
      <c r="AA200" s="399"/>
      <c r="AB200" s="399"/>
      <c r="AC200" s="399"/>
      <c r="AD200" s="399"/>
      <c r="AE200" s="399"/>
      <c r="AF200" s="399"/>
      <c r="AG200" s="399"/>
      <c r="AH200" s="399"/>
    </row>
    <row r="201" spans="1:34" ht="26.15" customHeight="1">
      <c r="A201" s="408"/>
      <c r="B201" s="416"/>
      <c r="C201" s="462"/>
      <c r="D201" s="463"/>
      <c r="E201" s="463"/>
      <c r="F201" s="464"/>
      <c r="G201" s="472"/>
      <c r="H201" s="472"/>
      <c r="I201" s="472"/>
      <c r="J201" s="472"/>
      <c r="K201" s="472"/>
      <c r="L201" s="472"/>
      <c r="M201" s="472"/>
      <c r="N201" s="472"/>
      <c r="O201" s="472"/>
      <c r="P201" s="472"/>
      <c r="Q201" s="472"/>
      <c r="R201" s="472"/>
      <c r="S201" s="472"/>
      <c r="T201" s="472"/>
      <c r="U201" s="472"/>
      <c r="V201" s="472"/>
      <c r="W201" s="472"/>
      <c r="X201" s="472"/>
      <c r="Y201" s="472"/>
      <c r="Z201" s="472"/>
      <c r="AA201" s="472"/>
      <c r="AB201" s="472"/>
      <c r="AC201" s="472"/>
      <c r="AD201" s="472"/>
      <c r="AE201" s="472"/>
      <c r="AF201" s="472"/>
      <c r="AG201" s="472"/>
      <c r="AH201" s="472"/>
    </row>
    <row r="202" spans="1:34" ht="26.15" customHeight="1">
      <c r="A202" s="408"/>
      <c r="B202" s="384" t="s">
        <v>339</v>
      </c>
      <c r="C202" s="387" t="s">
        <v>331</v>
      </c>
      <c r="D202" s="388"/>
      <c r="E202" s="388"/>
      <c r="F202" s="388"/>
      <c r="G202" s="390"/>
      <c r="H202" s="391"/>
      <c r="I202" s="391"/>
      <c r="J202" s="391"/>
      <c r="K202" s="391"/>
      <c r="L202" s="391"/>
      <c r="M202" s="391"/>
      <c r="N202" s="391"/>
      <c r="O202" s="391"/>
      <c r="P202" s="391"/>
      <c r="Q202" s="391"/>
      <c r="R202" s="391"/>
      <c r="S202" s="391"/>
      <c r="T202" s="391"/>
      <c r="U202" s="391"/>
      <c r="V202" s="392"/>
      <c r="W202" s="387" t="s">
        <v>329</v>
      </c>
      <c r="X202" s="389"/>
      <c r="Y202" s="405"/>
      <c r="Z202" s="405"/>
      <c r="AA202" s="405"/>
      <c r="AB202" s="405"/>
      <c r="AC202" s="405"/>
      <c r="AD202" s="167" t="s">
        <v>330</v>
      </c>
      <c r="AE202" s="417"/>
      <c r="AF202" s="417"/>
      <c r="AG202" s="417"/>
      <c r="AH202" s="418"/>
    </row>
    <row r="203" spans="1:34" ht="26.15" customHeight="1">
      <c r="A203" s="408"/>
      <c r="B203" s="385"/>
      <c r="C203" s="387" t="s">
        <v>335</v>
      </c>
      <c r="D203" s="388"/>
      <c r="E203" s="388"/>
      <c r="F203" s="389"/>
      <c r="G203" s="400" t="str">
        <f>IF(B27="","",B27)</f>
        <v/>
      </c>
      <c r="H203" s="401"/>
      <c r="I203" s="401"/>
      <c r="J203" s="401"/>
      <c r="K203" s="387" t="s">
        <v>247</v>
      </c>
      <c r="L203" s="388"/>
      <c r="M203" s="389"/>
      <c r="N203" s="351"/>
      <c r="O203" s="352"/>
      <c r="P203" s="352"/>
      <c r="Q203" s="352"/>
      <c r="R203" s="352"/>
      <c r="S203" s="352"/>
      <c r="T203" s="352"/>
      <c r="U203" s="352"/>
      <c r="V203" s="352"/>
      <c r="W203" s="352"/>
      <c r="X203" s="352"/>
      <c r="Y203" s="352"/>
      <c r="Z203" s="352"/>
      <c r="AA203" s="352"/>
      <c r="AB203" s="352"/>
      <c r="AC203" s="352"/>
      <c r="AD203" s="352"/>
      <c r="AE203" s="352"/>
      <c r="AF203" s="352"/>
      <c r="AG203" s="352"/>
      <c r="AH203" s="353"/>
    </row>
    <row r="204" spans="1:34" ht="26.15" customHeight="1">
      <c r="A204" s="408"/>
      <c r="B204" s="385"/>
      <c r="C204" s="419" t="s">
        <v>296</v>
      </c>
      <c r="D204" s="420"/>
      <c r="E204" s="420"/>
      <c r="F204" s="420"/>
      <c r="G204" s="168" t="s">
        <v>324</v>
      </c>
      <c r="H204" s="421"/>
      <c r="I204" s="422"/>
      <c r="J204" s="422"/>
      <c r="K204" s="422"/>
      <c r="L204" s="422"/>
      <c r="M204" s="422"/>
      <c r="N204" s="422"/>
      <c r="O204" s="422"/>
      <c r="P204" s="423"/>
      <c r="Q204" s="168" t="s">
        <v>322</v>
      </c>
      <c r="R204" s="352"/>
      <c r="S204" s="352"/>
      <c r="T204" s="352"/>
      <c r="U204" s="352"/>
      <c r="V204" s="352"/>
      <c r="W204" s="352"/>
      <c r="X204" s="352"/>
      <c r="Y204" s="353"/>
      <c r="Z204" s="168" t="s">
        <v>319</v>
      </c>
      <c r="AA204" s="426"/>
      <c r="AB204" s="427"/>
      <c r="AC204" s="427"/>
      <c r="AD204" s="427"/>
      <c r="AE204" s="427"/>
      <c r="AF204" s="427"/>
      <c r="AG204" s="427"/>
      <c r="AH204" s="428"/>
    </row>
    <row r="205" spans="1:34" ht="26.15" customHeight="1">
      <c r="A205" s="408"/>
      <c r="B205" s="386"/>
      <c r="C205" s="387" t="s">
        <v>302</v>
      </c>
      <c r="D205" s="388"/>
      <c r="E205" s="388"/>
      <c r="F205" s="388"/>
      <c r="G205" s="388"/>
      <c r="H205" s="388"/>
      <c r="I205" s="389"/>
      <c r="J205" s="406"/>
      <c r="K205" s="407"/>
      <c r="L205" s="407"/>
      <c r="M205" s="407"/>
      <c r="N205" s="407"/>
      <c r="O205" s="407"/>
      <c r="P205" s="72" t="s">
        <v>6</v>
      </c>
      <c r="Q205" s="410" t="s">
        <v>303</v>
      </c>
      <c r="R205" s="411"/>
      <c r="S205" s="411"/>
      <c r="T205" s="411"/>
      <c r="U205" s="411"/>
      <c r="V205" s="411"/>
      <c r="W205" s="411"/>
      <c r="X205" s="411"/>
      <c r="Y205" s="411"/>
      <c r="Z205" s="412"/>
      <c r="AA205" s="424" t="str">
        <f>IF(J205="","",J205*1.1)</f>
        <v/>
      </c>
      <c r="AB205" s="425"/>
      <c r="AC205" s="425"/>
      <c r="AD205" s="425"/>
      <c r="AE205" s="425"/>
      <c r="AF205" s="425"/>
      <c r="AG205" s="425"/>
      <c r="AH205" s="72" t="s">
        <v>6</v>
      </c>
    </row>
    <row r="206" spans="1:34" ht="26.15" customHeight="1">
      <c r="A206" s="408"/>
      <c r="B206" s="384" t="s">
        <v>340</v>
      </c>
      <c r="C206" s="387" t="s">
        <v>332</v>
      </c>
      <c r="D206" s="388"/>
      <c r="E206" s="388"/>
      <c r="F206" s="388"/>
      <c r="G206" s="390"/>
      <c r="H206" s="391"/>
      <c r="I206" s="391"/>
      <c r="J206" s="391"/>
      <c r="K206" s="391"/>
      <c r="L206" s="391"/>
      <c r="M206" s="391"/>
      <c r="N206" s="391"/>
      <c r="O206" s="391"/>
      <c r="P206" s="391"/>
      <c r="Q206" s="391"/>
      <c r="R206" s="391"/>
      <c r="S206" s="391"/>
      <c r="T206" s="391"/>
      <c r="U206" s="391"/>
      <c r="V206" s="392"/>
      <c r="W206" s="387" t="s">
        <v>329</v>
      </c>
      <c r="X206" s="389"/>
      <c r="Y206" s="405"/>
      <c r="Z206" s="405"/>
      <c r="AA206" s="405"/>
      <c r="AB206" s="405"/>
      <c r="AC206" s="405"/>
      <c r="AD206" s="167" t="s">
        <v>330</v>
      </c>
      <c r="AE206" s="417"/>
      <c r="AF206" s="417"/>
      <c r="AG206" s="417"/>
      <c r="AH206" s="418"/>
    </row>
    <row r="207" spans="1:34" ht="26.15" customHeight="1">
      <c r="A207" s="408"/>
      <c r="B207" s="385"/>
      <c r="C207" s="387" t="s">
        <v>335</v>
      </c>
      <c r="D207" s="388"/>
      <c r="E207" s="388"/>
      <c r="F207" s="389"/>
      <c r="G207" s="400" t="str">
        <f>IF(B27="","",B27)</f>
        <v/>
      </c>
      <c r="H207" s="401"/>
      <c r="I207" s="401"/>
      <c r="J207" s="401"/>
      <c r="K207" s="387" t="s">
        <v>247</v>
      </c>
      <c r="L207" s="388"/>
      <c r="M207" s="389"/>
      <c r="N207" s="351"/>
      <c r="O207" s="352"/>
      <c r="P207" s="352"/>
      <c r="Q207" s="352"/>
      <c r="R207" s="352"/>
      <c r="S207" s="352"/>
      <c r="T207" s="352"/>
      <c r="U207" s="352"/>
      <c r="V207" s="352"/>
      <c r="W207" s="352"/>
      <c r="X207" s="352"/>
      <c r="Y207" s="352"/>
      <c r="Z207" s="352"/>
      <c r="AA207" s="352"/>
      <c r="AB207" s="352"/>
      <c r="AC207" s="352"/>
      <c r="AD207" s="352"/>
      <c r="AE207" s="352"/>
      <c r="AF207" s="352"/>
      <c r="AG207" s="352"/>
      <c r="AH207" s="353"/>
    </row>
    <row r="208" spans="1:34" ht="26.15" customHeight="1">
      <c r="A208" s="408"/>
      <c r="B208" s="385"/>
      <c r="C208" s="419" t="s">
        <v>296</v>
      </c>
      <c r="D208" s="420"/>
      <c r="E208" s="420"/>
      <c r="F208" s="420"/>
      <c r="G208" s="168" t="s">
        <v>324</v>
      </c>
      <c r="H208" s="409"/>
      <c r="I208" s="352"/>
      <c r="J208" s="352"/>
      <c r="K208" s="352"/>
      <c r="L208" s="352"/>
      <c r="M208" s="352"/>
      <c r="N208" s="352"/>
      <c r="O208" s="352"/>
      <c r="P208" s="353"/>
      <c r="Q208" s="168" t="s">
        <v>322</v>
      </c>
      <c r="R208" s="352"/>
      <c r="S208" s="352"/>
      <c r="T208" s="352"/>
      <c r="U208" s="352"/>
      <c r="V208" s="352"/>
      <c r="W208" s="352"/>
      <c r="X208" s="352"/>
      <c r="Y208" s="353"/>
      <c r="Z208" s="168" t="s">
        <v>319</v>
      </c>
      <c r="AA208" s="426"/>
      <c r="AB208" s="427"/>
      <c r="AC208" s="427"/>
      <c r="AD208" s="427"/>
      <c r="AE208" s="427"/>
      <c r="AF208" s="427"/>
      <c r="AG208" s="427"/>
      <c r="AH208" s="428"/>
    </row>
    <row r="209" spans="1:42" ht="26.15" customHeight="1">
      <c r="A209" s="408"/>
      <c r="B209" s="386"/>
      <c r="C209" s="387" t="s">
        <v>302</v>
      </c>
      <c r="D209" s="388"/>
      <c r="E209" s="388"/>
      <c r="F209" s="388"/>
      <c r="G209" s="388"/>
      <c r="H209" s="388"/>
      <c r="I209" s="389"/>
      <c r="J209" s="406"/>
      <c r="K209" s="407"/>
      <c r="L209" s="407"/>
      <c r="M209" s="407"/>
      <c r="N209" s="407"/>
      <c r="O209" s="407"/>
      <c r="P209" s="72" t="s">
        <v>6</v>
      </c>
      <c r="Q209" s="410" t="s">
        <v>303</v>
      </c>
      <c r="R209" s="411"/>
      <c r="S209" s="411"/>
      <c r="T209" s="411"/>
      <c r="U209" s="411"/>
      <c r="V209" s="411"/>
      <c r="W209" s="411"/>
      <c r="X209" s="411"/>
      <c r="Y209" s="411"/>
      <c r="Z209" s="412"/>
      <c r="AA209" s="424" t="str">
        <f>IF(J209="","",J209*1.1)</f>
        <v/>
      </c>
      <c r="AB209" s="425"/>
      <c r="AC209" s="425"/>
      <c r="AD209" s="425"/>
      <c r="AE209" s="425"/>
      <c r="AF209" s="425"/>
      <c r="AG209" s="425"/>
      <c r="AH209" s="72" t="s">
        <v>6</v>
      </c>
    </row>
    <row r="210" spans="1:42" ht="26.15" customHeight="1">
      <c r="A210" s="408"/>
      <c r="B210" s="384" t="s">
        <v>343</v>
      </c>
      <c r="C210" s="387" t="s">
        <v>344</v>
      </c>
      <c r="D210" s="388"/>
      <c r="E210" s="388"/>
      <c r="F210" s="388"/>
      <c r="G210" s="390"/>
      <c r="H210" s="391"/>
      <c r="I210" s="391"/>
      <c r="J210" s="391"/>
      <c r="K210" s="391"/>
      <c r="L210" s="391"/>
      <c r="M210" s="391"/>
      <c r="N210" s="391"/>
      <c r="O210" s="391"/>
      <c r="P210" s="391"/>
      <c r="Q210" s="391"/>
      <c r="R210" s="391"/>
      <c r="S210" s="391"/>
      <c r="T210" s="391"/>
      <c r="U210" s="391"/>
      <c r="V210" s="392"/>
      <c r="W210" s="387" t="s">
        <v>329</v>
      </c>
      <c r="X210" s="389"/>
      <c r="Y210" s="405"/>
      <c r="Z210" s="405"/>
      <c r="AA210" s="405"/>
      <c r="AB210" s="405"/>
      <c r="AC210" s="405"/>
      <c r="AD210" s="167" t="s">
        <v>330</v>
      </c>
      <c r="AE210" s="417"/>
      <c r="AF210" s="417"/>
      <c r="AG210" s="417"/>
      <c r="AH210" s="418"/>
    </row>
    <row r="211" spans="1:42" ht="26.15" customHeight="1">
      <c r="A211" s="408"/>
      <c r="B211" s="385"/>
      <c r="C211" s="387" t="s">
        <v>335</v>
      </c>
      <c r="D211" s="388"/>
      <c r="E211" s="388"/>
      <c r="F211" s="389"/>
      <c r="G211" s="400" t="str">
        <f>IF(B27="","",B27)</f>
        <v/>
      </c>
      <c r="H211" s="401"/>
      <c r="I211" s="401"/>
      <c r="J211" s="401"/>
      <c r="K211" s="387" t="s">
        <v>247</v>
      </c>
      <c r="L211" s="388"/>
      <c r="M211" s="389"/>
      <c r="N211" s="351"/>
      <c r="O211" s="352"/>
      <c r="P211" s="352"/>
      <c r="Q211" s="352"/>
      <c r="R211" s="352"/>
      <c r="S211" s="352"/>
      <c r="T211" s="352"/>
      <c r="U211" s="352"/>
      <c r="V211" s="352"/>
      <c r="W211" s="352"/>
      <c r="X211" s="352"/>
      <c r="Y211" s="352"/>
      <c r="Z211" s="352"/>
      <c r="AA211" s="352"/>
      <c r="AB211" s="352"/>
      <c r="AC211" s="352"/>
      <c r="AD211" s="352"/>
      <c r="AE211" s="352"/>
      <c r="AF211" s="352"/>
      <c r="AG211" s="352"/>
      <c r="AH211" s="353"/>
    </row>
    <row r="212" spans="1:42" ht="26.15" customHeight="1">
      <c r="A212" s="408"/>
      <c r="B212" s="385"/>
      <c r="C212" s="419" t="s">
        <v>296</v>
      </c>
      <c r="D212" s="420"/>
      <c r="E212" s="420"/>
      <c r="F212" s="420"/>
      <c r="G212" s="168" t="s">
        <v>324</v>
      </c>
      <c r="H212" s="409"/>
      <c r="I212" s="352"/>
      <c r="J212" s="352"/>
      <c r="K212" s="352"/>
      <c r="L212" s="352"/>
      <c r="M212" s="352"/>
      <c r="N212" s="352"/>
      <c r="O212" s="352"/>
      <c r="P212" s="353"/>
      <c r="Q212" s="168" t="s">
        <v>322</v>
      </c>
      <c r="R212" s="352"/>
      <c r="S212" s="352"/>
      <c r="T212" s="352"/>
      <c r="U212" s="352"/>
      <c r="V212" s="352"/>
      <c r="W212" s="352"/>
      <c r="X212" s="352"/>
      <c r="Y212" s="353"/>
      <c r="Z212" s="168" t="s">
        <v>319</v>
      </c>
      <c r="AA212" s="426"/>
      <c r="AB212" s="427"/>
      <c r="AC212" s="427"/>
      <c r="AD212" s="427"/>
      <c r="AE212" s="427"/>
      <c r="AF212" s="427"/>
      <c r="AG212" s="427"/>
      <c r="AH212" s="428"/>
    </row>
    <row r="213" spans="1:42" ht="26.15" customHeight="1">
      <c r="A213" s="408"/>
      <c r="B213" s="386"/>
      <c r="C213" s="410" t="s">
        <v>302</v>
      </c>
      <c r="D213" s="411"/>
      <c r="E213" s="411"/>
      <c r="F213" s="411"/>
      <c r="G213" s="411"/>
      <c r="H213" s="411"/>
      <c r="I213" s="412"/>
      <c r="J213" s="406"/>
      <c r="K213" s="407"/>
      <c r="L213" s="407"/>
      <c r="M213" s="407"/>
      <c r="N213" s="407"/>
      <c r="O213" s="407"/>
      <c r="P213" s="72" t="s">
        <v>6</v>
      </c>
      <c r="Q213" s="410" t="s">
        <v>303</v>
      </c>
      <c r="R213" s="411"/>
      <c r="S213" s="411"/>
      <c r="T213" s="411"/>
      <c r="U213" s="411"/>
      <c r="V213" s="411"/>
      <c r="W213" s="411"/>
      <c r="X213" s="411"/>
      <c r="Y213" s="411"/>
      <c r="Z213" s="412"/>
      <c r="AA213" s="424" t="str">
        <f>IF(J213="","",J213*1.1)</f>
        <v/>
      </c>
      <c r="AB213" s="425"/>
      <c r="AC213" s="425"/>
      <c r="AD213" s="425"/>
      <c r="AE213" s="425"/>
      <c r="AF213" s="425"/>
      <c r="AG213" s="425"/>
      <c r="AH213" s="72" t="s">
        <v>6</v>
      </c>
    </row>
    <row r="214" spans="1:42" s="17" customFormat="1" ht="24.9" customHeight="1">
      <c r="A214" s="69"/>
      <c r="B214" s="69"/>
      <c r="C214" s="69"/>
      <c r="D214" s="69"/>
      <c r="E214" s="69"/>
      <c r="F214" s="69"/>
      <c r="G214" s="69"/>
      <c r="H214" s="69"/>
      <c r="I214" s="69"/>
      <c r="J214" s="69"/>
      <c r="K214" s="69"/>
      <c r="L214" s="69"/>
      <c r="M214" s="69"/>
      <c r="N214" s="69"/>
      <c r="O214" s="69"/>
      <c r="P214" s="101"/>
      <c r="Q214" s="101"/>
      <c r="R214" s="101"/>
      <c r="S214" s="101"/>
      <c r="T214" s="101"/>
      <c r="U214" s="101"/>
      <c r="V214" s="101"/>
      <c r="W214" s="101"/>
      <c r="X214" s="101"/>
      <c r="Y214" s="101"/>
      <c r="Z214" s="101"/>
      <c r="AA214" s="101"/>
      <c r="AB214" s="101"/>
      <c r="AC214" s="101"/>
      <c r="AD214" s="101"/>
      <c r="AE214" s="101"/>
      <c r="AF214" s="101"/>
      <c r="AG214" s="101"/>
      <c r="AH214" s="101"/>
    </row>
    <row r="215" spans="1:42" s="17" customFormat="1" ht="25.5" customHeight="1">
      <c r="A215" s="69"/>
      <c r="B215" s="69"/>
      <c r="C215" s="69"/>
      <c r="D215" s="69"/>
      <c r="E215" s="69"/>
      <c r="F215" s="69"/>
      <c r="G215" s="69"/>
      <c r="H215" s="69"/>
      <c r="I215" s="69"/>
      <c r="J215" s="69"/>
      <c r="K215" s="69"/>
      <c r="L215" s="69"/>
      <c r="M215" s="69"/>
      <c r="N215" s="69"/>
      <c r="O215" s="69"/>
      <c r="P215" s="101"/>
      <c r="Q215" s="101"/>
      <c r="R215" s="101"/>
      <c r="S215" s="101"/>
      <c r="T215" s="101"/>
      <c r="U215" s="101"/>
      <c r="V215" s="101"/>
      <c r="W215" s="101"/>
      <c r="X215" s="101"/>
      <c r="Y215" s="101"/>
      <c r="Z215" s="101"/>
      <c r="AA215" s="101"/>
      <c r="AB215" s="101"/>
      <c r="AC215" s="101"/>
      <c r="AD215" s="101"/>
      <c r="AE215" s="101"/>
      <c r="AF215" s="101"/>
      <c r="AG215" s="101"/>
      <c r="AH215" s="101"/>
    </row>
    <row r="216" spans="1:42" s="17" customFormat="1" ht="26.15" customHeight="1" thickBot="1">
      <c r="A216" s="69" t="s">
        <v>304</v>
      </c>
      <c r="B216" s="69"/>
      <c r="C216" s="69"/>
      <c r="D216" s="69"/>
      <c r="E216" s="69"/>
      <c r="F216" s="101"/>
      <c r="G216" s="101"/>
      <c r="H216" s="101"/>
      <c r="I216" s="101"/>
      <c r="J216" s="101"/>
      <c r="K216" s="101"/>
      <c r="L216" s="101"/>
      <c r="M216" s="101"/>
      <c r="N216" s="101"/>
      <c r="O216" s="101"/>
      <c r="P216" s="101"/>
      <c r="Q216" s="101"/>
      <c r="R216" s="101"/>
      <c r="S216" s="101"/>
      <c r="T216" s="101"/>
      <c r="U216" s="101"/>
      <c r="V216" s="101"/>
      <c r="W216" s="101"/>
      <c r="X216" s="101"/>
      <c r="Y216" s="101"/>
      <c r="Z216" s="69"/>
      <c r="AA216" s="101"/>
      <c r="AB216" s="101"/>
      <c r="AC216" s="101"/>
      <c r="AD216" s="101"/>
      <c r="AE216" s="101"/>
      <c r="AF216" s="101"/>
      <c r="AG216" s="101"/>
      <c r="AH216" s="101"/>
    </row>
    <row r="217" spans="1:42" s="17" customFormat="1" ht="26.15" customHeight="1">
      <c r="A217" s="101" t="s">
        <v>337</v>
      </c>
      <c r="B217" s="69"/>
      <c r="C217" s="69"/>
      <c r="D217" s="69"/>
      <c r="E217" s="69"/>
      <c r="F217" s="101"/>
      <c r="G217" s="101"/>
      <c r="H217" s="101"/>
      <c r="I217" s="101"/>
      <c r="J217" s="101"/>
      <c r="K217" s="101"/>
      <c r="L217" s="101"/>
      <c r="M217" s="101"/>
      <c r="N217" s="101"/>
      <c r="O217" s="101"/>
      <c r="P217" s="101"/>
      <c r="Q217" s="101"/>
      <c r="R217" s="101"/>
      <c r="S217" s="101"/>
      <c r="T217" s="101"/>
      <c r="U217" s="101"/>
      <c r="V217" s="101"/>
      <c r="W217" s="101"/>
      <c r="X217" s="101"/>
      <c r="Y217" s="101"/>
      <c r="Z217" s="69"/>
      <c r="AA217" s="101"/>
      <c r="AB217" s="101"/>
      <c r="AC217" s="101"/>
      <c r="AD217" s="101"/>
      <c r="AE217" s="101"/>
      <c r="AF217" s="101"/>
      <c r="AG217" s="101"/>
      <c r="AH217" s="101"/>
      <c r="AO217" s="53">
        <f>IF(Y69="○", IF(OR(N184=選択リスト!F8, N184=選択リスト!F19), ROUNDDOWN(J186, -3), 0), 0)</f>
        <v>0</v>
      </c>
      <c r="AP217" s="95">
        <f>IF(AO217=0, J186, 0)</f>
        <v>0</v>
      </c>
    </row>
    <row r="218" spans="1:42" s="17" customFormat="1" ht="26.15" customHeight="1">
      <c r="A218" s="101"/>
      <c r="B218" s="413" t="s">
        <v>80</v>
      </c>
      <c r="C218" s="413"/>
      <c r="D218" s="413"/>
      <c r="E218" s="413"/>
      <c r="F218" s="413"/>
      <c r="G218" s="413" t="s">
        <v>306</v>
      </c>
      <c r="H218" s="413"/>
      <c r="I218" s="413"/>
      <c r="J218" s="413"/>
      <c r="K218" s="413"/>
      <c r="L218" s="413"/>
      <c r="M218" s="413"/>
      <c r="N218" s="490" t="s">
        <v>307</v>
      </c>
      <c r="O218" s="490"/>
      <c r="P218" s="490"/>
      <c r="Q218" s="490"/>
      <c r="R218" s="490"/>
      <c r="S218" s="490"/>
      <c r="T218" s="490"/>
      <c r="U218" s="413" t="s">
        <v>308</v>
      </c>
      <c r="V218" s="413"/>
      <c r="W218" s="413"/>
      <c r="X218" s="413"/>
      <c r="Y218" s="413"/>
      <c r="Z218" s="413"/>
      <c r="AA218" s="413"/>
      <c r="AB218" s="101"/>
      <c r="AC218" s="101"/>
      <c r="AD218" s="101"/>
      <c r="AE218" s="101"/>
      <c r="AF218" s="101"/>
      <c r="AG218" s="101"/>
      <c r="AH218" s="101"/>
      <c r="AO218" s="54">
        <f>IF(Y69="○", IF(OR(N188=選択リスト!F8, N188=選択リスト!F19), ROUNDDOWN(J190, -3), 0), 0)</f>
        <v>0</v>
      </c>
      <c r="AP218" s="55">
        <f>IF(AO218=0, J190, 0)</f>
        <v>0</v>
      </c>
    </row>
    <row r="219" spans="1:42" s="17" customFormat="1" ht="26.15" customHeight="1">
      <c r="A219" s="101"/>
      <c r="B219" s="387" t="str">
        <f>IF(B27="","",B27)</f>
        <v/>
      </c>
      <c r="C219" s="388"/>
      <c r="D219" s="388"/>
      <c r="E219" s="388"/>
      <c r="F219" s="389"/>
      <c r="G219" s="465" t="str">
        <f>IF(AND(J186="",J190="",J194="",J205="",J209="",J213=""),"",SUM(J186+J190+J194+J205+J209+J213))</f>
        <v/>
      </c>
      <c r="H219" s="466"/>
      <c r="I219" s="466"/>
      <c r="J219" s="466"/>
      <c r="K219" s="466"/>
      <c r="L219" s="466"/>
      <c r="M219" s="72" t="s">
        <v>305</v>
      </c>
      <c r="N219" s="465" t="str">
        <f>IF(G219="","",G219*1.1)</f>
        <v/>
      </c>
      <c r="O219" s="466"/>
      <c r="P219" s="466"/>
      <c r="Q219" s="466"/>
      <c r="R219" s="466"/>
      <c r="S219" s="466"/>
      <c r="T219" s="72" t="s">
        <v>305</v>
      </c>
      <c r="U219" s="468">
        <f>MIN(2000000, AO223 + AP223)</f>
        <v>0</v>
      </c>
      <c r="V219" s="469"/>
      <c r="W219" s="469"/>
      <c r="X219" s="469"/>
      <c r="Y219" s="469"/>
      <c r="Z219" s="469"/>
      <c r="AA219" s="72" t="s">
        <v>305</v>
      </c>
      <c r="AB219" s="101"/>
      <c r="AC219" s="101"/>
      <c r="AD219" s="101"/>
      <c r="AE219" s="101"/>
      <c r="AF219" s="101"/>
      <c r="AG219" s="101"/>
      <c r="AH219" s="101"/>
      <c r="AO219" s="54">
        <f>IF(Y69="○", IF(OR(N192=選択リスト!F8, N192=選択リスト!F19), ROUNDDOWN(J194, -3), 0), 0)</f>
        <v>0</v>
      </c>
      <c r="AP219" s="55">
        <f>IF(AO219=0, J194, 0)</f>
        <v>0</v>
      </c>
    </row>
    <row r="220" spans="1:42" s="17" customFormat="1" ht="26.15" customHeight="1">
      <c r="A220" s="69" t="s">
        <v>336</v>
      </c>
      <c r="B220" s="71"/>
      <c r="C220" s="71"/>
      <c r="D220" s="71"/>
      <c r="E220" s="71"/>
      <c r="F220" s="71"/>
      <c r="G220" s="70"/>
      <c r="H220" s="70"/>
      <c r="I220" s="70"/>
      <c r="J220" s="70"/>
      <c r="K220" s="70"/>
      <c r="L220" s="70"/>
      <c r="M220" s="69"/>
      <c r="N220" s="70"/>
      <c r="O220" s="70"/>
      <c r="P220" s="70"/>
      <c r="Q220" s="70"/>
      <c r="R220" s="70"/>
      <c r="S220" s="70"/>
      <c r="T220" s="69"/>
      <c r="U220" s="171"/>
      <c r="V220" s="171"/>
      <c r="W220" s="171"/>
      <c r="X220" s="171"/>
      <c r="Y220" s="171"/>
      <c r="Z220" s="171"/>
      <c r="AA220" s="69"/>
      <c r="AB220" s="101"/>
      <c r="AC220" s="101"/>
      <c r="AD220" s="101"/>
      <c r="AE220" s="101"/>
      <c r="AF220" s="101"/>
      <c r="AG220" s="101"/>
      <c r="AH220" s="101"/>
      <c r="AO220" s="54">
        <f>IF(Y69="○", IF(OR(N203=選択リスト!F8, N203=選択リスト!F19), ROUNDDOWN(J205, -3), 0), 0)</f>
        <v>0</v>
      </c>
      <c r="AP220" s="55">
        <f>IF(AO220=0, J205, 0)</f>
        <v>0</v>
      </c>
    </row>
    <row r="221" spans="1:42" s="23" customFormat="1" ht="26.15" customHeight="1">
      <c r="A221" s="101"/>
      <c r="B221" s="387" t="s">
        <v>85</v>
      </c>
      <c r="C221" s="388"/>
      <c r="D221" s="388"/>
      <c r="E221" s="388"/>
      <c r="F221" s="388"/>
      <c r="G221" s="388"/>
      <c r="H221" s="389"/>
      <c r="I221" s="387" t="s">
        <v>86</v>
      </c>
      <c r="J221" s="388"/>
      <c r="K221" s="388"/>
      <c r="L221" s="388"/>
      <c r="M221" s="388"/>
      <c r="N221" s="389"/>
      <c r="O221" s="413" t="s">
        <v>309</v>
      </c>
      <c r="P221" s="413"/>
      <c r="Q221" s="413"/>
      <c r="R221" s="413"/>
      <c r="S221" s="413"/>
      <c r="T221" s="413"/>
      <c r="U221" s="413"/>
      <c r="V221" s="413"/>
      <c r="W221" s="413" t="s">
        <v>326</v>
      </c>
      <c r="X221" s="413"/>
      <c r="Y221" s="413"/>
      <c r="Z221" s="413"/>
      <c r="AA221" s="413"/>
      <c r="AB221" s="69"/>
      <c r="AC221" s="69"/>
      <c r="AD221" s="69"/>
      <c r="AE221" s="69"/>
      <c r="AF221" s="69"/>
      <c r="AG221" s="69"/>
      <c r="AH221" s="101"/>
      <c r="AO221" s="55">
        <f>IF(Y69="○", IF(OR(N207=選択リスト!F8, N207=選択リスト!F19), ROUNDDOWN(J209, -3), 0), 0)</f>
        <v>0</v>
      </c>
      <c r="AP221" s="55">
        <f>IF(AO221=0, J209, 0)</f>
        <v>0</v>
      </c>
    </row>
    <row r="222" spans="1:42" s="17" customFormat="1" ht="26.15" customHeight="1" thickBot="1">
      <c r="A222" s="101"/>
      <c r="B222" s="451" t="s">
        <v>81</v>
      </c>
      <c r="C222" s="68" t="s">
        <v>82</v>
      </c>
      <c r="D222" s="67"/>
      <c r="E222" s="67"/>
      <c r="F222" s="67"/>
      <c r="G222" s="67"/>
      <c r="H222" s="67"/>
      <c r="I222" s="454"/>
      <c r="J222" s="455"/>
      <c r="K222" s="455"/>
      <c r="L222" s="455"/>
      <c r="M222" s="455"/>
      <c r="N222" s="72" t="s">
        <v>305</v>
      </c>
      <c r="O222" s="458"/>
      <c r="P222" s="458"/>
      <c r="Q222" s="458"/>
      <c r="R222" s="458"/>
      <c r="S222" s="458"/>
      <c r="T222" s="458"/>
      <c r="U222" s="458"/>
      <c r="V222" s="458"/>
      <c r="W222" s="458"/>
      <c r="X222" s="458"/>
      <c r="Y222" s="458"/>
      <c r="Z222" s="458"/>
      <c r="AA222" s="458"/>
      <c r="AB222" s="69"/>
      <c r="AC222" s="69"/>
      <c r="AD222" s="69"/>
      <c r="AE222" s="69"/>
      <c r="AF222" s="69"/>
      <c r="AG222" s="69"/>
      <c r="AH222" s="101"/>
      <c r="AO222" s="56">
        <f>IF(Y69="○", IF(OR(N211=選択リスト!F8, N211=選択リスト!F19), ROUNDDOWN(J213, -3), 0), 0)</f>
        <v>0</v>
      </c>
      <c r="AP222" s="96">
        <f>IF(AO222=0, J213, 0)</f>
        <v>0</v>
      </c>
    </row>
    <row r="223" spans="1:42" s="17" customFormat="1" ht="26.15" customHeight="1" thickBot="1">
      <c r="A223" s="101"/>
      <c r="B223" s="451"/>
      <c r="C223" s="68" t="s">
        <v>83</v>
      </c>
      <c r="D223" s="67"/>
      <c r="E223" s="67"/>
      <c r="F223" s="67"/>
      <c r="G223" s="67"/>
      <c r="H223" s="67"/>
      <c r="I223" s="454"/>
      <c r="J223" s="455"/>
      <c r="K223" s="455"/>
      <c r="L223" s="455"/>
      <c r="M223" s="455"/>
      <c r="N223" s="72" t="s">
        <v>305</v>
      </c>
      <c r="O223" s="399"/>
      <c r="P223" s="399"/>
      <c r="Q223" s="399"/>
      <c r="R223" s="399"/>
      <c r="S223" s="399"/>
      <c r="T223" s="399"/>
      <c r="U223" s="399"/>
      <c r="V223" s="399"/>
      <c r="W223" s="399"/>
      <c r="X223" s="399"/>
      <c r="Y223" s="399"/>
      <c r="Z223" s="399"/>
      <c r="AA223" s="399"/>
      <c r="AB223" s="69"/>
      <c r="AC223" s="69"/>
      <c r="AD223" s="69"/>
      <c r="AE223" s="69"/>
      <c r="AF223" s="69"/>
      <c r="AG223" s="69"/>
      <c r="AH223" s="101"/>
      <c r="AO223" s="97">
        <f>SUM(AO216:AO222)</f>
        <v>0</v>
      </c>
      <c r="AP223" s="98">
        <f>ROUNDDOWN(SUM(AP217:AP222) * 2/3, -3)</f>
        <v>0</v>
      </c>
    </row>
    <row r="224" spans="1:42" s="17" customFormat="1" ht="26.15" customHeight="1">
      <c r="A224" s="101"/>
      <c r="B224" s="451"/>
      <c r="C224" s="452" t="s">
        <v>84</v>
      </c>
      <c r="D224" s="453"/>
      <c r="E224" s="390"/>
      <c r="F224" s="391"/>
      <c r="G224" s="391"/>
      <c r="H224" s="392"/>
      <c r="I224" s="454"/>
      <c r="J224" s="455"/>
      <c r="K224" s="455"/>
      <c r="L224" s="455"/>
      <c r="M224" s="455"/>
      <c r="N224" s="72" t="s">
        <v>305</v>
      </c>
      <c r="O224" s="399"/>
      <c r="P224" s="399"/>
      <c r="Q224" s="399"/>
      <c r="R224" s="399"/>
      <c r="S224" s="399"/>
      <c r="T224" s="399"/>
      <c r="U224" s="399"/>
      <c r="V224" s="399"/>
      <c r="W224" s="399"/>
      <c r="X224" s="399"/>
      <c r="Y224" s="399"/>
      <c r="Z224" s="399"/>
      <c r="AA224" s="399"/>
      <c r="AB224" s="69"/>
      <c r="AC224" s="69"/>
      <c r="AD224" s="69"/>
      <c r="AE224" s="69"/>
      <c r="AF224" s="69"/>
      <c r="AG224" s="69"/>
      <c r="AH224" s="101"/>
    </row>
    <row r="225" spans="1:34" s="17" customFormat="1" ht="26.15" customHeight="1">
      <c r="A225" s="101"/>
      <c r="B225" s="451"/>
      <c r="C225" s="68" t="s">
        <v>87</v>
      </c>
      <c r="D225" s="67"/>
      <c r="E225" s="67"/>
      <c r="F225" s="67"/>
      <c r="G225" s="67"/>
      <c r="H225" s="67"/>
      <c r="I225" s="456" t="str">
        <f>IF(G219="","",G219*1.1)</f>
        <v/>
      </c>
      <c r="J225" s="457"/>
      <c r="K225" s="457"/>
      <c r="L225" s="457"/>
      <c r="M225" s="457"/>
      <c r="N225" s="72" t="s">
        <v>305</v>
      </c>
      <c r="O225" s="458"/>
      <c r="P225" s="458"/>
      <c r="Q225" s="458"/>
      <c r="R225" s="458"/>
      <c r="S225" s="458"/>
      <c r="T225" s="458"/>
      <c r="U225" s="458"/>
      <c r="V225" s="458"/>
      <c r="W225" s="458"/>
      <c r="X225" s="458"/>
      <c r="Y225" s="458"/>
      <c r="Z225" s="458"/>
      <c r="AA225" s="458"/>
      <c r="AB225" s="69"/>
      <c r="AC225" s="69"/>
      <c r="AD225" s="69"/>
      <c r="AE225" s="69"/>
      <c r="AF225" s="69"/>
      <c r="AG225" s="69"/>
      <c r="AH225" s="101"/>
    </row>
    <row r="226" spans="1:34" s="17" customFormat="1" ht="26.15" customHeight="1">
      <c r="A226" s="101"/>
      <c r="B226" s="101"/>
      <c r="C226" s="101"/>
      <c r="D226" s="101"/>
      <c r="E226" s="101"/>
      <c r="F226" s="101"/>
      <c r="G226" s="101"/>
      <c r="H226" s="101"/>
      <c r="I226" s="101"/>
      <c r="J226" s="101"/>
      <c r="K226" s="101"/>
      <c r="L226" s="101"/>
      <c r="M226" s="101"/>
      <c r="N226" s="101"/>
      <c r="O226" s="101"/>
      <c r="P226" s="101"/>
      <c r="Q226" s="101"/>
      <c r="R226" s="101"/>
      <c r="S226" s="101"/>
      <c r="T226" s="101"/>
      <c r="U226" s="101"/>
      <c r="V226" s="101"/>
      <c r="W226" s="101"/>
      <c r="X226" s="101"/>
      <c r="Y226" s="101"/>
      <c r="Z226" s="101"/>
      <c r="AA226" s="101"/>
      <c r="AB226" s="101"/>
      <c r="AC226" s="101"/>
      <c r="AD226" s="101"/>
      <c r="AE226" s="101"/>
      <c r="AF226" s="101"/>
      <c r="AG226" s="101"/>
      <c r="AH226" s="101"/>
    </row>
    <row r="227" spans="1:34" s="17" customFormat="1" ht="26.15" customHeight="1">
      <c r="A227" s="237"/>
      <c r="B227" s="237"/>
      <c r="C227" s="237"/>
      <c r="D227" s="237"/>
      <c r="E227" s="237"/>
      <c r="F227" s="237"/>
      <c r="G227" s="237"/>
      <c r="H227" s="237"/>
      <c r="I227" s="237"/>
      <c r="J227" s="237"/>
      <c r="K227" s="237"/>
      <c r="L227" s="237"/>
      <c r="M227" s="237"/>
      <c r="N227" s="237"/>
      <c r="O227" s="237"/>
      <c r="P227" s="237"/>
      <c r="Q227" s="237"/>
      <c r="R227" s="237"/>
      <c r="S227" s="237"/>
      <c r="T227" s="237"/>
      <c r="U227" s="237"/>
      <c r="V227" s="18"/>
      <c r="W227" s="18"/>
      <c r="X227" s="18"/>
      <c r="Y227" s="101"/>
      <c r="Z227" s="101"/>
      <c r="AA227" s="101"/>
      <c r="AB227" s="101"/>
      <c r="AC227" s="101"/>
      <c r="AD227" s="101"/>
      <c r="AE227" s="101"/>
      <c r="AF227" s="101"/>
      <c r="AG227" s="101"/>
      <c r="AH227" s="101"/>
    </row>
    <row r="228" spans="1:34" s="17" customFormat="1" ht="26.15" customHeight="1">
      <c r="A228" s="237"/>
      <c r="B228" s="248"/>
      <c r="C228" s="249"/>
      <c r="D228" s="237"/>
      <c r="E228" s="237"/>
      <c r="F228" s="237"/>
      <c r="G228" s="237"/>
      <c r="H228" s="237"/>
      <c r="I228" s="237"/>
      <c r="J228" s="237"/>
      <c r="K228" s="237"/>
      <c r="L228" s="237"/>
      <c r="M228" s="237"/>
      <c r="N228" s="237"/>
      <c r="O228" s="237"/>
      <c r="P228" s="237"/>
      <c r="Q228" s="237"/>
      <c r="R228" s="237"/>
      <c r="S228" s="237"/>
      <c r="T228" s="237"/>
      <c r="U228" s="237"/>
      <c r="V228" s="18"/>
      <c r="W228" s="18"/>
      <c r="X228" s="18"/>
      <c r="Y228" s="101"/>
      <c r="Z228" s="101"/>
      <c r="AA228" s="101"/>
      <c r="AB228" s="101"/>
      <c r="AC228" s="101"/>
      <c r="AD228" s="101"/>
      <c r="AE228" s="101"/>
      <c r="AF228" s="101"/>
      <c r="AG228" s="101"/>
      <c r="AH228" s="101"/>
    </row>
    <row r="229" spans="1:34" s="17" customFormat="1" ht="26.15" customHeight="1">
      <c r="A229" s="237"/>
      <c r="B229" s="249"/>
      <c r="C229" s="237"/>
      <c r="D229" s="237"/>
      <c r="E229" s="237"/>
      <c r="F229" s="237"/>
      <c r="G229" s="237"/>
      <c r="H229" s="237"/>
      <c r="I229" s="237"/>
      <c r="J229" s="237"/>
      <c r="K229" s="237"/>
      <c r="L229" s="237"/>
      <c r="M229" s="237"/>
      <c r="N229" s="237"/>
      <c r="O229" s="237"/>
      <c r="P229" s="237"/>
      <c r="Q229" s="237"/>
      <c r="R229" s="237"/>
      <c r="S229" s="237"/>
      <c r="T229" s="237"/>
      <c r="U229" s="237"/>
      <c r="V229" s="18"/>
      <c r="W229" s="18"/>
      <c r="X229" s="18"/>
      <c r="Y229" s="101"/>
      <c r="Z229" s="101"/>
      <c r="AA229" s="101"/>
      <c r="AB229" s="101"/>
      <c r="AC229" s="101"/>
      <c r="AD229" s="101"/>
      <c r="AE229" s="101"/>
      <c r="AF229" s="101"/>
      <c r="AG229" s="101"/>
      <c r="AH229" s="101"/>
    </row>
    <row r="230" spans="1:34" s="17" customFormat="1" ht="26.15" customHeight="1">
      <c r="A230" s="237"/>
      <c r="B230" s="249"/>
      <c r="C230" s="237"/>
      <c r="D230" s="237"/>
      <c r="E230" s="237"/>
      <c r="F230" s="237"/>
      <c r="G230" s="237"/>
      <c r="H230" s="237"/>
      <c r="I230" s="237"/>
      <c r="J230" s="237"/>
      <c r="K230" s="237"/>
      <c r="L230" s="237"/>
      <c r="M230" s="237"/>
      <c r="N230" s="237"/>
      <c r="O230" s="237"/>
      <c r="P230" s="237"/>
      <c r="Q230" s="237"/>
      <c r="R230" s="237"/>
      <c r="S230" s="237"/>
      <c r="T230" s="237"/>
      <c r="U230" s="237"/>
      <c r="V230" s="18"/>
      <c r="W230" s="18"/>
      <c r="X230" s="18"/>
      <c r="Y230" s="101"/>
      <c r="Z230" s="101"/>
      <c r="AA230" s="101"/>
      <c r="AB230" s="101"/>
      <c r="AC230" s="101"/>
      <c r="AD230" s="101"/>
      <c r="AE230" s="101"/>
      <c r="AF230" s="101"/>
      <c r="AG230" s="101"/>
      <c r="AH230" s="101"/>
    </row>
    <row r="231" spans="1:34" s="17" customFormat="1" ht="26.15" customHeight="1">
      <c r="A231" s="237"/>
      <c r="B231" s="250"/>
      <c r="C231" s="237"/>
      <c r="D231" s="237"/>
      <c r="E231" s="237"/>
      <c r="F231" s="237"/>
      <c r="G231" s="237"/>
      <c r="H231" s="237"/>
      <c r="I231" s="237"/>
      <c r="J231" s="237"/>
      <c r="K231" s="237"/>
      <c r="L231" s="237"/>
      <c r="M231" s="237"/>
      <c r="N231" s="237"/>
      <c r="O231" s="237"/>
      <c r="P231" s="237"/>
      <c r="Q231" s="237"/>
      <c r="R231" s="237"/>
      <c r="S231" s="237"/>
      <c r="T231" s="237"/>
      <c r="U231" s="237"/>
      <c r="V231" s="18"/>
      <c r="W231" s="18"/>
      <c r="X231" s="18"/>
      <c r="Y231" s="101"/>
      <c r="Z231" s="101"/>
      <c r="AA231" s="101"/>
      <c r="AB231" s="101"/>
      <c r="AC231" s="101"/>
      <c r="AD231" s="101"/>
      <c r="AE231" s="101"/>
      <c r="AF231" s="101"/>
      <c r="AG231" s="101"/>
      <c r="AH231" s="101"/>
    </row>
    <row r="232" spans="1:34" s="17" customFormat="1" ht="26.15" customHeight="1">
      <c r="A232" s="237"/>
      <c r="B232" s="251"/>
      <c r="C232" s="237"/>
      <c r="D232" s="237"/>
      <c r="E232" s="237"/>
      <c r="F232" s="237"/>
      <c r="G232" s="237"/>
      <c r="H232" s="237"/>
      <c r="I232" s="237"/>
      <c r="J232" s="237"/>
      <c r="K232" s="237"/>
      <c r="L232" s="237"/>
      <c r="M232" s="237"/>
      <c r="N232" s="237"/>
      <c r="O232" s="237"/>
      <c r="P232" s="237"/>
      <c r="Q232" s="237"/>
      <c r="R232" s="237"/>
      <c r="S232" s="237"/>
      <c r="T232" s="237"/>
      <c r="U232" s="237"/>
      <c r="V232" s="18"/>
      <c r="W232" s="18"/>
      <c r="X232" s="18"/>
      <c r="Y232" s="101"/>
      <c r="Z232" s="101"/>
      <c r="AA232" s="101"/>
      <c r="AB232" s="101"/>
      <c r="AC232" s="101"/>
      <c r="AD232" s="101"/>
      <c r="AE232" s="101"/>
      <c r="AF232" s="101"/>
      <c r="AG232" s="101"/>
      <c r="AH232" s="101"/>
    </row>
    <row r="233" spans="1:34" s="17" customFormat="1" ht="26.15" customHeight="1">
      <c r="A233" s="237"/>
      <c r="B233" s="237"/>
      <c r="C233" s="237"/>
      <c r="D233" s="237"/>
      <c r="E233" s="237"/>
      <c r="F233" s="237"/>
      <c r="G233" s="237"/>
      <c r="H233" s="237"/>
      <c r="I233" s="237"/>
      <c r="J233" s="237"/>
      <c r="K233" s="237"/>
      <c r="L233" s="237"/>
      <c r="M233" s="237"/>
      <c r="N233" s="237"/>
      <c r="O233" s="237"/>
      <c r="P233" s="237"/>
      <c r="Q233" s="237"/>
      <c r="R233" s="237"/>
      <c r="S233" s="237"/>
      <c r="T233" s="237"/>
      <c r="U233" s="237"/>
      <c r="V233" s="18"/>
      <c r="W233" s="18"/>
      <c r="X233" s="18"/>
      <c r="Y233" s="101"/>
      <c r="Z233" s="101"/>
      <c r="AA233" s="101"/>
      <c r="AB233" s="101"/>
      <c r="AC233" s="101"/>
      <c r="AD233" s="101"/>
      <c r="AE233" s="101"/>
      <c r="AF233" s="101"/>
      <c r="AG233" s="101"/>
      <c r="AH233" s="101"/>
    </row>
    <row r="234" spans="1:34" s="17" customFormat="1" ht="26.15" customHeight="1">
      <c r="A234" s="109"/>
      <c r="B234" s="109"/>
      <c r="C234" s="109"/>
      <c r="D234" s="109"/>
      <c r="E234" s="109"/>
      <c r="F234" s="109"/>
      <c r="G234" s="109"/>
      <c r="H234" s="109"/>
      <c r="I234" s="109"/>
      <c r="J234" s="109"/>
      <c r="K234" s="109"/>
      <c r="L234" s="109"/>
      <c r="M234" s="109"/>
      <c r="N234" s="109"/>
      <c r="O234" s="109"/>
      <c r="P234" s="109"/>
      <c r="Q234" s="109"/>
      <c r="R234" s="109"/>
      <c r="S234" s="109"/>
      <c r="T234" s="109"/>
      <c r="U234" s="109"/>
      <c r="V234" s="101"/>
      <c r="W234" s="101"/>
      <c r="X234" s="101"/>
      <c r="Y234" s="101"/>
      <c r="Z234" s="101"/>
      <c r="AA234" s="101"/>
      <c r="AB234" s="101"/>
      <c r="AC234" s="101"/>
      <c r="AD234" s="101"/>
      <c r="AE234" s="101"/>
      <c r="AF234" s="101"/>
      <c r="AG234" s="101"/>
      <c r="AH234" s="101"/>
    </row>
    <row r="235" spans="1:34" s="17" customFormat="1" ht="26.15" customHeight="1">
      <c r="A235" s="101"/>
      <c r="B235" s="101"/>
      <c r="C235" s="101"/>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c r="AA235" s="101"/>
      <c r="AB235" s="101"/>
      <c r="AC235" s="101"/>
      <c r="AD235" s="101"/>
      <c r="AE235" s="101"/>
      <c r="AF235" s="101"/>
      <c r="AG235" s="101"/>
      <c r="AH235" s="101"/>
    </row>
    <row r="236" spans="1:34" s="23" customFormat="1" ht="17.399999999999999" customHeight="1">
      <c r="A236" s="101"/>
      <c r="B236" s="101"/>
      <c r="C236" s="101"/>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c r="AA236" s="101"/>
      <c r="AB236" s="101"/>
      <c r="AC236" s="101"/>
      <c r="AD236" s="101"/>
      <c r="AE236" s="101"/>
      <c r="AF236" s="101"/>
      <c r="AG236" s="101"/>
      <c r="AH236" s="101"/>
    </row>
    <row r="237" spans="1:34" s="17" customFormat="1" ht="26.15" customHeight="1">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row>
    <row r="238" spans="1:34" s="17" customFormat="1" ht="26.15" customHeight="1">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row>
    <row r="239" spans="1:34" s="17" customFormat="1" ht="26.15" customHeight="1">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row>
    <row r="240" spans="1:34" s="17" customFormat="1" ht="26.15" customHeight="1">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row>
    <row r="241" spans="1:34" s="23" customFormat="1" ht="26.15" customHeight="1">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row>
    <row r="242" spans="1:34" s="17" customFormat="1" ht="26.15" customHeight="1">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row>
    <row r="243" spans="1:34" s="17" customFormat="1" ht="26.15" customHeight="1">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row>
    <row r="244" spans="1:34" s="17" customFormat="1" ht="26.15" customHeight="1">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row>
    <row r="245" spans="1:34" s="17" customFormat="1" ht="26.15" customHeight="1">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c r="AA245" s="49"/>
      <c r="AB245" s="49"/>
      <c r="AC245" s="49"/>
      <c r="AD245" s="49"/>
      <c r="AE245" s="49"/>
      <c r="AF245" s="49"/>
      <c r="AG245" s="49"/>
      <c r="AH245" s="49"/>
    </row>
    <row r="246" spans="1:34" s="17" customFormat="1" ht="26.15" customHeight="1">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c r="AA246" s="49"/>
      <c r="AB246" s="49"/>
      <c r="AC246" s="49"/>
      <c r="AD246" s="49"/>
      <c r="AE246" s="49"/>
      <c r="AF246" s="49"/>
      <c r="AG246" s="49"/>
      <c r="AH246" s="49"/>
    </row>
    <row r="247" spans="1:34" s="17" customFormat="1" ht="26.15" customHeight="1">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c r="AA247" s="49"/>
      <c r="AB247" s="49"/>
      <c r="AC247" s="49"/>
      <c r="AD247" s="49"/>
      <c r="AE247" s="49"/>
      <c r="AF247" s="49"/>
      <c r="AG247" s="49"/>
      <c r="AH247" s="49"/>
    </row>
    <row r="248" spans="1:34" s="17" customFormat="1" ht="26.15" customHeight="1">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c r="AA248" s="49"/>
      <c r="AB248" s="49"/>
      <c r="AC248" s="49"/>
      <c r="AD248" s="49"/>
      <c r="AE248" s="49"/>
      <c r="AF248" s="49"/>
      <c r="AG248" s="49"/>
      <c r="AH248" s="49"/>
    </row>
    <row r="249" spans="1:34" s="17" customFormat="1" ht="26.15" customHeight="1">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c r="AA249" s="49"/>
      <c r="AB249" s="49"/>
      <c r="AC249" s="49"/>
      <c r="AD249" s="49"/>
      <c r="AE249" s="49"/>
      <c r="AF249" s="49"/>
      <c r="AG249" s="49"/>
      <c r="AH249" s="49"/>
    </row>
    <row r="250" spans="1:34" s="17" customFormat="1" ht="26.15" customHeight="1">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c r="AD250" s="49"/>
      <c r="AE250" s="49"/>
      <c r="AF250" s="49"/>
      <c r="AG250" s="49"/>
      <c r="AH250" s="49"/>
    </row>
    <row r="251" spans="1:34" s="17" customFormat="1" ht="26.15" customHeight="1">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c r="AA251" s="49"/>
      <c r="AB251" s="49"/>
      <c r="AC251" s="49"/>
      <c r="AD251" s="49"/>
      <c r="AE251" s="49"/>
      <c r="AF251" s="49"/>
      <c r="AG251" s="49"/>
      <c r="AH251" s="49"/>
    </row>
    <row r="252" spans="1:34" s="17" customFormat="1" ht="26.15" customHeight="1">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c r="AA252" s="49"/>
      <c r="AB252" s="49"/>
      <c r="AC252" s="49"/>
      <c r="AD252" s="49"/>
      <c r="AE252" s="49"/>
      <c r="AF252" s="49"/>
      <c r="AG252" s="49"/>
      <c r="AH252" s="49"/>
    </row>
    <row r="253" spans="1:34" s="17" customFormat="1" ht="26.15" customHeight="1">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c r="AA253" s="49"/>
      <c r="AB253" s="49"/>
      <c r="AC253" s="49"/>
      <c r="AD253" s="49"/>
      <c r="AE253" s="49"/>
      <c r="AF253" s="49"/>
      <c r="AG253" s="49"/>
      <c r="AH253" s="49"/>
    </row>
    <row r="254" spans="1:34" s="17" customFormat="1" ht="26.15" customHeight="1">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c r="AA254" s="49"/>
      <c r="AB254" s="49"/>
      <c r="AC254" s="49"/>
      <c r="AD254" s="49"/>
      <c r="AE254" s="49"/>
      <c r="AF254" s="49"/>
      <c r="AG254" s="49"/>
      <c r="AH254" s="49"/>
    </row>
    <row r="255" spans="1:34" s="17" customFormat="1" ht="11.15" customHeight="1">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c r="AA255" s="49"/>
      <c r="AB255" s="49"/>
      <c r="AC255" s="49"/>
      <c r="AD255" s="49"/>
      <c r="AE255" s="49"/>
      <c r="AF255" s="49"/>
      <c r="AG255" s="49"/>
      <c r="AH255" s="49"/>
    </row>
    <row r="256" spans="1:34" s="17" customFormat="1" ht="11.15" customHeight="1">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c r="AA256" s="49"/>
      <c r="AB256" s="49"/>
      <c r="AC256" s="49"/>
      <c r="AD256" s="49"/>
      <c r="AE256" s="49"/>
      <c r="AF256" s="49"/>
      <c r="AG256" s="49"/>
      <c r="AH256" s="49"/>
    </row>
    <row r="257" spans="1:34" s="17" customFormat="1" ht="20.399999999999999" customHeight="1">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c r="AA257" s="49"/>
      <c r="AB257" s="49"/>
      <c r="AC257" s="49"/>
      <c r="AD257" s="49"/>
      <c r="AE257" s="49"/>
      <c r="AF257" s="49"/>
      <c r="AG257" s="49"/>
      <c r="AH257" s="49"/>
    </row>
    <row r="258" spans="1:34" s="17" customFormat="1" ht="20.399999999999999" customHeight="1">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c r="AA258" s="49"/>
      <c r="AB258" s="49"/>
      <c r="AC258" s="49"/>
      <c r="AD258" s="49"/>
      <c r="AE258" s="49"/>
      <c r="AF258" s="49"/>
      <c r="AG258" s="49"/>
      <c r="AH258" s="49"/>
    </row>
    <row r="259" spans="1:34" s="17" customFormat="1" ht="22.5" customHeight="1">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c r="AA259" s="49"/>
      <c r="AB259" s="49"/>
      <c r="AC259" s="49"/>
      <c r="AD259" s="49"/>
      <c r="AE259" s="49"/>
      <c r="AF259" s="49"/>
      <c r="AG259" s="49"/>
      <c r="AH259" s="49"/>
    </row>
    <row r="260" spans="1:34" s="17" customFormat="1" ht="26.15" customHeight="1">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c r="AA260" s="49"/>
      <c r="AB260" s="49"/>
      <c r="AC260" s="49"/>
      <c r="AD260" s="49"/>
      <c r="AE260" s="49"/>
      <c r="AF260" s="49"/>
      <c r="AG260" s="49"/>
      <c r="AH260" s="49"/>
    </row>
    <row r="261" spans="1:34" s="17" customFormat="1" ht="26.15" customHeight="1">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c r="AA261" s="49"/>
      <c r="AB261" s="49"/>
      <c r="AC261" s="49"/>
      <c r="AD261" s="49"/>
      <c r="AE261" s="49"/>
      <c r="AF261" s="49"/>
      <c r="AG261" s="49"/>
      <c r="AH261" s="49"/>
    </row>
    <row r="262" spans="1:34" s="17" customFormat="1" ht="22.5" customHeight="1">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c r="AA262" s="49"/>
      <c r="AB262" s="49"/>
      <c r="AC262" s="49"/>
      <c r="AD262" s="49"/>
      <c r="AE262" s="49"/>
      <c r="AF262" s="49"/>
      <c r="AG262" s="49"/>
      <c r="AH262" s="49"/>
    </row>
    <row r="263" spans="1:34" s="17" customFormat="1" ht="26.15" customHeight="1">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c r="AA263" s="49"/>
      <c r="AB263" s="49"/>
      <c r="AC263" s="49"/>
      <c r="AD263" s="49"/>
      <c r="AE263" s="49"/>
      <c r="AF263" s="49"/>
      <c r="AG263" s="49"/>
      <c r="AH263" s="49"/>
    </row>
    <row r="264" spans="1:34" s="17" customFormat="1" ht="26.15" customHeight="1">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c r="AA264" s="49"/>
      <c r="AB264" s="49"/>
      <c r="AC264" s="49"/>
      <c r="AD264" s="49"/>
      <c r="AE264" s="49"/>
      <c r="AF264" s="49"/>
      <c r="AG264" s="49"/>
      <c r="AH264" s="49"/>
    </row>
    <row r="265" spans="1:34" s="17" customFormat="1" ht="26.15" customHeight="1">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c r="AA265" s="49"/>
      <c r="AB265" s="49"/>
      <c r="AC265" s="49"/>
      <c r="AD265" s="49"/>
      <c r="AE265" s="49"/>
      <c r="AF265" s="49"/>
      <c r="AG265" s="49"/>
      <c r="AH265" s="49"/>
    </row>
    <row r="266" spans="1:34" s="17" customFormat="1" ht="26.15" customHeight="1">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c r="AD266" s="49"/>
      <c r="AE266" s="49"/>
      <c r="AF266" s="49"/>
      <c r="AG266" s="49"/>
      <c r="AH266" s="49"/>
    </row>
    <row r="267" spans="1:34" s="17" customFormat="1" ht="26.15" customHeight="1">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c r="AA267" s="49"/>
      <c r="AB267" s="49"/>
      <c r="AC267" s="49"/>
      <c r="AD267" s="49"/>
      <c r="AE267" s="49"/>
      <c r="AF267" s="49"/>
      <c r="AG267" s="49"/>
      <c r="AH267" s="49"/>
    </row>
    <row r="268" spans="1:34" s="17" customFormat="1" ht="26.15" customHeight="1">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c r="AA268" s="49"/>
      <c r="AB268" s="49"/>
      <c r="AC268" s="49"/>
      <c r="AD268" s="49"/>
      <c r="AE268" s="49"/>
      <c r="AF268" s="49"/>
      <c r="AG268" s="49"/>
      <c r="AH268" s="49"/>
    </row>
    <row r="269" spans="1:34" s="17" customFormat="1" ht="26.15" customHeight="1">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c r="AA269" s="50"/>
      <c r="AB269" s="50"/>
      <c r="AC269" s="50"/>
      <c r="AD269" s="50"/>
      <c r="AE269" s="50"/>
      <c r="AF269" s="50"/>
      <c r="AG269" s="50"/>
      <c r="AH269" s="50"/>
    </row>
    <row r="270" spans="1:34" s="17" customFormat="1" ht="26.15" customHeight="1">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c r="AA270" s="50"/>
      <c r="AB270" s="50"/>
      <c r="AC270" s="50"/>
      <c r="AD270" s="50"/>
      <c r="AE270" s="50"/>
      <c r="AF270" s="50"/>
      <c r="AG270" s="50"/>
      <c r="AH270" s="50"/>
    </row>
    <row r="271" spans="1:34" s="17" customFormat="1" ht="26.15" customHeight="1">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c r="AA271" s="50"/>
      <c r="AB271" s="50"/>
      <c r="AC271" s="50"/>
      <c r="AD271" s="50"/>
      <c r="AE271" s="50"/>
      <c r="AF271" s="50"/>
      <c r="AG271" s="50"/>
      <c r="AH271" s="50"/>
    </row>
    <row r="272" spans="1:34" s="17" customFormat="1" ht="26.15" customHeight="1">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c r="AA272" s="50"/>
      <c r="AB272" s="50"/>
      <c r="AC272" s="50"/>
      <c r="AD272" s="50"/>
      <c r="AE272" s="50"/>
      <c r="AF272" s="50"/>
      <c r="AG272" s="50"/>
      <c r="AH272" s="50"/>
    </row>
    <row r="273" spans="1:34" s="17" customFormat="1" ht="26.15" customHeight="1">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c r="AA273" s="50"/>
      <c r="AB273" s="50"/>
      <c r="AC273" s="50"/>
      <c r="AD273" s="50"/>
      <c r="AE273" s="50"/>
      <c r="AF273" s="50"/>
      <c r="AG273" s="50"/>
      <c r="AH273" s="50"/>
    </row>
    <row r="274" spans="1:34" s="17" customFormat="1" ht="26.15" customHeight="1">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c r="AA274" s="50"/>
      <c r="AB274" s="50"/>
      <c r="AC274" s="50"/>
      <c r="AD274" s="50"/>
      <c r="AE274" s="50"/>
      <c r="AF274" s="50"/>
      <c r="AG274" s="50"/>
      <c r="AH274" s="50"/>
    </row>
    <row r="275" spans="1:34" s="17" customFormat="1" ht="26.15" customHeight="1">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c r="AA275" s="50"/>
      <c r="AB275" s="50"/>
      <c r="AC275" s="50"/>
      <c r="AD275" s="50"/>
      <c r="AE275" s="50"/>
      <c r="AF275" s="50"/>
      <c r="AG275" s="50"/>
      <c r="AH275" s="50"/>
    </row>
    <row r="276" spans="1:34" s="17" customFormat="1" ht="26.1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row>
    <row r="277" spans="1:34" s="17" customFormat="1" ht="26.1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row>
    <row r="278" spans="1:34" s="17" customFormat="1" ht="26.1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row>
    <row r="279" spans="1:34" s="17" customFormat="1" ht="26.1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row>
    <row r="280" spans="1:34" s="17" customFormat="1" ht="26.1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row>
    <row r="281" spans="1:34" s="17" customFormat="1" ht="26.1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row>
    <row r="282" spans="1:34" s="17" customFormat="1" ht="26.1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row>
    <row r="283" spans="1:34" s="17" customFormat="1" ht="26.1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row>
    <row r="284" spans="1:34" s="17" customFormat="1" ht="26.1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row>
    <row r="285" spans="1:34" s="17" customFormat="1" ht="26.1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row>
    <row r="286" spans="1:34" s="17" customFormat="1" ht="26.1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row>
    <row r="287" spans="1:34" s="17" customFormat="1" ht="26.1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row>
    <row r="288" spans="1:34" s="17" customFormat="1" ht="26.1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20"/>
      <c r="AB288" s="19"/>
      <c r="AC288" s="19"/>
      <c r="AD288" s="19"/>
      <c r="AE288" s="19"/>
      <c r="AF288" s="19"/>
      <c r="AG288" s="20"/>
      <c r="AH288" s="18"/>
    </row>
    <row r="289" spans="1:34" s="17" customFormat="1" ht="26.1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20"/>
      <c r="AB289" s="19"/>
      <c r="AC289" s="19"/>
      <c r="AD289" s="19"/>
      <c r="AE289" s="19"/>
      <c r="AF289" s="19"/>
      <c r="AG289" s="20"/>
      <c r="AH289" s="18"/>
    </row>
    <row r="290" spans="1:34" s="17" customFormat="1" ht="26.1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20"/>
      <c r="AB290" s="19"/>
      <c r="AC290" s="19"/>
      <c r="AD290" s="19"/>
      <c r="AE290" s="19"/>
      <c r="AF290" s="19"/>
      <c r="AG290" s="20"/>
      <c r="AH290" s="18"/>
    </row>
    <row r="291" spans="1:34" s="17" customFormat="1" ht="26.1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20"/>
      <c r="AB291" s="19"/>
      <c r="AC291" s="19"/>
      <c r="AD291" s="19"/>
      <c r="AE291" s="21"/>
      <c r="AF291" s="19"/>
      <c r="AG291" s="19"/>
      <c r="AH291" s="19"/>
    </row>
    <row r="292" spans="1:34" s="17" customFormat="1" ht="26.1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20"/>
      <c r="AB292" s="19"/>
      <c r="AC292" s="19"/>
      <c r="AD292" s="19"/>
      <c r="AE292" s="21"/>
      <c r="AF292" s="19"/>
      <c r="AG292" s="19"/>
      <c r="AH292" s="19"/>
    </row>
    <row r="293" spans="1:34" s="17" customFormat="1" ht="26.1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20"/>
      <c r="AB293" s="19"/>
      <c r="AC293" s="19"/>
      <c r="AD293" s="19"/>
      <c r="AE293" s="21"/>
      <c r="AF293" s="19"/>
      <c r="AG293" s="19"/>
      <c r="AH293" s="19"/>
    </row>
    <row r="294" spans="1:34" s="17" customFormat="1" ht="26.1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20"/>
      <c r="AB294" s="19"/>
      <c r="AC294" s="19"/>
      <c r="AD294" s="19"/>
      <c r="AE294" s="21"/>
      <c r="AF294" s="19"/>
      <c r="AG294" s="19"/>
      <c r="AH294" s="19"/>
    </row>
    <row r="295" spans="1:34" s="17" customFormat="1" ht="26.1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20"/>
      <c r="AB295" s="19"/>
      <c r="AC295" s="19"/>
      <c r="AD295" s="19"/>
      <c r="AE295" s="21"/>
      <c r="AF295" s="19"/>
      <c r="AG295" s="19"/>
      <c r="AH295" s="19"/>
    </row>
    <row r="296" spans="1:34" s="17" customFormat="1" ht="26.1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20"/>
      <c r="AB296" s="19"/>
      <c r="AC296" s="19"/>
      <c r="AD296" s="19"/>
      <c r="AE296" s="21"/>
      <c r="AF296" s="19"/>
      <c r="AG296" s="19"/>
      <c r="AH296" s="19"/>
    </row>
    <row r="297" spans="1:34" s="17" customFormat="1" ht="26.1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20"/>
      <c r="AB297" s="19"/>
      <c r="AC297" s="19"/>
      <c r="AD297" s="19"/>
      <c r="AE297" s="21"/>
      <c r="AF297" s="19"/>
      <c r="AG297" s="19"/>
      <c r="AH297" s="19"/>
    </row>
    <row r="298" spans="1:34" s="17" customFormat="1" ht="26.1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20"/>
      <c r="AB298" s="19"/>
      <c r="AC298" s="19"/>
      <c r="AD298" s="19"/>
      <c r="AE298" s="21"/>
      <c r="AF298" s="19"/>
      <c r="AG298" s="19"/>
      <c r="AH298" s="19"/>
    </row>
    <row r="299" spans="1:34" s="17" customFormat="1" ht="26.1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20"/>
      <c r="AB299" s="19"/>
      <c r="AC299" s="19"/>
      <c r="AD299" s="19"/>
      <c r="AE299" s="21"/>
      <c r="AF299" s="19"/>
      <c r="AG299" s="19"/>
      <c r="AH299" s="19"/>
    </row>
    <row r="300" spans="1:34" s="17" customFormat="1" ht="26.1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20"/>
      <c r="AB300" s="19"/>
      <c r="AC300" s="19"/>
      <c r="AD300" s="19"/>
      <c r="AE300" s="21"/>
      <c r="AF300" s="19"/>
      <c r="AG300" s="19"/>
      <c r="AH300" s="19"/>
    </row>
    <row r="301" spans="1:34" s="17" customFormat="1" ht="26.1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20"/>
      <c r="AB301" s="19"/>
      <c r="AC301" s="19"/>
      <c r="AD301" s="19"/>
      <c r="AE301" s="21"/>
      <c r="AF301" s="19"/>
      <c r="AG301" s="19"/>
      <c r="AH301" s="19"/>
    </row>
    <row r="302" spans="1:34" s="17" customFormat="1" ht="26.1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20"/>
      <c r="AB302" s="19"/>
      <c r="AC302" s="19"/>
      <c r="AD302" s="19"/>
      <c r="AE302" s="21"/>
      <c r="AF302" s="19"/>
      <c r="AG302" s="19"/>
      <c r="AH302" s="19"/>
    </row>
    <row r="303" spans="1:34" s="17" customFormat="1" ht="26.1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20"/>
      <c r="AB303" s="19"/>
      <c r="AC303" s="19"/>
      <c r="AD303" s="19"/>
      <c r="AE303" s="21"/>
      <c r="AF303" s="19"/>
      <c r="AG303" s="19"/>
      <c r="AH303" s="19"/>
    </row>
    <row r="304" spans="1:34" s="17" customFormat="1" ht="26.1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20"/>
      <c r="AB304" s="19"/>
      <c r="AC304" s="19"/>
      <c r="AD304" s="19"/>
      <c r="AE304" s="21"/>
      <c r="AF304" s="19"/>
      <c r="AG304" s="19"/>
      <c r="AH304" s="19"/>
    </row>
    <row r="305" spans="1:34" s="17" customFormat="1" ht="26.1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20"/>
      <c r="AB305" s="19"/>
      <c r="AC305" s="19"/>
      <c r="AD305" s="19"/>
      <c r="AE305" s="21"/>
      <c r="AF305" s="19"/>
      <c r="AG305" s="19"/>
      <c r="AH305" s="19"/>
    </row>
    <row r="306" spans="1:34" s="17" customFormat="1" ht="26.1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20"/>
      <c r="AB306" s="19"/>
      <c r="AC306" s="19"/>
      <c r="AD306" s="19"/>
      <c r="AE306" s="21"/>
      <c r="AF306" s="19"/>
      <c r="AG306" s="19"/>
      <c r="AH306" s="19"/>
    </row>
    <row r="307" spans="1:34" s="17" customFormat="1" ht="26.1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20"/>
      <c r="AB307" s="19"/>
      <c r="AC307" s="19"/>
      <c r="AD307" s="19"/>
      <c r="AE307" s="21"/>
      <c r="AF307" s="19"/>
      <c r="AG307" s="19"/>
      <c r="AH307" s="19"/>
    </row>
    <row r="308" spans="1:34" s="17" customFormat="1" ht="26.1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20"/>
      <c r="AB308" s="19"/>
      <c r="AC308" s="19"/>
      <c r="AD308" s="19"/>
      <c r="AE308" s="21"/>
      <c r="AF308" s="19"/>
      <c r="AG308" s="19"/>
      <c r="AH308" s="19"/>
    </row>
  </sheetData>
  <sheetProtection sheet="1" selectLockedCells="1"/>
  <mergeCells count="557">
    <mergeCell ref="V78:AA78"/>
    <mergeCell ref="AG59:AH59"/>
    <mergeCell ref="X82:AE82"/>
    <mergeCell ref="D82:T82"/>
    <mergeCell ref="AF100:AH100"/>
    <mergeCell ref="AF101:AH101"/>
    <mergeCell ref="G98:L98"/>
    <mergeCell ref="E60:G60"/>
    <mergeCell ref="C97:F97"/>
    <mergeCell ref="AF96:AH96"/>
    <mergeCell ref="M96:R96"/>
    <mergeCell ref="B69:D69"/>
    <mergeCell ref="C76:U76"/>
    <mergeCell ref="V76:AA76"/>
    <mergeCell ref="A89:AH91"/>
    <mergeCell ref="AF97:AH97"/>
    <mergeCell ref="AF98:AH98"/>
    <mergeCell ref="AF92:AH92"/>
    <mergeCell ref="K64:AE64"/>
    <mergeCell ref="K65:AE65"/>
    <mergeCell ref="K66:AE66"/>
    <mergeCell ref="K67:AE67"/>
    <mergeCell ref="AB76:AC76"/>
    <mergeCell ref="S96:AA96"/>
    <mergeCell ref="AA189:AH189"/>
    <mergeCell ref="C179:F179"/>
    <mergeCell ref="G181:AH182"/>
    <mergeCell ref="O179:R179"/>
    <mergeCell ref="B177:B182"/>
    <mergeCell ref="R185:Y185"/>
    <mergeCell ref="AE183:AH183"/>
    <mergeCell ref="G178:N178"/>
    <mergeCell ref="G183:V183"/>
    <mergeCell ref="W183:X183"/>
    <mergeCell ref="C183:F183"/>
    <mergeCell ref="C184:F184"/>
    <mergeCell ref="B187:B190"/>
    <mergeCell ref="H185:P185"/>
    <mergeCell ref="AA186:AG186"/>
    <mergeCell ref="K184:M184"/>
    <mergeCell ref="C187:F187"/>
    <mergeCell ref="C185:F185"/>
    <mergeCell ref="AB78:AC78"/>
    <mergeCell ref="AB77:AC77"/>
    <mergeCell ref="H86:M86"/>
    <mergeCell ref="H87:L87"/>
    <mergeCell ref="H83:J83"/>
    <mergeCell ref="C96:F96"/>
    <mergeCell ref="C95:F95"/>
    <mergeCell ref="AB95:AE95"/>
    <mergeCell ref="M95:R95"/>
    <mergeCell ref="T87:W87"/>
    <mergeCell ref="C92:F92"/>
    <mergeCell ref="M92:R92"/>
    <mergeCell ref="G92:L92"/>
    <mergeCell ref="G93:L93"/>
    <mergeCell ref="U82:W82"/>
    <mergeCell ref="O86:R86"/>
    <mergeCell ref="B78:U78"/>
    <mergeCell ref="M93:R93"/>
    <mergeCell ref="V77:AA77"/>
    <mergeCell ref="B77:U77"/>
    <mergeCell ref="M87:N87"/>
    <mergeCell ref="S93:AA93"/>
    <mergeCell ref="S94:AA94"/>
    <mergeCell ref="E83:F83"/>
    <mergeCell ref="B82:C82"/>
    <mergeCell ref="S100:AA100"/>
    <mergeCell ref="AB93:AE93"/>
    <mergeCell ref="AB94:AE94"/>
    <mergeCell ref="AF93:AH93"/>
    <mergeCell ref="AF94:AH94"/>
    <mergeCell ref="C99:F99"/>
    <mergeCell ref="AF95:AH95"/>
    <mergeCell ref="G99:L99"/>
    <mergeCell ref="S97:AA97"/>
    <mergeCell ref="C100:F100"/>
    <mergeCell ref="S98:AA98"/>
    <mergeCell ref="S99:AA99"/>
    <mergeCell ref="M97:R97"/>
    <mergeCell ref="G94:L94"/>
    <mergeCell ref="G95:L95"/>
    <mergeCell ref="S95:AA95"/>
    <mergeCell ref="M94:R94"/>
    <mergeCell ref="G97:L97"/>
    <mergeCell ref="O87:R87"/>
    <mergeCell ref="B86:G87"/>
    <mergeCell ref="AB99:AE99"/>
    <mergeCell ref="T86:X86"/>
    <mergeCell ref="G100:L100"/>
    <mergeCell ref="AB1:AH1"/>
    <mergeCell ref="Z6:AA6"/>
    <mergeCell ref="AC6:AD6"/>
    <mergeCell ref="B31:C31"/>
    <mergeCell ref="Y13:AE13"/>
    <mergeCell ref="D32:AH32"/>
    <mergeCell ref="AF6:AG6"/>
    <mergeCell ref="X6:Y6"/>
    <mergeCell ref="Y9:AH10"/>
    <mergeCell ref="Y11:AH11"/>
    <mergeCell ref="B32:C32"/>
    <mergeCell ref="A16:Z16"/>
    <mergeCell ref="U9:X10"/>
    <mergeCell ref="U11:X11"/>
    <mergeCell ref="U12:X12"/>
    <mergeCell ref="Y12:AH12"/>
    <mergeCell ref="B21:AH21"/>
    <mergeCell ref="B27:F27"/>
    <mergeCell ref="AB2:AD2"/>
    <mergeCell ref="AB3:AD3"/>
    <mergeCell ref="AB4:AD4"/>
    <mergeCell ref="B24:K24"/>
    <mergeCell ref="G2:X2"/>
    <mergeCell ref="G3:X3"/>
    <mergeCell ref="AD53:AH53"/>
    <mergeCell ref="B71:D71"/>
    <mergeCell ref="G27:AH27"/>
    <mergeCell ref="D38:AH38"/>
    <mergeCell ref="D30:AH30"/>
    <mergeCell ref="D31:AH31"/>
    <mergeCell ref="B30:C30"/>
    <mergeCell ref="B33:C33"/>
    <mergeCell ref="D33:AH33"/>
    <mergeCell ref="B38:C38"/>
    <mergeCell ref="B34:C34"/>
    <mergeCell ref="D34:AH34"/>
    <mergeCell ref="B62:D68"/>
    <mergeCell ref="B61:D61"/>
    <mergeCell ref="AF61:AG61"/>
    <mergeCell ref="E67:F67"/>
    <mergeCell ref="E50:G52"/>
    <mergeCell ref="H54:N54"/>
    <mergeCell ref="Q54:T54"/>
    <mergeCell ref="Q59:T59"/>
    <mergeCell ref="N60:P60"/>
    <mergeCell ref="O55:P55"/>
    <mergeCell ref="E71:AH71"/>
    <mergeCell ref="E70:AH70"/>
    <mergeCell ref="X54:AH54"/>
    <mergeCell ref="Q55:Z55"/>
    <mergeCell ref="N59:P59"/>
    <mergeCell ref="J59:L59"/>
    <mergeCell ref="AD59:AF59"/>
    <mergeCell ref="H59:I59"/>
    <mergeCell ref="E59:G59"/>
    <mergeCell ref="K62:AE62"/>
    <mergeCell ref="AE60:AF60"/>
    <mergeCell ref="H60:I60"/>
    <mergeCell ref="AG60:AH60"/>
    <mergeCell ref="J60:L60"/>
    <mergeCell ref="AF62:AG62"/>
    <mergeCell ref="W60:Y60"/>
    <mergeCell ref="H62:J68"/>
    <mergeCell ref="E62:G65"/>
    <mergeCell ref="AF66:AG66"/>
    <mergeCell ref="AB75:AC75"/>
    <mergeCell ref="V73:AC73"/>
    <mergeCell ref="U59:V59"/>
    <mergeCell ref="Q60:R60"/>
    <mergeCell ref="H55:N55"/>
    <mergeCell ref="E57:AH58"/>
    <mergeCell ref="AD55:AH55"/>
    <mergeCell ref="AA55:AC55"/>
    <mergeCell ref="C74:U74"/>
    <mergeCell ref="C75:U75"/>
    <mergeCell ref="V75:AA75"/>
    <mergeCell ref="B59:D60"/>
    <mergeCell ref="E69:N69"/>
    <mergeCell ref="AF63:AG63"/>
    <mergeCell ref="AF64:AG64"/>
    <mergeCell ref="AF65:AG65"/>
    <mergeCell ref="AF67:AG67"/>
    <mergeCell ref="AF68:AG68"/>
    <mergeCell ref="K63:AE63"/>
    <mergeCell ref="V74:AA74"/>
    <mergeCell ref="B73:U73"/>
    <mergeCell ref="B70:D70"/>
    <mergeCell ref="B39:C39"/>
    <mergeCell ref="D39:AH39"/>
    <mergeCell ref="E54:G54"/>
    <mergeCell ref="E47:G47"/>
    <mergeCell ref="H47:S47"/>
    <mergeCell ref="B46:D49"/>
    <mergeCell ref="E48:G48"/>
    <mergeCell ref="E49:G49"/>
    <mergeCell ref="J48:K48"/>
    <mergeCell ref="H49:S49"/>
    <mergeCell ref="B43:D43"/>
    <mergeCell ref="E46:G46"/>
    <mergeCell ref="B44:D45"/>
    <mergeCell ref="E43:V43"/>
    <mergeCell ref="H51:AH52"/>
    <mergeCell ref="P48:R48"/>
    <mergeCell ref="H48:I48"/>
    <mergeCell ref="B54:D55"/>
    <mergeCell ref="E55:G55"/>
    <mergeCell ref="U54:W54"/>
    <mergeCell ref="L50:N50"/>
    <mergeCell ref="I50:J50"/>
    <mergeCell ref="E44:V45"/>
    <mergeCell ref="O54:P54"/>
    <mergeCell ref="B40:C40"/>
    <mergeCell ref="M48:N48"/>
    <mergeCell ref="B50:D53"/>
    <mergeCell ref="C98:F98"/>
    <mergeCell ref="AB96:AE96"/>
    <mergeCell ref="G96:L96"/>
    <mergeCell ref="M98:R98"/>
    <mergeCell ref="AB97:AE97"/>
    <mergeCell ref="AB98:AE98"/>
    <mergeCell ref="F56:G56"/>
    <mergeCell ref="I56:K56"/>
    <mergeCell ref="C93:F93"/>
    <mergeCell ref="C94:F94"/>
    <mergeCell ref="B83:C85"/>
    <mergeCell ref="D84:AE85"/>
    <mergeCell ref="AB92:AE92"/>
    <mergeCell ref="AC86:AD86"/>
    <mergeCell ref="AC87:AD87"/>
    <mergeCell ref="H46:S46"/>
    <mergeCell ref="E53:I53"/>
    <mergeCell ref="J53:Z53"/>
    <mergeCell ref="B56:D58"/>
    <mergeCell ref="AA53:AC53"/>
    <mergeCell ref="AB74:AC74"/>
    <mergeCell ref="AB122:AD122"/>
    <mergeCell ref="B123:C123"/>
    <mergeCell ref="K112:N112"/>
    <mergeCell ref="U112:Y112"/>
    <mergeCell ref="U113:Y113"/>
    <mergeCell ref="B120:C120"/>
    <mergeCell ref="D123:H123"/>
    <mergeCell ref="I123:O123"/>
    <mergeCell ref="Z120:AA120"/>
    <mergeCell ref="Z121:AA121"/>
    <mergeCell ref="V120:Y120"/>
    <mergeCell ref="Q112:S112"/>
    <mergeCell ref="C113:J113"/>
    <mergeCell ref="Q113:S113"/>
    <mergeCell ref="V122:Y122"/>
    <mergeCell ref="Z122:AA122"/>
    <mergeCell ref="I121:O121"/>
    <mergeCell ref="I122:O122"/>
    <mergeCell ref="AB123:AD123"/>
    <mergeCell ref="Z123:AA123"/>
    <mergeCell ref="P123:U123"/>
    <mergeCell ref="V123:Y123"/>
    <mergeCell ref="S102:AA102"/>
    <mergeCell ref="AB121:AD121"/>
    <mergeCell ref="D121:H121"/>
    <mergeCell ref="D120:H120"/>
    <mergeCell ref="AE118:AG119"/>
    <mergeCell ref="C112:J112"/>
    <mergeCell ref="Q111:S111"/>
    <mergeCell ref="K111:N111"/>
    <mergeCell ref="K113:N113"/>
    <mergeCell ref="Z112:AC112"/>
    <mergeCell ref="Z113:AC113"/>
    <mergeCell ref="V121:Y121"/>
    <mergeCell ref="AE121:AG121"/>
    <mergeCell ref="AB118:AD119"/>
    <mergeCell ref="P120:U120"/>
    <mergeCell ref="P121:U121"/>
    <mergeCell ref="I120:O120"/>
    <mergeCell ref="AD113:AF113"/>
    <mergeCell ref="O111:P111"/>
    <mergeCell ref="O112:P112"/>
    <mergeCell ref="O113:P113"/>
    <mergeCell ref="C111:J111"/>
    <mergeCell ref="V118:AA119"/>
    <mergeCell ref="B116:AG117"/>
    <mergeCell ref="M99:R99"/>
    <mergeCell ref="M100:R100"/>
    <mergeCell ref="M101:R101"/>
    <mergeCell ref="AD110:AF110"/>
    <mergeCell ref="AF104:AH104"/>
    <mergeCell ref="AD111:AF111"/>
    <mergeCell ref="AD112:AF112"/>
    <mergeCell ref="U111:Y111"/>
    <mergeCell ref="AB100:AE100"/>
    <mergeCell ref="Z111:AC111"/>
    <mergeCell ref="AF99:AH99"/>
    <mergeCell ref="M102:R102"/>
    <mergeCell ref="B108:AH109"/>
    <mergeCell ref="AF102:AH102"/>
    <mergeCell ref="S101:AA101"/>
    <mergeCell ref="AB104:AE104"/>
    <mergeCell ref="C101:F101"/>
    <mergeCell ref="C102:F102"/>
    <mergeCell ref="G101:L101"/>
    <mergeCell ref="G102:L102"/>
    <mergeCell ref="AB101:AE101"/>
    <mergeCell ref="AB102:AE102"/>
    <mergeCell ref="B103:AA103"/>
    <mergeCell ref="B104:AA104"/>
    <mergeCell ref="W225:AA225"/>
    <mergeCell ref="I221:N221"/>
    <mergeCell ref="I222:M222"/>
    <mergeCell ref="O221:V221"/>
    <mergeCell ref="O222:V222"/>
    <mergeCell ref="O223:V223"/>
    <mergeCell ref="W221:AA221"/>
    <mergeCell ref="W222:AA222"/>
    <mergeCell ref="AE124:AG124"/>
    <mergeCell ref="AF135:AG135"/>
    <mergeCell ref="Q186:Z186"/>
    <mergeCell ref="Z198:AB198"/>
    <mergeCell ref="AC198:AH198"/>
    <mergeCell ref="O178:Q178"/>
    <mergeCell ref="Z179:AB179"/>
    <mergeCell ref="AC179:AH179"/>
    <mergeCell ref="R178:AH178"/>
    <mergeCell ref="N184:AH184"/>
    <mergeCell ref="G196:S196"/>
    <mergeCell ref="S179:Y179"/>
    <mergeCell ref="C190:I190"/>
    <mergeCell ref="J190:O190"/>
    <mergeCell ref="E224:H224"/>
    <mergeCell ref="N218:T218"/>
    <mergeCell ref="AF103:AH103"/>
    <mergeCell ref="C110:J110"/>
    <mergeCell ref="B105:AH105"/>
    <mergeCell ref="B106:AH107"/>
    <mergeCell ref="U110:Y110"/>
    <mergeCell ref="B118:C119"/>
    <mergeCell ref="D118:H119"/>
    <mergeCell ref="I118:O119"/>
    <mergeCell ref="Z110:AC110"/>
    <mergeCell ref="AB103:AE103"/>
    <mergeCell ref="Q110:T110"/>
    <mergeCell ref="K110:P110"/>
    <mergeCell ref="P118:U119"/>
    <mergeCell ref="N219:S219"/>
    <mergeCell ref="U218:AA218"/>
    <mergeCell ref="AB135:AD135"/>
    <mergeCell ref="X134:AA134"/>
    <mergeCell ref="P122:U122"/>
    <mergeCell ref="H141:Q141"/>
    <mergeCell ref="C197:F197"/>
    <mergeCell ref="G197:N197"/>
    <mergeCell ref="O197:Q197"/>
    <mergeCell ref="R197:AH197"/>
    <mergeCell ref="C199:F199"/>
    <mergeCell ref="G199:AH199"/>
    <mergeCell ref="C200:F201"/>
    <mergeCell ref="G200:AH201"/>
    <mergeCell ref="AA185:AH185"/>
    <mergeCell ref="J186:O186"/>
    <mergeCell ref="AE122:AG122"/>
    <mergeCell ref="AE123:AG123"/>
    <mergeCell ref="H144:L144"/>
    <mergeCell ref="M143:AH143"/>
    <mergeCell ref="M144:AH144"/>
    <mergeCell ref="D145:G145"/>
    <mergeCell ref="R145:U145"/>
    <mergeCell ref="AG145:AH145"/>
    <mergeCell ref="AE120:AG120"/>
    <mergeCell ref="AB120:AD120"/>
    <mergeCell ref="R212:Y212"/>
    <mergeCell ref="AA212:AH212"/>
    <mergeCell ref="B221:H221"/>
    <mergeCell ref="G218:M218"/>
    <mergeCell ref="K207:M207"/>
    <mergeCell ref="U219:Z219"/>
    <mergeCell ref="C213:I213"/>
    <mergeCell ref="J213:O213"/>
    <mergeCell ref="Q213:Z213"/>
    <mergeCell ref="AA213:AG213"/>
    <mergeCell ref="AA209:AG209"/>
    <mergeCell ref="C212:F212"/>
    <mergeCell ref="C208:F208"/>
    <mergeCell ref="H208:P208"/>
    <mergeCell ref="AA208:AH208"/>
    <mergeCell ref="J209:O209"/>
    <mergeCell ref="Q209:Z209"/>
    <mergeCell ref="Y210:AC210"/>
    <mergeCell ref="AE210:AH210"/>
    <mergeCell ref="C209:I209"/>
    <mergeCell ref="B150:AH152"/>
    <mergeCell ref="C139:I139"/>
    <mergeCell ref="B222:B225"/>
    <mergeCell ref="C224:D224"/>
    <mergeCell ref="B218:F218"/>
    <mergeCell ref="I224:M224"/>
    <mergeCell ref="I225:M225"/>
    <mergeCell ref="O224:V224"/>
    <mergeCell ref="O225:V225"/>
    <mergeCell ref="W224:AA224"/>
    <mergeCell ref="B170:AH172"/>
    <mergeCell ref="C180:F180"/>
    <mergeCell ref="G180:AH180"/>
    <mergeCell ref="C181:F182"/>
    <mergeCell ref="G179:N179"/>
    <mergeCell ref="W223:AA223"/>
    <mergeCell ref="I223:M223"/>
    <mergeCell ref="B219:F219"/>
    <mergeCell ref="G219:L219"/>
    <mergeCell ref="A175:B175"/>
    <mergeCell ref="C177:F177"/>
    <mergeCell ref="G177:S177"/>
    <mergeCell ref="T177:V177"/>
    <mergeCell ref="W177:AH177"/>
    <mergeCell ref="C178:F178"/>
    <mergeCell ref="C175:AH175"/>
    <mergeCell ref="P145:Q145"/>
    <mergeCell ref="H145:O145"/>
    <mergeCell ref="D146:G146"/>
    <mergeCell ref="H146:J146"/>
    <mergeCell ref="O146:P146"/>
    <mergeCell ref="R147:W147"/>
    <mergeCell ref="X147:AH147"/>
    <mergeCell ref="K146:M146"/>
    <mergeCell ref="R146:W146"/>
    <mergeCell ref="AA146:AC146"/>
    <mergeCell ref="H147:Q147"/>
    <mergeCell ref="X146:Z146"/>
    <mergeCell ref="R141:U141"/>
    <mergeCell ref="V141:AH141"/>
    <mergeCell ref="D141:G141"/>
    <mergeCell ref="B154:AH156"/>
    <mergeCell ref="B158:AH160"/>
    <mergeCell ref="B162:AH164"/>
    <mergeCell ref="B166:AH168"/>
    <mergeCell ref="W196:AH196"/>
    <mergeCell ref="C189:F189"/>
    <mergeCell ref="H189:P189"/>
    <mergeCell ref="AA194:AG194"/>
    <mergeCell ref="J194:O194"/>
    <mergeCell ref="R193:Y193"/>
    <mergeCell ref="AA193:AH193"/>
    <mergeCell ref="C196:F196"/>
    <mergeCell ref="AE191:AH191"/>
    <mergeCell ref="C193:F193"/>
    <mergeCell ref="H193:P193"/>
    <mergeCell ref="Y187:AC187"/>
    <mergeCell ref="AE187:AH187"/>
    <mergeCell ref="R189:Y189"/>
    <mergeCell ref="AA190:AG190"/>
    <mergeCell ref="Y183:AC183"/>
    <mergeCell ref="V145:AF145"/>
    <mergeCell ref="G198:N198"/>
    <mergeCell ref="N207:AH207"/>
    <mergeCell ref="Q190:Z190"/>
    <mergeCell ref="C192:F192"/>
    <mergeCell ref="G192:J192"/>
    <mergeCell ref="K192:M192"/>
    <mergeCell ref="N192:AH192"/>
    <mergeCell ref="C202:F202"/>
    <mergeCell ref="G202:V202"/>
    <mergeCell ref="W202:X202"/>
    <mergeCell ref="Y202:AC202"/>
    <mergeCell ref="AE202:AH202"/>
    <mergeCell ref="C204:F204"/>
    <mergeCell ref="H204:P204"/>
    <mergeCell ref="C207:F207"/>
    <mergeCell ref="C203:F203"/>
    <mergeCell ref="C205:I205"/>
    <mergeCell ref="R204:Y204"/>
    <mergeCell ref="C206:F206"/>
    <mergeCell ref="AA205:AG205"/>
    <mergeCell ref="N203:AH203"/>
    <mergeCell ref="AA204:AH204"/>
    <mergeCell ref="Q205:Z205"/>
    <mergeCell ref="A196:A213"/>
    <mergeCell ref="B191:B194"/>
    <mergeCell ref="C191:F191"/>
    <mergeCell ref="G191:V191"/>
    <mergeCell ref="B210:B213"/>
    <mergeCell ref="C210:F210"/>
    <mergeCell ref="G210:V210"/>
    <mergeCell ref="A177:A194"/>
    <mergeCell ref="H212:P212"/>
    <mergeCell ref="Q194:Z194"/>
    <mergeCell ref="B183:B186"/>
    <mergeCell ref="W210:X210"/>
    <mergeCell ref="B202:B205"/>
    <mergeCell ref="O198:R198"/>
    <mergeCell ref="B196:B201"/>
    <mergeCell ref="T196:V196"/>
    <mergeCell ref="C198:F198"/>
    <mergeCell ref="C211:F211"/>
    <mergeCell ref="G211:J211"/>
    <mergeCell ref="K211:M211"/>
    <mergeCell ref="N211:AH211"/>
    <mergeCell ref="W206:X206"/>
    <mergeCell ref="Y206:AC206"/>
    <mergeCell ref="AE206:AH206"/>
    <mergeCell ref="B206:B209"/>
    <mergeCell ref="K203:M203"/>
    <mergeCell ref="G206:V206"/>
    <mergeCell ref="D142:G142"/>
    <mergeCell ref="H142:Q142"/>
    <mergeCell ref="R142:U142"/>
    <mergeCell ref="V142:AH142"/>
    <mergeCell ref="AE146:AG146"/>
    <mergeCell ref="R208:Y208"/>
    <mergeCell ref="C194:I194"/>
    <mergeCell ref="S198:Y198"/>
    <mergeCell ref="C188:F188"/>
    <mergeCell ref="G188:J188"/>
    <mergeCell ref="K188:M188"/>
    <mergeCell ref="N188:AH188"/>
    <mergeCell ref="G184:J184"/>
    <mergeCell ref="G187:V187"/>
    <mergeCell ref="W187:X187"/>
    <mergeCell ref="C186:I186"/>
    <mergeCell ref="W191:X191"/>
    <mergeCell ref="Y191:AC191"/>
    <mergeCell ref="G207:J207"/>
    <mergeCell ref="G203:J203"/>
    <mergeCell ref="J205:O205"/>
    <mergeCell ref="P139:Q139"/>
    <mergeCell ref="AB134:AH134"/>
    <mergeCell ref="AB124:AD124"/>
    <mergeCell ref="I135:K135"/>
    <mergeCell ref="Z124:AA124"/>
    <mergeCell ref="Z135:AA135"/>
    <mergeCell ref="I137:AH137"/>
    <mergeCell ref="I132:AH132"/>
    <mergeCell ref="B124:C124"/>
    <mergeCell ref="D124:H124"/>
    <mergeCell ref="C136:H136"/>
    <mergeCell ref="C134:F134"/>
    <mergeCell ref="G134:M134"/>
    <mergeCell ref="N134:R134"/>
    <mergeCell ref="T135:Y135"/>
    <mergeCell ref="V124:Y124"/>
    <mergeCell ref="G132:H132"/>
    <mergeCell ref="C132:F132"/>
    <mergeCell ref="I136:AH136"/>
    <mergeCell ref="S134:W134"/>
    <mergeCell ref="C137:F137"/>
    <mergeCell ref="G137:H137"/>
    <mergeCell ref="G4:X4"/>
    <mergeCell ref="M15:O15"/>
    <mergeCell ref="H15:L15"/>
    <mergeCell ref="P15:AB15"/>
    <mergeCell ref="B37:AH37"/>
    <mergeCell ref="D40:AH40"/>
    <mergeCell ref="D143:G144"/>
    <mergeCell ref="H143:L143"/>
    <mergeCell ref="C141:C147"/>
    <mergeCell ref="D147:G147"/>
    <mergeCell ref="B121:C121"/>
    <mergeCell ref="B122:C122"/>
    <mergeCell ref="L131:N131"/>
    <mergeCell ref="J131:K131"/>
    <mergeCell ref="P131:Q131"/>
    <mergeCell ref="P135:S135"/>
    <mergeCell ref="L135:O135"/>
    <mergeCell ref="C131:I131"/>
    <mergeCell ref="D122:H122"/>
    <mergeCell ref="I124:O124"/>
    <mergeCell ref="P124:U124"/>
    <mergeCell ref="C135:H135"/>
    <mergeCell ref="J139:K139"/>
    <mergeCell ref="L139:N139"/>
  </mergeCells>
  <phoneticPr fontId="1"/>
  <dataValidations count="11">
    <dataValidation type="list" allowBlank="1" showInputMessage="1" showErrorMessage="1" sqref="B30:C34 A175 B38:C40" xr:uid="{00000000-0002-0000-0100-000000000000}">
      <formula1>"　,〇"</formula1>
    </dataValidation>
    <dataValidation imeMode="fullKatakana" allowBlank="1" showInputMessage="1" showErrorMessage="1" sqref="H46:S46 H54:N54 E43" xr:uid="{00000000-0002-0000-0100-000001000000}"/>
    <dataValidation type="list" allowBlank="1" showInputMessage="1" showErrorMessage="1" sqref="H48:I48" xr:uid="{00000000-0002-0000-0100-000002000000}">
      <formula1>"　,明治,大正,昭和,平成,令和"</formula1>
    </dataValidation>
    <dataValidation imeMode="fullAlpha" allowBlank="1" showInputMessage="1" showErrorMessage="1" sqref="B74:B76" xr:uid="{00000000-0002-0000-0100-000003000000}"/>
    <dataValidation type="list" allowBlank="1" showInputMessage="1" showErrorMessage="1" sqref="C93:F101" xr:uid="{00000000-0002-0000-0100-000004000000}">
      <formula1>"　,役員,株主"</formula1>
    </dataValidation>
    <dataValidation type="list" allowBlank="1" showInputMessage="1" showErrorMessage="1" sqref="AB120:AG124" xr:uid="{00000000-0002-0000-0100-000005000000}">
      <formula1>"　,あり,なし"</formula1>
    </dataValidation>
    <dataValidation type="list" allowBlank="1" showInputMessage="1" showErrorMessage="1" sqref="I135" xr:uid="{00000000-0002-0000-0100-000006000000}">
      <formula1>"　,子,配偶者,兄,姉,弟,妹,従業員,その他"</formula1>
    </dataValidation>
    <dataValidation imeMode="halfAlpha" allowBlank="1" showInputMessage="1" showErrorMessage="1" sqref="I50:J50 L50:N50 X54:AH54 H83:J83 AD53:AH53 AD55:AH55 F56:G56 I56:K56 X82 E83:F83" xr:uid="{00000000-0002-0000-0100-000007000000}"/>
    <dataValidation type="list" allowBlank="1" showInputMessage="1" showErrorMessage="1" sqref="N188:AH188 N211:AH211 N192:AH192 N203:AH203 N207:AH207 N184:AH184" xr:uid="{00000000-0002-0000-0100-000008000000}">
      <formula1>INDIRECT($G$203)</formula1>
    </dataValidation>
    <dataValidation type="list" allowBlank="1" showInputMessage="1" showErrorMessage="1" sqref="H147:Q147" xr:uid="{00000000-0002-0000-0100-000009000000}">
      <formula1>"株式譲渡,事業譲渡,吸収合併,その他"</formula1>
    </dataValidation>
    <dataValidation type="textLength" operator="lessThan" allowBlank="1" showInputMessage="1" showErrorMessage="1" error="30文字以内で入力してください" sqref="B21:AH21" xr:uid="{00000000-0002-0000-0100-00000A000000}">
      <formula1>30</formula1>
    </dataValidation>
  </dataValidations>
  <pageMargins left="0.7" right="0.7" top="0.75" bottom="0.75" header="0.3" footer="0.3"/>
  <pageSetup paperSize="9" scale="62" orientation="portrait" useFirstPageNumber="1" r:id="rId1"/>
  <headerFooter>
    <oddFooter xml:space="preserve">&amp;C
</oddFooter>
  </headerFooter>
  <rowBreaks count="5" manualBreakCount="5">
    <brk id="41" max="33" man="1"/>
    <brk id="87" max="33" man="1"/>
    <brk id="127" max="33" man="1"/>
    <brk id="173" max="33" man="1"/>
    <brk id="215" max="33" man="1"/>
  </rowBreaks>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20</xdr:col>
                    <xdr:colOff>31750</xdr:colOff>
                    <xdr:row>39</xdr:row>
                    <xdr:rowOff>44450</xdr:rowOff>
                  </from>
                  <to>
                    <xdr:col>32</xdr:col>
                    <xdr:colOff>209550</xdr:colOff>
                    <xdr:row>39</xdr:row>
                    <xdr:rowOff>438150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6</xdr:col>
                    <xdr:colOff>171450</xdr:colOff>
                    <xdr:row>130</xdr:row>
                    <xdr:rowOff>285750</xdr:rowOff>
                  </from>
                  <to>
                    <xdr:col>8</xdr:col>
                    <xdr:colOff>38100</xdr:colOff>
                    <xdr:row>131</xdr:row>
                    <xdr:rowOff>292100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6</xdr:col>
                    <xdr:colOff>165100</xdr:colOff>
                    <xdr:row>136</xdr:row>
                    <xdr:rowOff>266700</xdr:rowOff>
                  </from>
                  <to>
                    <xdr:col>7</xdr:col>
                    <xdr:colOff>241300</xdr:colOff>
                    <xdr:row>136</xdr:row>
                    <xdr:rowOff>527050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B000000}">
          <x14:formula1>
            <xm:f>選択リスト!$E$1:$E$5</xm:f>
          </x14:formula1>
          <xm:sqref>B27</xm:sqref>
        </x14:dataValidation>
        <x14:dataValidation type="list" allowBlank="1" showInputMessage="1" showErrorMessage="1" xr:uid="{00000000-0002-0000-0100-00000C000000}">
          <x14:formula1>
            <xm:f>選択リスト!$C$2:$C$117</xm:f>
          </x14:formula1>
          <xm:sqref>E69</xm:sqref>
        </x14:dataValidation>
        <x14:dataValidation type="list" allowBlank="1" showInputMessage="1" showErrorMessage="1" xr:uid="{00000000-0002-0000-0100-00000D000000}">
          <x14:formula1>
            <xm:f>選択リスト!$F$23:$F$26</xm:f>
          </x14:formula1>
          <xm:sqref>I136:AH136</xm:sqref>
        </x14:dataValidation>
        <x14:dataValidation type="list" allowBlank="1" showInputMessage="1" showErrorMessage="1" xr:uid="{F78C43BD-8F15-4D61-A340-8B17B713D129}">
          <x14:formula1>
            <xm:f>選択リスト!$E$32:$E$35</xm:f>
          </x14:formula1>
          <xm:sqref>M15:O15</xm:sqref>
        </x14:dataValidation>
        <x14:dataValidation type="list" allowBlank="1" showInputMessage="1" showErrorMessage="1" xr:uid="{00000000-0002-0000-0100-00000E000000}">
          <x14:formula1>
            <xm:f>選択リスト!$C2:$C117</xm:f>
          </x14:formula1>
          <xm:sqref>H142:Q142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6C65E-0839-4899-BF97-86A30F344200}">
  <sheetPr>
    <tabColor rgb="FF00B0F0"/>
  </sheetPr>
  <dimension ref="A1:AZ316"/>
  <sheetViews>
    <sheetView showGridLines="0" view="pageBreakPreview" topLeftCell="A26" zoomScale="80" zoomScaleNormal="80" zoomScaleSheetLayoutView="80" workbookViewId="0">
      <selection activeCell="H150" sqref="H150:Q150"/>
    </sheetView>
  </sheetViews>
  <sheetFormatPr defaultColWidth="3.4140625" defaultRowHeight="26.15" customHeight="1"/>
  <cols>
    <col min="1" max="1" width="3.4140625" style="18" customWidth="1"/>
    <col min="2" max="2" width="4.9140625" style="18" bestFit="1" customWidth="1"/>
    <col min="3" max="3" width="3.4140625" style="18"/>
    <col min="4" max="4" width="3.4140625" style="18" customWidth="1"/>
    <col min="5" max="26" width="3.4140625" style="18"/>
    <col min="27" max="27" width="3.4140625" style="20"/>
    <col min="28" max="30" width="3.4140625" style="19"/>
    <col min="31" max="31" width="3.4140625" style="21"/>
    <col min="32" max="32" width="3.58203125" style="19" customWidth="1"/>
    <col min="33" max="33" width="3.4140625" style="19"/>
    <col min="34" max="34" width="3.4140625" style="19" customWidth="1"/>
    <col min="35" max="40" width="3.4140625" style="18"/>
    <col min="41" max="41" width="12" style="18" customWidth="1"/>
    <col min="42" max="42" width="13.4140625" style="18" customWidth="1"/>
    <col min="43" max="16384" width="3.4140625" style="18"/>
  </cols>
  <sheetData>
    <row r="1" spans="1:34" ht="409.5" customHeight="1">
      <c r="A1" s="1014"/>
      <c r="B1" s="1014"/>
      <c r="C1" s="1014"/>
      <c r="D1" s="1014"/>
      <c r="E1" s="1014"/>
      <c r="F1" s="1014"/>
      <c r="G1" s="1014"/>
      <c r="H1" s="1014"/>
      <c r="I1" s="1014"/>
      <c r="J1" s="1014"/>
      <c r="K1" s="1014"/>
      <c r="L1" s="1014"/>
      <c r="M1" s="1014"/>
      <c r="N1" s="1014"/>
      <c r="O1" s="1014"/>
      <c r="P1" s="1014"/>
      <c r="Q1" s="1014"/>
      <c r="R1" s="1014"/>
      <c r="S1" s="1014"/>
      <c r="T1" s="1014"/>
      <c r="U1" s="1014"/>
      <c r="V1" s="1014"/>
      <c r="W1" s="1014"/>
      <c r="X1" s="1014"/>
      <c r="Y1" s="1014"/>
      <c r="Z1" s="1014"/>
      <c r="AA1" s="1014"/>
      <c r="AB1" s="1014"/>
      <c r="AC1" s="1014"/>
      <c r="AD1" s="1014"/>
      <c r="AE1" s="1014"/>
      <c r="AF1" s="1014"/>
      <c r="AG1" s="1014"/>
      <c r="AH1" s="1014"/>
    </row>
    <row r="2" spans="1:34" ht="395" customHeight="1">
      <c r="A2" s="1014"/>
      <c r="B2" s="1014"/>
      <c r="C2" s="1014"/>
      <c r="D2" s="1014"/>
      <c r="E2" s="1014"/>
      <c r="F2" s="1014"/>
      <c r="G2" s="1014"/>
      <c r="H2" s="1014"/>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row>
    <row r="3" spans="1:34" ht="242" customHeight="1">
      <c r="A3" s="1014"/>
      <c r="B3" s="1014"/>
      <c r="C3" s="1014"/>
      <c r="D3" s="1014"/>
      <c r="E3" s="1014"/>
      <c r="F3" s="1014"/>
      <c r="G3" s="1014"/>
      <c r="H3" s="1014"/>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1014"/>
      <c r="AG3" s="1014"/>
      <c r="AH3" s="1014"/>
    </row>
    <row r="4" spans="1:34" ht="409.5" customHeight="1">
      <c r="A4" s="1014"/>
      <c r="B4" s="1014"/>
      <c r="C4" s="1014"/>
      <c r="D4" s="1014"/>
      <c r="E4" s="1014"/>
      <c r="F4" s="1014"/>
      <c r="G4" s="1014"/>
      <c r="H4" s="1014"/>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row>
    <row r="5" spans="1:34" ht="354.5" customHeight="1">
      <c r="A5" s="1014"/>
      <c r="B5" s="1014"/>
      <c r="C5" s="1014"/>
      <c r="D5" s="1014"/>
      <c r="E5" s="1014"/>
      <c r="F5" s="1014"/>
      <c r="G5" s="1014"/>
      <c r="H5" s="1014"/>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row>
    <row r="6" spans="1:34" ht="323" customHeight="1">
      <c r="A6" s="1014"/>
      <c r="B6" s="1014"/>
      <c r="C6" s="1014"/>
      <c r="D6" s="1014"/>
      <c r="E6" s="1014"/>
      <c r="F6" s="1014"/>
      <c r="G6" s="1014"/>
      <c r="H6" s="1014"/>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row>
    <row r="7" spans="1:34" ht="409.5" customHeight="1">
      <c r="A7" s="1014"/>
      <c r="B7" s="1014"/>
      <c r="C7" s="1014"/>
      <c r="D7" s="1014"/>
      <c r="E7" s="1014"/>
      <c r="F7" s="1014"/>
      <c r="G7" s="1014"/>
      <c r="H7" s="1014"/>
      <c r="I7" s="1014"/>
      <c r="J7" s="1014"/>
      <c r="K7" s="1014"/>
      <c r="L7" s="1014"/>
      <c r="M7" s="1014"/>
      <c r="N7" s="1014"/>
      <c r="O7" s="1014"/>
      <c r="P7" s="1014"/>
      <c r="Q7" s="1014"/>
      <c r="R7" s="1014"/>
      <c r="S7" s="1014"/>
      <c r="T7" s="1014"/>
      <c r="U7" s="1014"/>
      <c r="V7" s="1014"/>
      <c r="W7" s="1014"/>
      <c r="X7" s="1014"/>
      <c r="Y7" s="1014"/>
      <c r="Z7" s="1014"/>
      <c r="AA7" s="1014"/>
      <c r="AB7" s="1014"/>
      <c r="AC7" s="1014"/>
      <c r="AD7" s="1014"/>
      <c r="AE7" s="1014"/>
      <c r="AF7" s="1014"/>
      <c r="AG7" s="1014"/>
      <c r="AH7" s="1014"/>
    </row>
    <row r="8" spans="1:34" ht="409.5" customHeight="1">
      <c r="A8" s="1014"/>
      <c r="B8" s="1014"/>
      <c r="C8" s="1014"/>
      <c r="D8" s="1014"/>
      <c r="E8" s="1014"/>
      <c r="F8" s="1014"/>
      <c r="G8" s="1014"/>
      <c r="H8" s="1014"/>
      <c r="I8" s="1014"/>
      <c r="J8" s="1014"/>
      <c r="K8" s="1014"/>
      <c r="L8" s="1014"/>
      <c r="M8" s="1014"/>
      <c r="N8" s="1014"/>
      <c r="O8" s="1014"/>
      <c r="P8" s="1014"/>
      <c r="Q8" s="1014"/>
      <c r="R8" s="1014"/>
      <c r="S8" s="1014"/>
      <c r="T8" s="1014"/>
      <c r="U8" s="1014"/>
      <c r="V8" s="1014"/>
      <c r="W8" s="1014"/>
      <c r="X8" s="1014"/>
      <c r="Y8" s="1014"/>
      <c r="Z8" s="1014"/>
      <c r="AA8" s="1014"/>
      <c r="AB8" s="1014"/>
      <c r="AC8" s="1014"/>
      <c r="AD8" s="1014"/>
      <c r="AE8" s="1014"/>
      <c r="AF8" s="1014"/>
      <c r="AG8" s="1014"/>
      <c r="AH8" s="1014"/>
    </row>
    <row r="9" spans="1:34" ht="34.5" customHeight="1">
      <c r="A9" s="220"/>
      <c r="B9" s="220"/>
      <c r="C9" s="220"/>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0"/>
    </row>
    <row r="10" spans="1:34" ht="106.5" customHeight="1" thickBot="1">
      <c r="A10" s="1014"/>
      <c r="B10" s="1014"/>
      <c r="C10" s="1014"/>
      <c r="D10" s="1014"/>
      <c r="E10" s="1014"/>
      <c r="F10" s="1014"/>
      <c r="G10" s="1014"/>
      <c r="H10" s="1014"/>
      <c r="I10" s="1014"/>
      <c r="J10" s="1014"/>
      <c r="K10" s="1014"/>
      <c r="L10" s="1014"/>
      <c r="M10" s="1014"/>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4"/>
    </row>
    <row r="11" spans="1:34" ht="26" customHeight="1">
      <c r="A11" s="73" t="s">
        <v>4</v>
      </c>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6"/>
      <c r="AB11" s="699" t="s">
        <v>10</v>
      </c>
      <c r="AC11" s="700"/>
      <c r="AD11" s="700"/>
      <c r="AE11" s="700"/>
      <c r="AF11" s="700"/>
      <c r="AG11" s="700"/>
      <c r="AH11" s="701"/>
    </row>
    <row r="12" spans="1:34" ht="26.15" customHeight="1">
      <c r="A12" s="73"/>
      <c r="B12" s="73"/>
      <c r="C12" s="73"/>
      <c r="D12" s="73"/>
      <c r="E12" s="73"/>
      <c r="F12" s="73"/>
      <c r="G12" s="326" t="str">
        <f>IF(申請前確認書!K39="","●申請前確認書の日付が未入力です。","")</f>
        <v>●申請前確認書の日付が未入力です。</v>
      </c>
      <c r="H12" s="326"/>
      <c r="I12" s="326"/>
      <c r="J12" s="326"/>
      <c r="K12" s="326"/>
      <c r="L12" s="326"/>
      <c r="M12" s="326"/>
      <c r="N12" s="326"/>
      <c r="O12" s="326"/>
      <c r="P12" s="326"/>
      <c r="Q12" s="326"/>
      <c r="R12" s="326"/>
      <c r="S12" s="326"/>
      <c r="T12" s="326"/>
      <c r="U12" s="326"/>
      <c r="V12" s="326"/>
      <c r="W12" s="326"/>
      <c r="X12" s="326"/>
      <c r="Y12" s="73"/>
      <c r="Z12" s="73"/>
      <c r="AA12" s="76"/>
      <c r="AB12" s="716" t="s">
        <v>9</v>
      </c>
      <c r="AC12" s="717"/>
      <c r="AD12" s="718"/>
      <c r="AE12" s="66"/>
      <c r="AF12" s="65"/>
      <c r="AG12" s="65"/>
      <c r="AH12" s="93"/>
    </row>
    <row r="13" spans="1:34" ht="26.15" customHeight="1">
      <c r="A13" s="73"/>
      <c r="B13" s="73"/>
      <c r="C13" s="73"/>
      <c r="D13" s="73"/>
      <c r="E13" s="73"/>
      <c r="F13" s="73"/>
      <c r="G13" s="326" t="str">
        <f>IF(反社排除誓約事項!K15="","●反社排除誓約事項の日付が未入力です。","")</f>
        <v>●反社排除誓約事項の日付が未入力です。</v>
      </c>
      <c r="H13" s="326"/>
      <c r="I13" s="326"/>
      <c r="J13" s="326"/>
      <c r="K13" s="326"/>
      <c r="L13" s="326"/>
      <c r="M13" s="326"/>
      <c r="N13" s="326"/>
      <c r="O13" s="326"/>
      <c r="P13" s="326"/>
      <c r="Q13" s="326"/>
      <c r="R13" s="326"/>
      <c r="S13" s="326"/>
      <c r="T13" s="326"/>
      <c r="U13" s="326"/>
      <c r="V13" s="326"/>
      <c r="W13" s="326"/>
      <c r="X13" s="326"/>
      <c r="Y13" s="73"/>
      <c r="Z13" s="73"/>
      <c r="AA13" s="76"/>
      <c r="AB13" s="716" t="s">
        <v>7</v>
      </c>
      <c r="AC13" s="717"/>
      <c r="AD13" s="718"/>
      <c r="AE13" s="66"/>
      <c r="AF13" s="65"/>
      <c r="AG13" s="65"/>
      <c r="AH13" s="93"/>
    </row>
    <row r="14" spans="1:34" ht="26.15" customHeight="1" thickBot="1">
      <c r="A14" s="73"/>
      <c r="B14" s="73"/>
      <c r="C14" s="73"/>
      <c r="D14" s="73"/>
      <c r="E14" s="73"/>
      <c r="F14" s="73"/>
      <c r="G14" s="326" t="str">
        <f>IF(誓約書!K21="","●誓約書の日付が未入力です。","")</f>
        <v>●誓約書の日付が未入力です。</v>
      </c>
      <c r="H14" s="326"/>
      <c r="I14" s="326"/>
      <c r="J14" s="326"/>
      <c r="K14" s="326"/>
      <c r="L14" s="326"/>
      <c r="M14" s="326"/>
      <c r="N14" s="326"/>
      <c r="O14" s="326"/>
      <c r="P14" s="326"/>
      <c r="Q14" s="326"/>
      <c r="R14" s="326"/>
      <c r="S14" s="326"/>
      <c r="T14" s="326"/>
      <c r="U14" s="326"/>
      <c r="V14" s="326"/>
      <c r="W14" s="326"/>
      <c r="X14" s="326"/>
      <c r="Y14" s="73"/>
      <c r="Z14" s="73"/>
      <c r="AA14" s="76"/>
      <c r="AB14" s="719" t="s">
        <v>8</v>
      </c>
      <c r="AC14" s="720"/>
      <c r="AD14" s="721"/>
      <c r="AE14" s="92"/>
      <c r="AF14" s="91"/>
      <c r="AG14" s="91"/>
      <c r="AH14" s="90"/>
    </row>
    <row r="15" spans="1:34" ht="18.5" customHeight="1">
      <c r="A15" s="73"/>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4"/>
      <c r="AG15" s="74"/>
      <c r="AH15" s="74"/>
    </row>
    <row r="16" spans="1:34" ht="26" customHeight="1">
      <c r="A16" s="73"/>
      <c r="B16" s="73"/>
      <c r="C16" s="73"/>
      <c r="D16" s="73"/>
      <c r="E16" s="73"/>
      <c r="F16" s="73"/>
      <c r="G16" s="73"/>
      <c r="H16" s="73"/>
      <c r="I16" s="73"/>
      <c r="J16" s="73"/>
      <c r="K16" s="73"/>
      <c r="L16" s="73"/>
      <c r="M16" s="73"/>
      <c r="N16" s="73"/>
      <c r="O16" s="73"/>
      <c r="P16" s="73"/>
      <c r="Q16" s="73"/>
      <c r="R16" s="73"/>
      <c r="S16" s="73"/>
      <c r="T16" s="73"/>
      <c r="U16" s="73"/>
      <c r="V16" s="64"/>
      <c r="W16" s="64"/>
      <c r="X16" s="707" t="s">
        <v>285</v>
      </c>
      <c r="Y16" s="707"/>
      <c r="Z16" s="702">
        <f>申請前確認書!E39</f>
        <v>0</v>
      </c>
      <c r="AA16" s="702"/>
      <c r="AB16" s="101" t="s">
        <v>2</v>
      </c>
      <c r="AC16" s="703">
        <f>申請前確認書!H39</f>
        <v>0</v>
      </c>
      <c r="AD16" s="703"/>
      <c r="AE16" s="101" t="s">
        <v>3</v>
      </c>
      <c r="AF16" s="703">
        <f>申請前確認書!K39</f>
        <v>0</v>
      </c>
      <c r="AG16" s="703"/>
      <c r="AH16" s="64" t="s">
        <v>0</v>
      </c>
    </row>
    <row r="17" spans="1:36" ht="26.15" customHeight="1">
      <c r="A17" s="73" t="s">
        <v>354</v>
      </c>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6"/>
      <c r="AB17" s="74"/>
      <c r="AC17" s="74"/>
      <c r="AD17" s="74"/>
      <c r="AE17" s="75"/>
      <c r="AF17" s="74"/>
      <c r="AG17" s="74"/>
      <c r="AH17" s="74"/>
    </row>
    <row r="18" spans="1:36" ht="13" customHeight="1">
      <c r="A18" s="73"/>
      <c r="B18" s="73"/>
      <c r="C18" s="73"/>
      <c r="D18" s="73"/>
      <c r="E18" s="73"/>
      <c r="F18" s="73"/>
      <c r="G18" s="73"/>
      <c r="H18" s="73"/>
      <c r="I18" s="73"/>
      <c r="J18" s="73"/>
      <c r="K18" s="73"/>
      <c r="L18" s="73"/>
      <c r="M18" s="73"/>
      <c r="N18" s="73"/>
      <c r="O18" s="73"/>
      <c r="P18" s="73"/>
      <c r="Q18" s="73"/>
      <c r="R18" s="73"/>
      <c r="S18" s="73"/>
      <c r="T18" s="73"/>
      <c r="U18" s="73"/>
      <c r="V18" s="73"/>
      <c r="W18" s="73"/>
      <c r="X18" s="73"/>
      <c r="Y18" s="73"/>
      <c r="Z18" s="73"/>
      <c r="AA18" s="76"/>
      <c r="AB18" s="74"/>
      <c r="AC18" s="74"/>
      <c r="AD18" s="74"/>
      <c r="AE18" s="75"/>
      <c r="AF18" s="74"/>
      <c r="AG18" s="74"/>
      <c r="AH18" s="74"/>
    </row>
    <row r="19" spans="1:36" ht="26.15" customHeight="1">
      <c r="A19" s="73"/>
      <c r="B19" s="73"/>
      <c r="C19" s="73"/>
      <c r="D19" s="73"/>
      <c r="E19" s="73"/>
      <c r="F19" s="73"/>
      <c r="G19" s="73"/>
      <c r="H19" s="73"/>
      <c r="I19" s="73"/>
      <c r="J19" s="73"/>
      <c r="K19" s="73"/>
      <c r="L19" s="73"/>
      <c r="M19" s="73"/>
      <c r="N19" s="73"/>
      <c r="O19" s="73"/>
      <c r="P19" s="76"/>
      <c r="Q19" s="73"/>
      <c r="R19" s="73"/>
      <c r="S19" s="73"/>
      <c r="T19" s="73"/>
      <c r="U19" s="707" t="s">
        <v>283</v>
      </c>
      <c r="V19" s="707"/>
      <c r="W19" s="707"/>
      <c r="X19" s="707"/>
      <c r="Y19" s="708" t="str">
        <f>IF(H61="","",H61)</f>
        <v>東京都○○区○○町○丁目○番○号</v>
      </c>
      <c r="Z19" s="708"/>
      <c r="AA19" s="708"/>
      <c r="AB19" s="708"/>
      <c r="AC19" s="708"/>
      <c r="AD19" s="708"/>
      <c r="AE19" s="708"/>
      <c r="AF19" s="708"/>
      <c r="AG19" s="708"/>
      <c r="AH19" s="708"/>
    </row>
    <row r="20" spans="1:36" ht="26.15" customHeight="1">
      <c r="A20" s="73"/>
      <c r="B20" s="73"/>
      <c r="C20" s="73"/>
      <c r="D20" s="73"/>
      <c r="E20" s="73"/>
      <c r="F20" s="73"/>
      <c r="G20" s="73"/>
      <c r="H20" s="73"/>
      <c r="I20" s="73"/>
      <c r="J20" s="73"/>
      <c r="K20" s="73"/>
      <c r="L20" s="73"/>
      <c r="M20" s="73"/>
      <c r="N20" s="73"/>
      <c r="O20" s="73"/>
      <c r="P20" s="76"/>
      <c r="Q20" s="73"/>
      <c r="R20" s="73"/>
      <c r="S20" s="73"/>
      <c r="T20" s="73"/>
      <c r="U20" s="707"/>
      <c r="V20" s="707"/>
      <c r="W20" s="707"/>
      <c r="X20" s="707"/>
      <c r="Y20" s="708"/>
      <c r="Z20" s="708"/>
      <c r="AA20" s="708"/>
      <c r="AB20" s="708"/>
      <c r="AC20" s="708"/>
      <c r="AD20" s="708"/>
      <c r="AE20" s="708"/>
      <c r="AF20" s="708"/>
      <c r="AG20" s="708"/>
      <c r="AH20" s="708"/>
    </row>
    <row r="21" spans="1:36" ht="26.15" customHeight="1">
      <c r="A21" s="73"/>
      <c r="B21" s="73"/>
      <c r="C21" s="73"/>
      <c r="D21" s="73"/>
      <c r="E21" s="73"/>
      <c r="F21" s="73"/>
      <c r="G21" s="73"/>
      <c r="H21" s="73"/>
      <c r="I21" s="73"/>
      <c r="J21" s="73"/>
      <c r="K21" s="73"/>
      <c r="L21" s="73"/>
      <c r="M21" s="73"/>
      <c r="N21" s="73"/>
      <c r="O21" s="73"/>
      <c r="P21" s="76"/>
      <c r="Q21" s="73"/>
      <c r="R21" s="73"/>
      <c r="S21" s="73"/>
      <c r="T21" s="73"/>
      <c r="U21" s="707" t="s">
        <v>314</v>
      </c>
      <c r="V21" s="707"/>
      <c r="W21" s="707"/>
      <c r="X21" s="707"/>
      <c r="Y21" s="709" t="str">
        <f>IF(E54="","",E54)</f>
        <v>株式会社　○○○○</v>
      </c>
      <c r="Z21" s="709"/>
      <c r="AA21" s="709"/>
      <c r="AB21" s="709"/>
      <c r="AC21" s="709"/>
      <c r="AD21" s="709"/>
      <c r="AE21" s="709"/>
      <c r="AF21" s="709"/>
      <c r="AG21" s="709"/>
      <c r="AH21" s="709"/>
    </row>
    <row r="22" spans="1:36" ht="26.15" customHeight="1">
      <c r="A22" s="73"/>
      <c r="B22" s="73"/>
      <c r="C22" s="73"/>
      <c r="D22" s="73"/>
      <c r="E22" s="73"/>
      <c r="F22" s="73"/>
      <c r="G22" s="73"/>
      <c r="H22" s="73"/>
      <c r="I22" s="73"/>
      <c r="J22" s="73"/>
      <c r="K22" s="73"/>
      <c r="L22" s="73"/>
      <c r="M22" s="73"/>
      <c r="N22" s="73"/>
      <c r="O22" s="73"/>
      <c r="P22" s="76"/>
      <c r="Q22" s="73"/>
      <c r="R22" s="73"/>
      <c r="S22" s="73"/>
      <c r="T22" s="73"/>
      <c r="U22" s="707" t="s">
        <v>284</v>
      </c>
      <c r="V22" s="707"/>
      <c r="W22" s="707"/>
      <c r="X22" s="707"/>
      <c r="Y22" s="709" t="str">
        <f>IF(H59="","",H59)</f>
        <v>代表取締役</v>
      </c>
      <c r="Z22" s="709"/>
      <c r="AA22" s="709"/>
      <c r="AB22" s="709"/>
      <c r="AC22" s="709"/>
      <c r="AD22" s="709"/>
      <c r="AE22" s="709"/>
      <c r="AF22" s="709"/>
      <c r="AG22" s="709"/>
      <c r="AH22" s="709"/>
    </row>
    <row r="23" spans="1:36" ht="14" customHeight="1">
      <c r="A23" s="73"/>
      <c r="B23" s="73"/>
      <c r="C23" s="73"/>
      <c r="D23" s="73"/>
      <c r="E23" s="73"/>
      <c r="F23" s="73"/>
      <c r="G23" s="73"/>
      <c r="H23" s="73"/>
      <c r="I23" s="73"/>
      <c r="J23" s="73"/>
      <c r="K23" s="73"/>
      <c r="L23" s="73"/>
      <c r="M23" s="73"/>
      <c r="N23" s="73"/>
      <c r="O23" s="73"/>
      <c r="P23" s="73"/>
      <c r="Q23" s="73"/>
      <c r="R23" s="73"/>
      <c r="S23" s="73"/>
      <c r="T23" s="73"/>
      <c r="U23" s="73"/>
      <c r="V23" s="73"/>
      <c r="W23" s="73"/>
      <c r="X23" s="73"/>
      <c r="Y23" s="706" t="str">
        <f>IF(H57="","",H57)</f>
        <v>○○　○○</v>
      </c>
      <c r="Z23" s="706"/>
      <c r="AA23" s="706"/>
      <c r="AB23" s="706"/>
      <c r="AC23" s="706"/>
      <c r="AD23" s="706"/>
      <c r="AE23" s="706"/>
      <c r="AF23" s="74"/>
      <c r="AG23" s="89"/>
      <c r="AH23" s="89"/>
    </row>
    <row r="24" spans="1:36" ht="14" customHeight="1">
      <c r="A24" s="7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76"/>
      <c r="AB24" s="74"/>
      <c r="AC24" s="74"/>
      <c r="AD24" s="74"/>
      <c r="AE24" s="75"/>
      <c r="AF24" s="74"/>
      <c r="AG24" s="74"/>
      <c r="AH24" s="74"/>
    </row>
    <row r="25" spans="1:36" ht="26.15" customHeight="1">
      <c r="A25" s="73"/>
      <c r="B25" s="64"/>
      <c r="C25" s="64"/>
      <c r="D25" s="64"/>
      <c r="E25" s="64"/>
      <c r="F25" s="64"/>
      <c r="G25" s="64"/>
      <c r="H25" s="328" t="s">
        <v>564</v>
      </c>
      <c r="I25" s="328"/>
      <c r="J25" s="328"/>
      <c r="K25" s="328"/>
      <c r="L25" s="328"/>
      <c r="M25" s="735" t="s">
        <v>565</v>
      </c>
      <c r="N25" s="735"/>
      <c r="O25" s="735"/>
      <c r="P25" s="329" t="s">
        <v>563</v>
      </c>
      <c r="Q25" s="329"/>
      <c r="R25" s="329"/>
      <c r="S25" s="329"/>
      <c r="T25" s="329"/>
      <c r="U25" s="329"/>
      <c r="V25" s="329"/>
      <c r="W25" s="329"/>
      <c r="X25" s="329"/>
      <c r="Y25" s="329"/>
      <c r="Z25" s="329"/>
      <c r="AA25" s="329"/>
      <c r="AB25" s="329"/>
      <c r="AC25" s="64"/>
      <c r="AD25" s="64"/>
      <c r="AE25" s="64"/>
      <c r="AF25" s="73"/>
      <c r="AG25" s="73"/>
      <c r="AH25" s="73"/>
    </row>
    <row r="26" spans="1:36" ht="26.15" customHeight="1">
      <c r="A26" s="707"/>
      <c r="B26" s="707"/>
      <c r="C26" s="707"/>
      <c r="D26" s="707"/>
      <c r="E26" s="707"/>
      <c r="F26" s="707"/>
      <c r="G26" s="707"/>
      <c r="H26" s="707"/>
      <c r="I26" s="707"/>
      <c r="J26" s="707"/>
      <c r="K26" s="707"/>
      <c r="L26" s="707"/>
      <c r="M26" s="707"/>
      <c r="N26" s="707"/>
      <c r="O26" s="707"/>
      <c r="P26" s="707"/>
      <c r="Q26" s="707"/>
      <c r="R26" s="707"/>
      <c r="S26" s="707"/>
      <c r="T26" s="707"/>
      <c r="U26" s="707"/>
      <c r="V26" s="707"/>
      <c r="W26" s="707"/>
      <c r="X26" s="707"/>
      <c r="Y26" s="707"/>
      <c r="Z26" s="707"/>
      <c r="AA26" s="76"/>
      <c r="AB26" s="74"/>
      <c r="AC26" s="74"/>
      <c r="AD26" s="74"/>
      <c r="AE26" s="75"/>
      <c r="AF26" s="74"/>
      <c r="AG26" s="74"/>
      <c r="AH26" s="74"/>
    </row>
    <row r="27" spans="1:36" ht="26.15" customHeight="1">
      <c r="A27" s="73"/>
      <c r="B27" s="64" t="s">
        <v>5</v>
      </c>
      <c r="C27" s="73"/>
      <c r="D27" s="73"/>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74"/>
      <c r="AG27" s="74"/>
      <c r="AH27" s="74"/>
    </row>
    <row r="28" spans="1:36" ht="26.15" customHeight="1">
      <c r="A28" s="73"/>
      <c r="B28" s="64"/>
      <c r="C28" s="73"/>
      <c r="D28" s="73"/>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74"/>
      <c r="AG28" s="74"/>
      <c r="AH28" s="74"/>
    </row>
    <row r="29" spans="1:36" ht="26.15" customHeight="1">
      <c r="A29" s="73"/>
      <c r="B29" s="73"/>
      <c r="C29" s="73"/>
      <c r="D29" s="73"/>
      <c r="E29" s="73"/>
      <c r="F29" s="73"/>
      <c r="G29" s="73"/>
      <c r="H29" s="73"/>
      <c r="I29" s="73"/>
      <c r="J29" s="73"/>
      <c r="K29" s="73"/>
      <c r="L29" s="73"/>
      <c r="M29" s="73"/>
      <c r="N29" s="73"/>
      <c r="O29" s="73"/>
      <c r="P29" s="73"/>
      <c r="Q29" s="64" t="s">
        <v>1</v>
      </c>
      <c r="R29" s="73"/>
      <c r="S29" s="73"/>
      <c r="T29" s="73"/>
      <c r="U29" s="73"/>
      <c r="V29" s="73"/>
      <c r="W29" s="73"/>
      <c r="X29" s="73"/>
      <c r="Y29" s="73"/>
      <c r="Z29" s="73"/>
      <c r="AA29" s="76"/>
      <c r="AB29" s="74"/>
      <c r="AC29" s="74"/>
      <c r="AD29" s="74"/>
      <c r="AE29" s="75"/>
      <c r="AF29" s="74"/>
      <c r="AG29" s="74"/>
      <c r="AH29" s="74"/>
      <c r="AJ29" s="26"/>
    </row>
    <row r="30" spans="1:36" s="17" customFormat="1" ht="26.15" customHeight="1" thickBot="1">
      <c r="A30" s="73" t="s">
        <v>254</v>
      </c>
      <c r="B30" s="73"/>
      <c r="C30" s="73"/>
      <c r="D30" s="73"/>
      <c r="E30" s="73"/>
      <c r="F30" s="73"/>
      <c r="G30" s="73"/>
      <c r="H30" s="73"/>
      <c r="I30" s="73"/>
      <c r="J30" s="73"/>
      <c r="K30" s="73"/>
      <c r="L30" s="73"/>
      <c r="M30" s="73"/>
      <c r="N30" s="73"/>
      <c r="O30" s="73"/>
      <c r="P30" s="73"/>
      <c r="Q30" s="73"/>
      <c r="R30" s="73"/>
      <c r="S30" s="73"/>
      <c r="T30" s="73"/>
      <c r="U30" s="73"/>
      <c r="V30" s="73"/>
      <c r="W30" s="88"/>
      <c r="X30" s="88"/>
      <c r="Y30" s="88"/>
      <c r="Z30" s="88"/>
      <c r="AA30" s="76"/>
      <c r="AB30" s="74"/>
      <c r="AC30" s="74"/>
      <c r="AD30" s="74"/>
      <c r="AE30" s="75"/>
      <c r="AF30" s="64"/>
      <c r="AG30" s="64"/>
      <c r="AH30" s="64"/>
    </row>
    <row r="31" spans="1:36" s="17" customFormat="1" ht="26.15" customHeight="1" thickBot="1">
      <c r="A31" s="86"/>
      <c r="B31" s="740" t="s">
        <v>575</v>
      </c>
      <c r="C31" s="741"/>
      <c r="D31" s="741"/>
      <c r="E31" s="741"/>
      <c r="F31" s="741"/>
      <c r="G31" s="741"/>
      <c r="H31" s="741"/>
      <c r="I31" s="741"/>
      <c r="J31" s="741"/>
      <c r="K31" s="741"/>
      <c r="L31" s="741"/>
      <c r="M31" s="741"/>
      <c r="N31" s="741"/>
      <c r="O31" s="741"/>
      <c r="P31" s="741"/>
      <c r="Q31" s="741"/>
      <c r="R31" s="741"/>
      <c r="S31" s="741"/>
      <c r="T31" s="741"/>
      <c r="U31" s="741"/>
      <c r="V31" s="741"/>
      <c r="W31" s="741"/>
      <c r="X31" s="741"/>
      <c r="Y31" s="741"/>
      <c r="Z31" s="741"/>
      <c r="AA31" s="741"/>
      <c r="AB31" s="741"/>
      <c r="AC31" s="741"/>
      <c r="AD31" s="741"/>
      <c r="AE31" s="741"/>
      <c r="AF31" s="741"/>
      <c r="AG31" s="741"/>
      <c r="AH31" s="742"/>
    </row>
    <row r="32" spans="1:36" s="17" customFormat="1" ht="26.15" customHeight="1">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103"/>
      <c r="AG32" s="103"/>
      <c r="AH32" s="103"/>
    </row>
    <row r="33" spans="1:34" s="17" customFormat="1" ht="26.15" customHeight="1" thickBot="1">
      <c r="A33" s="86" t="s">
        <v>255</v>
      </c>
      <c r="B33" s="86"/>
      <c r="C33" s="86"/>
      <c r="D33" s="86"/>
      <c r="E33" s="86"/>
      <c r="F33" s="86"/>
      <c r="G33" s="86"/>
      <c r="H33" s="86"/>
      <c r="I33" s="86"/>
      <c r="J33" s="86"/>
      <c r="K33" s="86"/>
      <c r="L33" s="104"/>
      <c r="M33" s="104"/>
      <c r="N33" s="104"/>
      <c r="O33" s="104"/>
      <c r="P33" s="104"/>
      <c r="Q33" s="104"/>
      <c r="R33" s="104"/>
      <c r="S33" s="104"/>
      <c r="T33" s="104"/>
      <c r="U33" s="104"/>
      <c r="V33" s="104"/>
      <c r="W33" s="104"/>
      <c r="X33" s="104"/>
      <c r="Y33" s="104"/>
      <c r="Z33" s="104"/>
      <c r="AA33" s="105"/>
      <c r="AB33" s="103"/>
      <c r="AC33" s="103"/>
      <c r="AD33" s="103"/>
      <c r="AE33" s="106"/>
      <c r="AF33" s="103"/>
      <c r="AG33" s="103"/>
      <c r="AH33" s="103"/>
    </row>
    <row r="34" spans="1:34" s="17" customFormat="1" ht="26.15" customHeight="1" thickBot="1">
      <c r="A34" s="86"/>
      <c r="B34" s="722">
        <f>IF(U227="","",U227)</f>
        <v>2000000</v>
      </c>
      <c r="C34" s="723"/>
      <c r="D34" s="723"/>
      <c r="E34" s="723"/>
      <c r="F34" s="723"/>
      <c r="G34" s="723"/>
      <c r="H34" s="723"/>
      <c r="I34" s="723"/>
      <c r="J34" s="723"/>
      <c r="K34" s="724"/>
      <c r="L34" s="104" t="s">
        <v>6</v>
      </c>
      <c r="M34" s="86"/>
      <c r="N34" s="86"/>
      <c r="O34" s="86"/>
      <c r="P34" s="86"/>
      <c r="Q34" s="86"/>
      <c r="R34" s="86"/>
      <c r="S34" s="86"/>
      <c r="T34" s="86"/>
      <c r="U34" s="86"/>
      <c r="V34" s="86"/>
      <c r="W34" s="86"/>
      <c r="X34" s="86"/>
      <c r="Y34" s="86"/>
      <c r="Z34" s="86"/>
      <c r="AA34" s="105"/>
      <c r="AB34" s="103"/>
      <c r="AC34" s="103"/>
      <c r="AD34" s="103"/>
      <c r="AE34" s="106"/>
      <c r="AF34" s="103"/>
      <c r="AG34" s="103"/>
      <c r="AH34" s="103"/>
    </row>
    <row r="35" spans="1:34" s="17" customFormat="1" ht="26.15" customHeight="1">
      <c r="A35" s="86"/>
      <c r="B35" s="86"/>
      <c r="C35" s="86"/>
      <c r="D35" s="86"/>
      <c r="E35" s="86"/>
      <c r="F35" s="86"/>
      <c r="G35" s="86"/>
      <c r="H35" s="86"/>
      <c r="I35" s="86"/>
      <c r="J35" s="86"/>
      <c r="K35" s="86"/>
      <c r="L35" s="104"/>
      <c r="M35" s="104"/>
      <c r="N35" s="104"/>
      <c r="O35" s="104"/>
      <c r="P35" s="104"/>
      <c r="Q35" s="104"/>
      <c r="R35" s="104"/>
      <c r="S35" s="104"/>
      <c r="T35" s="104"/>
      <c r="U35" s="104"/>
      <c r="V35" s="104"/>
      <c r="W35" s="104"/>
      <c r="X35" s="104"/>
      <c r="Y35" s="104"/>
      <c r="Z35" s="104"/>
      <c r="AA35" s="105"/>
      <c r="AB35" s="103"/>
      <c r="AC35" s="86"/>
      <c r="AD35" s="103"/>
      <c r="AE35" s="106"/>
      <c r="AF35" s="103"/>
      <c r="AG35" s="103"/>
      <c r="AH35" s="103"/>
    </row>
    <row r="36" spans="1:34" s="17" customFormat="1" ht="26.15" customHeight="1" thickBot="1">
      <c r="A36" s="104" t="s">
        <v>350</v>
      </c>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5"/>
      <c r="AB36" s="103"/>
      <c r="AC36" s="103"/>
      <c r="AD36" s="103"/>
      <c r="AE36" s="106"/>
      <c r="AF36" s="103"/>
      <c r="AG36" s="103"/>
      <c r="AH36" s="103"/>
    </row>
    <row r="37" spans="1:34" s="17" customFormat="1" ht="26.15" customHeight="1" thickBot="1">
      <c r="A37" s="86"/>
      <c r="B37" s="743" t="s">
        <v>535</v>
      </c>
      <c r="C37" s="744"/>
      <c r="D37" s="744"/>
      <c r="E37" s="744"/>
      <c r="F37" s="745"/>
      <c r="G37" s="655" t="str">
        <f>IF(B37="","",IF(B37="【Ａタイプ】",選択リスト!F2,IF(B37="【Ｂタイプ】",選択リスト!F3,IF(B37="【Ｃタイプ】",選択リスト!F4,IF(B37="【Ｄタイプ】",選択リスト!F5)))))</f>
        <v>(親族内又は従業員承継)事業承継(譲渡)に向けた取組</v>
      </c>
      <c r="H37" s="655"/>
      <c r="I37" s="655"/>
      <c r="J37" s="655"/>
      <c r="K37" s="655"/>
      <c r="L37" s="655"/>
      <c r="M37" s="655"/>
      <c r="N37" s="655"/>
      <c r="O37" s="655"/>
      <c r="P37" s="655"/>
      <c r="Q37" s="655"/>
      <c r="R37" s="655"/>
      <c r="S37" s="655"/>
      <c r="T37" s="655"/>
      <c r="U37" s="655"/>
      <c r="V37" s="655"/>
      <c r="W37" s="655"/>
      <c r="X37" s="655"/>
      <c r="Y37" s="655"/>
      <c r="Z37" s="655"/>
      <c r="AA37" s="655"/>
      <c r="AB37" s="655"/>
      <c r="AC37" s="655"/>
      <c r="AD37" s="655"/>
      <c r="AE37" s="655"/>
      <c r="AF37" s="655"/>
      <c r="AG37" s="655"/>
      <c r="AH37" s="656"/>
    </row>
    <row r="38" spans="1:34" s="17" customFormat="1" ht="20" customHeight="1">
      <c r="A38" s="86"/>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5"/>
      <c r="AB38" s="103"/>
      <c r="AC38" s="103"/>
      <c r="AD38" s="103"/>
      <c r="AE38" s="106"/>
      <c r="AF38" s="103"/>
      <c r="AG38" s="103"/>
      <c r="AH38" s="103"/>
    </row>
    <row r="39" spans="1:34" s="17" customFormat="1" ht="26.15" customHeight="1" thickBot="1">
      <c r="A39" s="101" t="s">
        <v>312</v>
      </c>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4"/>
      <c r="AA39" s="105"/>
      <c r="AB39" s="103"/>
      <c r="AC39" s="109"/>
      <c r="AD39" s="103"/>
      <c r="AE39" s="103"/>
      <c r="AF39" s="103"/>
      <c r="AG39" s="103"/>
      <c r="AH39" s="103"/>
    </row>
    <row r="40" spans="1:34" s="17" customFormat="1" ht="26.15" customHeight="1">
      <c r="A40" s="86"/>
      <c r="B40" s="746" t="s">
        <v>484</v>
      </c>
      <c r="C40" s="747"/>
      <c r="D40" s="660" t="str">
        <f>IF(B37="【Ａタイプ】", 選択リスト!F8, IF(B37="【Ｂタイプ】", 選択リスト!F11, IF(B37="【Ｃタイプ】", 選択リスト!F14, IF(B37="【Ｄタイプ】", 選択リスト!F19, ""))))</f>
        <v>自社株式の評価、財務・税務・法務・労務等のセルフ・デューデリジェンスなど、企業価値や事業価値の算定のための業務委託経費</v>
      </c>
      <c r="E40" s="661"/>
      <c r="F40" s="661"/>
      <c r="G40" s="661"/>
      <c r="H40" s="661"/>
      <c r="I40" s="661"/>
      <c r="J40" s="661"/>
      <c r="K40" s="661"/>
      <c r="L40" s="661"/>
      <c r="M40" s="661"/>
      <c r="N40" s="661"/>
      <c r="O40" s="661"/>
      <c r="P40" s="661"/>
      <c r="Q40" s="661"/>
      <c r="R40" s="661"/>
      <c r="S40" s="661"/>
      <c r="T40" s="661"/>
      <c r="U40" s="661"/>
      <c r="V40" s="661"/>
      <c r="W40" s="661"/>
      <c r="X40" s="661"/>
      <c r="Y40" s="661"/>
      <c r="Z40" s="661"/>
      <c r="AA40" s="661"/>
      <c r="AB40" s="661"/>
      <c r="AC40" s="661"/>
      <c r="AD40" s="661"/>
      <c r="AE40" s="661"/>
      <c r="AF40" s="661"/>
      <c r="AG40" s="661"/>
      <c r="AH40" s="662"/>
    </row>
    <row r="41" spans="1:34" s="3" customFormat="1" ht="26.15" customHeight="1">
      <c r="A41" s="86"/>
      <c r="B41" s="736" t="s">
        <v>484</v>
      </c>
      <c r="C41" s="737"/>
      <c r="D41" s="663" t="str">
        <f>IF(B37="【Ａタイプ】", 選択リスト!F9, IF(B37="【Ｂタイプ】", 選択リスト!F12, IF(B37="【Ｃタイプ】", 選択リスト!F15, IF(B37="【Ｄタイプ】", 選択リスト!F20, ""))))</f>
        <v>株式譲渡、相続手続き等に要する外部専門家への業務委託経費</v>
      </c>
      <c r="E41" s="664"/>
      <c r="F41" s="664"/>
      <c r="G41" s="664"/>
      <c r="H41" s="664"/>
      <c r="I41" s="664"/>
      <c r="J41" s="664"/>
      <c r="K41" s="664"/>
      <c r="L41" s="664"/>
      <c r="M41" s="664"/>
      <c r="N41" s="664"/>
      <c r="O41" s="664"/>
      <c r="P41" s="664"/>
      <c r="Q41" s="664"/>
      <c r="R41" s="664"/>
      <c r="S41" s="664"/>
      <c r="T41" s="664"/>
      <c r="U41" s="664"/>
      <c r="V41" s="664"/>
      <c r="W41" s="664"/>
      <c r="X41" s="664"/>
      <c r="Y41" s="664"/>
      <c r="Z41" s="664"/>
      <c r="AA41" s="664"/>
      <c r="AB41" s="664"/>
      <c r="AC41" s="664"/>
      <c r="AD41" s="664"/>
      <c r="AE41" s="664"/>
      <c r="AF41" s="664"/>
      <c r="AG41" s="664"/>
      <c r="AH41" s="665"/>
    </row>
    <row r="42" spans="1:34" s="3" customFormat="1" ht="26.15" customHeight="1">
      <c r="A42" s="86"/>
      <c r="B42" s="736"/>
      <c r="C42" s="737"/>
      <c r="D42" s="663" t="str">
        <f>IF(AND(B37="【Ａタイプ】", L141=""), "短期支援の実施日について10(1)アのL129のセルを入力しなければ,ファイナンシャルアドバイザー（ＦＡ）、Ｍ＆Ａ仲介業者等との締結契約に要する経費は選択できません", IF(B37="【Ａタイプ】", IF(L141&lt;&gt;"", 選択リスト!F10, ""), IF(B37="【Ｂタイプ】", 選択リスト!F13, IF(B37="【Ｃタイプ】", 選択リスト!F16, IF(B37="【Ｄタイプ】", 選択リスト!F21, "")))))</f>
        <v>将来の経営を担う中核人材(幹部社員)を確保・育成するための、人材紹介会社等のサービス利用や研修の業務委託経費</v>
      </c>
      <c r="E42" s="664"/>
      <c r="F42" s="664"/>
      <c r="G42" s="664"/>
      <c r="H42" s="664"/>
      <c r="I42" s="664"/>
      <c r="J42" s="664"/>
      <c r="K42" s="664"/>
      <c r="L42" s="664"/>
      <c r="M42" s="664"/>
      <c r="N42" s="664"/>
      <c r="O42" s="664"/>
      <c r="P42" s="664"/>
      <c r="Q42" s="664"/>
      <c r="R42" s="664"/>
      <c r="S42" s="664"/>
      <c r="T42" s="664"/>
      <c r="U42" s="664"/>
      <c r="V42" s="664"/>
      <c r="W42" s="664"/>
      <c r="X42" s="664"/>
      <c r="Y42" s="664"/>
      <c r="Z42" s="664"/>
      <c r="AA42" s="664"/>
      <c r="AB42" s="664"/>
      <c r="AC42" s="664"/>
      <c r="AD42" s="664"/>
      <c r="AE42" s="664"/>
      <c r="AF42" s="664"/>
      <c r="AG42" s="664"/>
      <c r="AH42" s="665"/>
    </row>
    <row r="43" spans="1:34" s="17" customFormat="1" ht="26.15" customHeight="1">
      <c r="A43" s="86"/>
      <c r="B43" s="738" t="s">
        <v>246</v>
      </c>
      <c r="C43" s="739"/>
      <c r="D43" s="670" t="str">
        <f>IF(B37="【Ｃタイプ】", 選択リスト!F17, "")</f>
        <v/>
      </c>
      <c r="E43" s="671"/>
      <c r="F43" s="671"/>
      <c r="G43" s="671"/>
      <c r="H43" s="671"/>
      <c r="I43" s="671"/>
      <c r="J43" s="671"/>
      <c r="K43" s="671"/>
      <c r="L43" s="671"/>
      <c r="M43" s="671"/>
      <c r="N43" s="671"/>
      <c r="O43" s="671"/>
      <c r="P43" s="671"/>
      <c r="Q43" s="671"/>
      <c r="R43" s="671"/>
      <c r="S43" s="671"/>
      <c r="T43" s="671"/>
      <c r="U43" s="671"/>
      <c r="V43" s="671"/>
      <c r="W43" s="671"/>
      <c r="X43" s="671"/>
      <c r="Y43" s="671"/>
      <c r="Z43" s="671"/>
      <c r="AA43" s="671"/>
      <c r="AB43" s="671"/>
      <c r="AC43" s="671"/>
      <c r="AD43" s="671"/>
      <c r="AE43" s="671"/>
      <c r="AF43" s="671"/>
      <c r="AG43" s="671"/>
      <c r="AH43" s="672"/>
    </row>
    <row r="44" spans="1:34" s="17" customFormat="1" ht="26.15" customHeight="1" thickBot="1">
      <c r="A44" s="86"/>
      <c r="B44" s="752" t="s">
        <v>246</v>
      </c>
      <c r="C44" s="753"/>
      <c r="D44" s="677" t="str">
        <f>IF(B37="【Ｃタイプ】", 選択リスト!F18, "")</f>
        <v/>
      </c>
      <c r="E44" s="678"/>
      <c r="F44" s="678"/>
      <c r="G44" s="678"/>
      <c r="H44" s="678"/>
      <c r="I44" s="678"/>
      <c r="J44" s="678"/>
      <c r="K44" s="678"/>
      <c r="L44" s="678"/>
      <c r="M44" s="678"/>
      <c r="N44" s="678"/>
      <c r="O44" s="678"/>
      <c r="P44" s="678"/>
      <c r="Q44" s="678"/>
      <c r="R44" s="678"/>
      <c r="S44" s="678"/>
      <c r="T44" s="678"/>
      <c r="U44" s="678"/>
      <c r="V44" s="678"/>
      <c r="W44" s="678"/>
      <c r="X44" s="678"/>
      <c r="Y44" s="678"/>
      <c r="Z44" s="678"/>
      <c r="AA44" s="678"/>
      <c r="AB44" s="678"/>
      <c r="AC44" s="678"/>
      <c r="AD44" s="678"/>
      <c r="AE44" s="678"/>
      <c r="AF44" s="678"/>
      <c r="AG44" s="678"/>
      <c r="AH44" s="679"/>
    </row>
    <row r="45" spans="1:34" s="17" customFormat="1" ht="18.5" customHeight="1">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103"/>
      <c r="AG45" s="103"/>
      <c r="AH45" s="103"/>
    </row>
    <row r="46" spans="1:34" ht="26.15" customHeight="1">
      <c r="A46" s="104" t="s">
        <v>313</v>
      </c>
      <c r="B46" s="104"/>
      <c r="C46" s="86"/>
      <c r="D46" s="86"/>
      <c r="E46" s="86"/>
      <c r="F46" s="86"/>
      <c r="G46" s="86"/>
      <c r="H46" s="104"/>
      <c r="I46" s="104"/>
      <c r="J46" s="104"/>
      <c r="K46" s="104"/>
      <c r="L46" s="104"/>
      <c r="M46" s="104"/>
      <c r="N46" s="104"/>
      <c r="O46" s="104"/>
      <c r="P46" s="104"/>
      <c r="Q46" s="104"/>
      <c r="R46" s="104"/>
      <c r="S46" s="104"/>
      <c r="T46" s="104"/>
      <c r="U46" s="104"/>
      <c r="V46" s="104"/>
      <c r="W46" s="104"/>
      <c r="X46" s="104"/>
      <c r="Y46" s="104"/>
      <c r="Z46" s="104"/>
      <c r="AA46" s="105"/>
      <c r="AB46" s="103"/>
      <c r="AC46" s="110"/>
      <c r="AD46" s="110"/>
      <c r="AE46" s="103"/>
      <c r="AF46" s="103"/>
      <c r="AG46" s="103"/>
      <c r="AH46" s="103"/>
    </row>
    <row r="47" spans="1:34" ht="26.15" customHeight="1" thickBot="1">
      <c r="A47" s="104"/>
      <c r="B47" s="330" t="s">
        <v>570</v>
      </c>
      <c r="C47" s="330"/>
      <c r="D47" s="330"/>
      <c r="E47" s="330"/>
      <c r="F47" s="330"/>
      <c r="G47" s="330"/>
      <c r="H47" s="330"/>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row>
    <row r="48" spans="1:34" ht="50.15" customHeight="1">
      <c r="A48" s="86"/>
      <c r="B48" s="754" t="s">
        <v>484</v>
      </c>
      <c r="C48" s="755"/>
      <c r="D48" s="657" t="s">
        <v>574</v>
      </c>
      <c r="E48" s="658"/>
      <c r="F48" s="658"/>
      <c r="G48" s="658"/>
      <c r="H48" s="658"/>
      <c r="I48" s="658"/>
      <c r="J48" s="658"/>
      <c r="K48" s="658"/>
      <c r="L48" s="658"/>
      <c r="M48" s="658"/>
      <c r="N48" s="658"/>
      <c r="O48" s="658"/>
      <c r="P48" s="658"/>
      <c r="Q48" s="658"/>
      <c r="R48" s="658"/>
      <c r="S48" s="658"/>
      <c r="T48" s="658"/>
      <c r="U48" s="658"/>
      <c r="V48" s="658"/>
      <c r="W48" s="658"/>
      <c r="X48" s="658"/>
      <c r="Y48" s="658"/>
      <c r="Z48" s="658"/>
      <c r="AA48" s="658"/>
      <c r="AB48" s="658"/>
      <c r="AC48" s="658"/>
      <c r="AD48" s="658"/>
      <c r="AE48" s="658"/>
      <c r="AF48" s="658"/>
      <c r="AG48" s="658"/>
      <c r="AH48" s="659"/>
    </row>
    <row r="49" spans="1:34" ht="93.5" customHeight="1">
      <c r="A49" s="86"/>
      <c r="B49" s="756"/>
      <c r="C49" s="757"/>
      <c r="D49" s="574" t="s">
        <v>568</v>
      </c>
      <c r="E49" s="575"/>
      <c r="F49" s="575"/>
      <c r="G49" s="575"/>
      <c r="H49" s="575"/>
      <c r="I49" s="575"/>
      <c r="J49" s="575"/>
      <c r="K49" s="575"/>
      <c r="L49" s="575"/>
      <c r="M49" s="575"/>
      <c r="N49" s="575"/>
      <c r="O49" s="575"/>
      <c r="P49" s="575"/>
      <c r="Q49" s="575"/>
      <c r="R49" s="575"/>
      <c r="S49" s="575"/>
      <c r="T49" s="575"/>
      <c r="U49" s="575"/>
      <c r="V49" s="575"/>
      <c r="W49" s="575"/>
      <c r="X49" s="575"/>
      <c r="Y49" s="575"/>
      <c r="Z49" s="575"/>
      <c r="AA49" s="575"/>
      <c r="AB49" s="575"/>
      <c r="AC49" s="575"/>
      <c r="AD49" s="575"/>
      <c r="AE49" s="575"/>
      <c r="AF49" s="575"/>
      <c r="AG49" s="575"/>
      <c r="AH49" s="576"/>
    </row>
    <row r="50" spans="1:34" ht="40" customHeight="1" thickBot="1">
      <c r="A50" s="86"/>
      <c r="B50" s="748"/>
      <c r="C50" s="749"/>
      <c r="D50" s="331" t="s">
        <v>569</v>
      </c>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2"/>
      <c r="AD50" s="332"/>
      <c r="AE50" s="332"/>
      <c r="AF50" s="332"/>
      <c r="AG50" s="332"/>
      <c r="AH50" s="333"/>
    </row>
    <row r="51" spans="1:34" ht="5" customHeight="1">
      <c r="A51" s="86"/>
      <c r="B51" s="223"/>
      <c r="C51" s="223"/>
      <c r="D51" s="224"/>
      <c r="E51" s="224"/>
      <c r="F51" s="224"/>
      <c r="G51" s="224"/>
      <c r="H51" s="224"/>
      <c r="I51" s="224"/>
      <c r="J51" s="224"/>
      <c r="K51" s="224"/>
      <c r="L51" s="224"/>
      <c r="M51" s="224"/>
      <c r="N51" s="224"/>
      <c r="O51" s="224"/>
      <c r="P51" s="224"/>
      <c r="Q51" s="224"/>
      <c r="R51" s="222"/>
      <c r="S51" s="222"/>
      <c r="T51" s="222"/>
      <c r="U51" s="222"/>
      <c r="V51" s="222"/>
      <c r="W51" s="222"/>
      <c r="X51" s="222"/>
      <c r="Y51" s="222"/>
      <c r="Z51" s="222"/>
      <c r="AA51" s="222"/>
      <c r="AB51" s="222"/>
      <c r="AC51" s="222"/>
      <c r="AD51" s="222"/>
      <c r="AE51" s="222"/>
      <c r="AF51" s="222"/>
      <c r="AG51" s="222"/>
      <c r="AH51" s="222"/>
    </row>
    <row r="52" spans="1:34" ht="26.15" customHeight="1">
      <c r="A52" s="111" t="s">
        <v>36</v>
      </c>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05"/>
      <c r="AB52" s="103"/>
      <c r="AC52" s="103"/>
      <c r="AD52" s="103"/>
      <c r="AE52" s="106"/>
      <c r="AF52" s="103"/>
      <c r="AG52" s="103"/>
      <c r="AH52" s="103"/>
    </row>
    <row r="53" spans="1:34" ht="26.15" customHeight="1">
      <c r="A53" s="86"/>
      <c r="B53" s="590" t="s">
        <v>14</v>
      </c>
      <c r="C53" s="590"/>
      <c r="D53" s="590"/>
      <c r="E53" s="750" t="s">
        <v>534</v>
      </c>
      <c r="F53" s="750"/>
      <c r="G53" s="750"/>
      <c r="H53" s="750"/>
      <c r="I53" s="750"/>
      <c r="J53" s="750"/>
      <c r="K53" s="750"/>
      <c r="L53" s="750"/>
      <c r="M53" s="750"/>
      <c r="N53" s="750"/>
      <c r="O53" s="750"/>
      <c r="P53" s="750"/>
      <c r="Q53" s="750"/>
      <c r="R53" s="750"/>
      <c r="S53" s="750"/>
      <c r="T53" s="750"/>
      <c r="U53" s="750"/>
      <c r="V53" s="750"/>
      <c r="W53" s="86"/>
      <c r="X53" s="86"/>
      <c r="Y53" s="86"/>
      <c r="Z53" s="86"/>
      <c r="AA53" s="105"/>
      <c r="AB53" s="103"/>
      <c r="AC53" s="103"/>
      <c r="AD53" s="103"/>
      <c r="AE53" s="106"/>
      <c r="AF53" s="103"/>
      <c r="AG53" s="103"/>
      <c r="AH53" s="103"/>
    </row>
    <row r="54" spans="1:34" ht="26.15" customHeight="1">
      <c r="A54" s="86"/>
      <c r="B54" s="584" t="s">
        <v>15</v>
      </c>
      <c r="C54" s="585"/>
      <c r="D54" s="586"/>
      <c r="E54" s="751" t="s">
        <v>533</v>
      </c>
      <c r="F54" s="751"/>
      <c r="G54" s="751"/>
      <c r="H54" s="751"/>
      <c r="I54" s="751"/>
      <c r="J54" s="751"/>
      <c r="K54" s="751"/>
      <c r="L54" s="751"/>
      <c r="M54" s="751"/>
      <c r="N54" s="751"/>
      <c r="O54" s="751"/>
      <c r="P54" s="751"/>
      <c r="Q54" s="751"/>
      <c r="R54" s="751"/>
      <c r="S54" s="751"/>
      <c r="T54" s="751"/>
      <c r="U54" s="751"/>
      <c r="V54" s="751"/>
      <c r="W54" s="86"/>
      <c r="X54" s="86"/>
      <c r="Y54" s="86"/>
      <c r="Z54" s="86"/>
      <c r="AA54" s="105"/>
      <c r="AB54" s="103"/>
      <c r="AC54" s="103"/>
      <c r="AD54" s="103"/>
      <c r="AE54" s="106"/>
      <c r="AF54" s="103"/>
      <c r="AG54" s="103"/>
      <c r="AH54" s="103"/>
    </row>
    <row r="55" spans="1:34" ht="26.15" customHeight="1">
      <c r="A55" s="86"/>
      <c r="B55" s="591"/>
      <c r="C55" s="592"/>
      <c r="D55" s="593"/>
      <c r="E55" s="751"/>
      <c r="F55" s="751"/>
      <c r="G55" s="751"/>
      <c r="H55" s="751"/>
      <c r="I55" s="751"/>
      <c r="J55" s="751"/>
      <c r="K55" s="751"/>
      <c r="L55" s="751"/>
      <c r="M55" s="751"/>
      <c r="N55" s="751"/>
      <c r="O55" s="751"/>
      <c r="P55" s="751"/>
      <c r="Q55" s="751"/>
      <c r="R55" s="751"/>
      <c r="S55" s="751"/>
      <c r="T55" s="751"/>
      <c r="U55" s="751"/>
      <c r="V55" s="751"/>
      <c r="W55" s="86"/>
      <c r="X55" s="86"/>
      <c r="Y55" s="86"/>
      <c r="Z55" s="86"/>
      <c r="AA55" s="105"/>
      <c r="AB55" s="103"/>
      <c r="AC55" s="103"/>
      <c r="AD55" s="103"/>
      <c r="AE55" s="106"/>
      <c r="AF55" s="103"/>
      <c r="AG55" s="103"/>
      <c r="AH55" s="103"/>
    </row>
    <row r="56" spans="1:34" ht="26.15" customHeight="1">
      <c r="A56" s="111"/>
      <c r="B56" s="758" t="s">
        <v>16</v>
      </c>
      <c r="C56" s="759"/>
      <c r="D56" s="760"/>
      <c r="E56" s="801" t="s">
        <v>14</v>
      </c>
      <c r="F56" s="802"/>
      <c r="G56" s="803"/>
      <c r="H56" s="804" t="s">
        <v>532</v>
      </c>
      <c r="I56" s="805"/>
      <c r="J56" s="805"/>
      <c r="K56" s="805"/>
      <c r="L56" s="805"/>
      <c r="M56" s="805"/>
      <c r="N56" s="805"/>
      <c r="O56" s="805"/>
      <c r="P56" s="805"/>
      <c r="Q56" s="805"/>
      <c r="R56" s="805"/>
      <c r="S56" s="806"/>
      <c r="T56" s="197"/>
      <c r="U56" s="197"/>
      <c r="V56" s="197"/>
      <c r="W56" s="197"/>
      <c r="X56" s="197"/>
      <c r="Y56" s="197"/>
      <c r="Z56" s="197"/>
      <c r="AG56" s="196"/>
    </row>
    <row r="57" spans="1:34" ht="26.15" customHeight="1">
      <c r="A57" s="111"/>
      <c r="B57" s="798"/>
      <c r="C57" s="799"/>
      <c r="D57" s="800"/>
      <c r="E57" s="795" t="s">
        <v>17</v>
      </c>
      <c r="F57" s="796"/>
      <c r="G57" s="797"/>
      <c r="H57" s="807" t="s">
        <v>531</v>
      </c>
      <c r="I57" s="808"/>
      <c r="J57" s="808"/>
      <c r="K57" s="808"/>
      <c r="L57" s="808"/>
      <c r="M57" s="808"/>
      <c r="N57" s="808"/>
      <c r="O57" s="808"/>
      <c r="P57" s="808"/>
      <c r="Q57" s="808"/>
      <c r="R57" s="808"/>
      <c r="S57" s="809"/>
      <c r="T57" s="197"/>
      <c r="U57" s="197"/>
      <c r="V57" s="197"/>
      <c r="W57" s="197"/>
      <c r="X57" s="197"/>
      <c r="Y57" s="197"/>
      <c r="Z57" s="197"/>
      <c r="AG57" s="196"/>
    </row>
    <row r="58" spans="1:34" ht="26.15" customHeight="1">
      <c r="A58" s="111"/>
      <c r="B58" s="798"/>
      <c r="C58" s="799"/>
      <c r="D58" s="800"/>
      <c r="E58" s="795" t="s">
        <v>18</v>
      </c>
      <c r="F58" s="796"/>
      <c r="G58" s="797"/>
      <c r="H58" s="810" t="s">
        <v>530</v>
      </c>
      <c r="I58" s="811"/>
      <c r="J58" s="812" t="s">
        <v>521</v>
      </c>
      <c r="K58" s="812"/>
      <c r="L58" s="185" t="s">
        <v>2</v>
      </c>
      <c r="M58" s="812" t="s">
        <v>521</v>
      </c>
      <c r="N58" s="812"/>
      <c r="O58" s="185" t="s">
        <v>68</v>
      </c>
      <c r="P58" s="812" t="s">
        <v>521</v>
      </c>
      <c r="Q58" s="812"/>
      <c r="R58" s="812"/>
      <c r="S58" s="198" t="s">
        <v>258</v>
      </c>
      <c r="T58" s="197"/>
      <c r="U58" s="197"/>
      <c r="V58" s="197"/>
      <c r="W58" s="197"/>
      <c r="X58" s="197"/>
      <c r="Y58" s="197"/>
      <c r="Z58" s="197"/>
      <c r="AG58" s="196"/>
    </row>
    <row r="59" spans="1:34" ht="26.15" customHeight="1">
      <c r="A59" s="111"/>
      <c r="B59" s="798"/>
      <c r="C59" s="799"/>
      <c r="D59" s="800"/>
      <c r="E59" s="758" t="s">
        <v>19</v>
      </c>
      <c r="F59" s="759"/>
      <c r="G59" s="760"/>
      <c r="H59" s="761" t="s">
        <v>507</v>
      </c>
      <c r="I59" s="762"/>
      <c r="J59" s="762"/>
      <c r="K59" s="762"/>
      <c r="L59" s="762"/>
      <c r="M59" s="762"/>
      <c r="N59" s="762"/>
      <c r="O59" s="762"/>
      <c r="P59" s="762"/>
      <c r="Q59" s="762"/>
      <c r="R59" s="762"/>
      <c r="S59" s="763"/>
      <c r="T59" s="197"/>
      <c r="U59" s="197"/>
      <c r="V59" s="197"/>
      <c r="W59" s="197"/>
      <c r="X59" s="197"/>
      <c r="Y59" s="197"/>
      <c r="Z59" s="197"/>
      <c r="AG59" s="196"/>
    </row>
    <row r="60" spans="1:34" ht="26.15" customHeight="1">
      <c r="A60" s="86"/>
      <c r="B60" s="764" t="s">
        <v>260</v>
      </c>
      <c r="C60" s="765"/>
      <c r="D60" s="766"/>
      <c r="E60" s="773" t="s">
        <v>440</v>
      </c>
      <c r="F60" s="774"/>
      <c r="G60" s="775"/>
      <c r="H60" s="189" t="s">
        <v>22</v>
      </c>
      <c r="I60" s="782" t="s">
        <v>512</v>
      </c>
      <c r="J60" s="782"/>
      <c r="K60" s="188" t="s">
        <v>310</v>
      </c>
      <c r="L60" s="782" t="s">
        <v>511</v>
      </c>
      <c r="M60" s="782"/>
      <c r="N60" s="782"/>
      <c r="O60" s="188"/>
      <c r="P60" s="188"/>
      <c r="Q60" s="187"/>
      <c r="R60" s="187"/>
      <c r="S60" s="187"/>
      <c r="T60" s="187"/>
      <c r="U60" s="187"/>
      <c r="V60" s="187"/>
      <c r="W60" s="187"/>
      <c r="X60" s="187"/>
      <c r="Y60" s="187"/>
      <c r="Z60" s="187"/>
      <c r="AA60" s="187"/>
      <c r="AB60" s="187"/>
      <c r="AC60" s="187"/>
      <c r="AD60" s="187"/>
      <c r="AE60" s="187"/>
      <c r="AF60" s="187"/>
      <c r="AG60" s="187"/>
      <c r="AH60" s="186"/>
    </row>
    <row r="61" spans="1:34" ht="26.15" customHeight="1">
      <c r="A61" s="86"/>
      <c r="B61" s="767"/>
      <c r="C61" s="768"/>
      <c r="D61" s="769"/>
      <c r="E61" s="776"/>
      <c r="F61" s="777"/>
      <c r="G61" s="778"/>
      <c r="H61" s="783" t="s">
        <v>529</v>
      </c>
      <c r="I61" s="784"/>
      <c r="J61" s="784"/>
      <c r="K61" s="784"/>
      <c r="L61" s="784"/>
      <c r="M61" s="784"/>
      <c r="N61" s="784"/>
      <c r="O61" s="784"/>
      <c r="P61" s="784"/>
      <c r="Q61" s="784"/>
      <c r="R61" s="784"/>
      <c r="S61" s="784"/>
      <c r="T61" s="784"/>
      <c r="U61" s="784"/>
      <c r="V61" s="784"/>
      <c r="W61" s="784"/>
      <c r="X61" s="784"/>
      <c r="Y61" s="784"/>
      <c r="Z61" s="784"/>
      <c r="AA61" s="784"/>
      <c r="AB61" s="784"/>
      <c r="AC61" s="784"/>
      <c r="AD61" s="784"/>
      <c r="AE61" s="784"/>
      <c r="AF61" s="784"/>
      <c r="AG61" s="784"/>
      <c r="AH61" s="785"/>
    </row>
    <row r="62" spans="1:34" ht="26.15" customHeight="1">
      <c r="A62" s="86"/>
      <c r="B62" s="767"/>
      <c r="C62" s="768"/>
      <c r="D62" s="769"/>
      <c r="E62" s="779"/>
      <c r="F62" s="780"/>
      <c r="G62" s="781"/>
      <c r="H62" s="786"/>
      <c r="I62" s="787"/>
      <c r="J62" s="787"/>
      <c r="K62" s="787"/>
      <c r="L62" s="787"/>
      <c r="M62" s="787"/>
      <c r="N62" s="787"/>
      <c r="O62" s="787"/>
      <c r="P62" s="787"/>
      <c r="Q62" s="787"/>
      <c r="R62" s="787"/>
      <c r="S62" s="787"/>
      <c r="T62" s="787"/>
      <c r="U62" s="787"/>
      <c r="V62" s="787"/>
      <c r="W62" s="787"/>
      <c r="X62" s="787"/>
      <c r="Y62" s="787"/>
      <c r="Z62" s="787"/>
      <c r="AA62" s="787"/>
      <c r="AB62" s="787"/>
      <c r="AC62" s="787"/>
      <c r="AD62" s="787"/>
      <c r="AE62" s="787"/>
      <c r="AF62" s="787"/>
      <c r="AG62" s="787"/>
      <c r="AH62" s="788"/>
    </row>
    <row r="63" spans="1:34" ht="26.15" customHeight="1">
      <c r="A63" s="86"/>
      <c r="B63" s="770"/>
      <c r="C63" s="771"/>
      <c r="D63" s="772"/>
      <c r="E63" s="789" t="s">
        <v>261</v>
      </c>
      <c r="F63" s="790"/>
      <c r="G63" s="790"/>
      <c r="H63" s="790"/>
      <c r="I63" s="791"/>
      <c r="J63" s="792" t="s">
        <v>528</v>
      </c>
      <c r="K63" s="793"/>
      <c r="L63" s="793"/>
      <c r="M63" s="793"/>
      <c r="N63" s="793"/>
      <c r="O63" s="793"/>
      <c r="P63" s="793"/>
      <c r="Q63" s="793"/>
      <c r="R63" s="793"/>
      <c r="S63" s="793"/>
      <c r="T63" s="793"/>
      <c r="U63" s="793"/>
      <c r="V63" s="793"/>
      <c r="W63" s="793"/>
      <c r="X63" s="793"/>
      <c r="Y63" s="793"/>
      <c r="Z63" s="794"/>
      <c r="AA63" s="795" t="s">
        <v>20</v>
      </c>
      <c r="AB63" s="796"/>
      <c r="AC63" s="797"/>
      <c r="AD63" s="817" t="s">
        <v>513</v>
      </c>
      <c r="AE63" s="818"/>
      <c r="AF63" s="818"/>
      <c r="AG63" s="818"/>
      <c r="AH63" s="819"/>
    </row>
    <row r="64" spans="1:34" ht="26.15" customHeight="1">
      <c r="A64" s="86"/>
      <c r="B64" s="764" t="s">
        <v>334</v>
      </c>
      <c r="C64" s="765"/>
      <c r="D64" s="766"/>
      <c r="E64" s="813" t="s">
        <v>14</v>
      </c>
      <c r="F64" s="813"/>
      <c r="G64" s="813"/>
      <c r="H64" s="750" t="s">
        <v>527</v>
      </c>
      <c r="I64" s="750"/>
      <c r="J64" s="750"/>
      <c r="K64" s="750"/>
      <c r="L64" s="750"/>
      <c r="M64" s="750"/>
      <c r="N64" s="750"/>
      <c r="O64" s="813" t="s">
        <v>21</v>
      </c>
      <c r="P64" s="813"/>
      <c r="Q64" s="835" t="s">
        <v>490</v>
      </c>
      <c r="R64" s="835"/>
      <c r="S64" s="835"/>
      <c r="T64" s="835"/>
      <c r="U64" s="813" t="s">
        <v>23</v>
      </c>
      <c r="V64" s="813"/>
      <c r="W64" s="813"/>
      <c r="X64" s="836" t="s">
        <v>526</v>
      </c>
      <c r="Y64" s="837"/>
      <c r="Z64" s="837"/>
      <c r="AA64" s="837"/>
      <c r="AB64" s="837"/>
      <c r="AC64" s="837"/>
      <c r="AD64" s="837"/>
      <c r="AE64" s="837"/>
      <c r="AF64" s="837"/>
      <c r="AG64" s="837"/>
      <c r="AH64" s="837"/>
    </row>
    <row r="65" spans="1:43" ht="26.15" customHeight="1">
      <c r="A65" s="86"/>
      <c r="B65" s="770"/>
      <c r="C65" s="771"/>
      <c r="D65" s="772"/>
      <c r="E65" s="813" t="s">
        <v>17</v>
      </c>
      <c r="F65" s="813"/>
      <c r="G65" s="813"/>
      <c r="H65" s="750" t="s">
        <v>491</v>
      </c>
      <c r="I65" s="750"/>
      <c r="J65" s="750"/>
      <c r="K65" s="750"/>
      <c r="L65" s="750"/>
      <c r="M65" s="750"/>
      <c r="N65" s="750"/>
      <c r="O65" s="813" t="s">
        <v>19</v>
      </c>
      <c r="P65" s="813"/>
      <c r="Q65" s="814" t="s">
        <v>525</v>
      </c>
      <c r="R65" s="815"/>
      <c r="S65" s="815"/>
      <c r="T65" s="815"/>
      <c r="U65" s="815"/>
      <c r="V65" s="815"/>
      <c r="W65" s="815"/>
      <c r="X65" s="815"/>
      <c r="Y65" s="815"/>
      <c r="Z65" s="816"/>
      <c r="AA65" s="795" t="s">
        <v>20</v>
      </c>
      <c r="AB65" s="796"/>
      <c r="AC65" s="797"/>
      <c r="AD65" s="817" t="s">
        <v>524</v>
      </c>
      <c r="AE65" s="818"/>
      <c r="AF65" s="818"/>
      <c r="AG65" s="818"/>
      <c r="AH65" s="819"/>
    </row>
    <row r="66" spans="1:43" ht="26.15" customHeight="1">
      <c r="A66" s="117"/>
      <c r="B66" s="820" t="s">
        <v>395</v>
      </c>
      <c r="C66" s="821"/>
      <c r="D66" s="822"/>
      <c r="E66" s="189" t="s">
        <v>22</v>
      </c>
      <c r="F66" s="725"/>
      <c r="G66" s="725"/>
      <c r="H66" s="188" t="s">
        <v>310</v>
      </c>
      <c r="I66" s="725"/>
      <c r="J66" s="725"/>
      <c r="K66" s="725"/>
      <c r="L66" s="188"/>
      <c r="M66" s="187"/>
      <c r="N66" s="187"/>
      <c r="O66" s="187"/>
      <c r="P66" s="187"/>
      <c r="Q66" s="187"/>
      <c r="R66" s="187"/>
      <c r="S66" s="187"/>
      <c r="T66" s="187"/>
      <c r="U66" s="187"/>
      <c r="V66" s="187"/>
      <c r="W66" s="187"/>
      <c r="X66" s="187"/>
      <c r="Y66" s="187"/>
      <c r="Z66" s="187"/>
      <c r="AA66" s="187"/>
      <c r="AB66" s="187"/>
      <c r="AC66" s="187"/>
      <c r="AD66" s="187"/>
      <c r="AE66" s="187"/>
      <c r="AF66" s="187"/>
      <c r="AG66" s="187"/>
      <c r="AH66" s="186"/>
    </row>
    <row r="67" spans="1:43" ht="26.15" customHeight="1">
      <c r="A67" s="101"/>
      <c r="B67" s="823"/>
      <c r="C67" s="824"/>
      <c r="D67" s="825"/>
      <c r="E67" s="829" t="s">
        <v>523</v>
      </c>
      <c r="F67" s="830"/>
      <c r="G67" s="830"/>
      <c r="H67" s="830"/>
      <c r="I67" s="830"/>
      <c r="J67" s="830"/>
      <c r="K67" s="830"/>
      <c r="L67" s="830"/>
      <c r="M67" s="830"/>
      <c r="N67" s="830"/>
      <c r="O67" s="830"/>
      <c r="P67" s="830"/>
      <c r="Q67" s="830"/>
      <c r="R67" s="830"/>
      <c r="S67" s="830"/>
      <c r="T67" s="830"/>
      <c r="U67" s="830"/>
      <c r="V67" s="830"/>
      <c r="W67" s="830"/>
      <c r="X67" s="830"/>
      <c r="Y67" s="830"/>
      <c r="Z67" s="830"/>
      <c r="AA67" s="830"/>
      <c r="AB67" s="830"/>
      <c r="AC67" s="830"/>
      <c r="AD67" s="830"/>
      <c r="AE67" s="830"/>
      <c r="AF67" s="830"/>
      <c r="AG67" s="830"/>
      <c r="AH67" s="831"/>
    </row>
    <row r="68" spans="1:43" ht="26.15" customHeight="1">
      <c r="A68" s="86"/>
      <c r="B68" s="826"/>
      <c r="C68" s="827"/>
      <c r="D68" s="828"/>
      <c r="E68" s="832"/>
      <c r="F68" s="833"/>
      <c r="G68" s="833"/>
      <c r="H68" s="833"/>
      <c r="I68" s="833"/>
      <c r="J68" s="833"/>
      <c r="K68" s="833"/>
      <c r="L68" s="833"/>
      <c r="M68" s="833"/>
      <c r="N68" s="833"/>
      <c r="O68" s="833"/>
      <c r="P68" s="833"/>
      <c r="Q68" s="833"/>
      <c r="R68" s="833"/>
      <c r="S68" s="833"/>
      <c r="T68" s="833"/>
      <c r="U68" s="833"/>
      <c r="V68" s="833"/>
      <c r="W68" s="833"/>
      <c r="X68" s="833"/>
      <c r="Y68" s="833"/>
      <c r="Z68" s="833"/>
      <c r="AA68" s="833"/>
      <c r="AB68" s="833"/>
      <c r="AC68" s="833"/>
      <c r="AD68" s="833"/>
      <c r="AE68" s="833"/>
      <c r="AF68" s="833"/>
      <c r="AG68" s="833"/>
      <c r="AH68" s="834"/>
    </row>
    <row r="69" spans="1:43" ht="26.15" customHeight="1">
      <c r="A69" s="86"/>
      <c r="B69" s="764" t="s">
        <v>24</v>
      </c>
      <c r="C69" s="765"/>
      <c r="D69" s="766"/>
      <c r="E69" s="795" t="s">
        <v>25</v>
      </c>
      <c r="F69" s="796"/>
      <c r="G69" s="796"/>
      <c r="H69" s="796" t="s">
        <v>259</v>
      </c>
      <c r="I69" s="796"/>
      <c r="J69" s="812" t="s">
        <v>522</v>
      </c>
      <c r="K69" s="812"/>
      <c r="L69" s="812"/>
      <c r="M69" s="195" t="s">
        <v>2</v>
      </c>
      <c r="N69" s="795" t="s">
        <v>27</v>
      </c>
      <c r="O69" s="796"/>
      <c r="P69" s="797"/>
      <c r="Q69" s="842">
        <v>10000</v>
      </c>
      <c r="R69" s="843"/>
      <c r="S69" s="843"/>
      <c r="T69" s="843"/>
      <c r="U69" s="796" t="s">
        <v>276</v>
      </c>
      <c r="V69" s="796"/>
      <c r="W69" s="185" t="s">
        <v>263</v>
      </c>
      <c r="X69" s="185"/>
      <c r="Y69" s="185"/>
      <c r="Z69" s="185"/>
      <c r="AA69" s="185"/>
      <c r="AB69" s="185"/>
      <c r="AC69" s="185"/>
      <c r="AD69" s="843">
        <v>0</v>
      </c>
      <c r="AE69" s="843"/>
      <c r="AF69" s="843"/>
      <c r="AG69" s="838" t="s">
        <v>346</v>
      </c>
      <c r="AH69" s="839"/>
    </row>
    <row r="70" spans="1:43" ht="26.15" customHeight="1">
      <c r="A70" s="86"/>
      <c r="B70" s="770"/>
      <c r="C70" s="771"/>
      <c r="D70" s="772"/>
      <c r="E70" s="801" t="s">
        <v>26</v>
      </c>
      <c r="F70" s="802"/>
      <c r="G70" s="802"/>
      <c r="H70" s="796" t="s">
        <v>259</v>
      </c>
      <c r="I70" s="796"/>
      <c r="J70" s="812" t="s">
        <v>522</v>
      </c>
      <c r="K70" s="812"/>
      <c r="L70" s="812"/>
      <c r="M70" s="195" t="s">
        <v>2</v>
      </c>
      <c r="N70" s="795" t="s">
        <v>28</v>
      </c>
      <c r="O70" s="796"/>
      <c r="P70" s="796"/>
      <c r="Q70" s="840" t="s">
        <v>521</v>
      </c>
      <c r="R70" s="840"/>
      <c r="S70" s="194" t="s">
        <v>262</v>
      </c>
      <c r="T70" s="193" t="s">
        <v>31</v>
      </c>
      <c r="U70" s="177"/>
      <c r="V70" s="177"/>
      <c r="W70" s="841" t="s">
        <v>521</v>
      </c>
      <c r="X70" s="841"/>
      <c r="Y70" s="841"/>
      <c r="Z70" s="185" t="s">
        <v>262</v>
      </c>
      <c r="AA70" s="192" t="s">
        <v>265</v>
      </c>
      <c r="AB70" s="191"/>
      <c r="AC70" s="191"/>
      <c r="AD70" s="190"/>
      <c r="AE70" s="841" t="s">
        <v>521</v>
      </c>
      <c r="AF70" s="841"/>
      <c r="AG70" s="838" t="s">
        <v>264</v>
      </c>
      <c r="AH70" s="839"/>
    </row>
    <row r="71" spans="1:43" ht="18" customHeight="1">
      <c r="A71" s="86"/>
      <c r="B71" s="680" t="s">
        <v>367</v>
      </c>
      <c r="C71" s="681"/>
      <c r="D71" s="682"/>
      <c r="E71" s="217"/>
      <c r="F71" s="218"/>
      <c r="G71" s="218"/>
      <c r="H71" s="127"/>
      <c r="I71" s="127"/>
      <c r="J71" s="127"/>
      <c r="K71" s="128"/>
      <c r="L71" s="128"/>
      <c r="M71" s="129"/>
      <c r="N71" s="218"/>
      <c r="O71" s="218"/>
      <c r="P71" s="218"/>
      <c r="Q71" s="128"/>
      <c r="R71" s="128"/>
      <c r="S71" s="119"/>
      <c r="T71" s="130"/>
      <c r="U71" s="122"/>
      <c r="V71" s="122"/>
      <c r="W71" s="131"/>
      <c r="X71" s="131"/>
      <c r="Y71" s="131"/>
      <c r="Z71" s="132" t="s">
        <v>366</v>
      </c>
      <c r="AA71" s="123"/>
      <c r="AB71" s="122"/>
      <c r="AC71" s="122"/>
      <c r="AD71" s="122"/>
      <c r="AE71" s="219"/>
      <c r="AF71" s="860" t="s">
        <v>521</v>
      </c>
      <c r="AG71" s="861"/>
      <c r="AH71" s="133" t="s">
        <v>262</v>
      </c>
    </row>
    <row r="72" spans="1:43" ht="18" customHeight="1">
      <c r="A72" s="86"/>
      <c r="B72" s="862" t="s">
        <v>355</v>
      </c>
      <c r="C72" s="863"/>
      <c r="D72" s="864"/>
      <c r="E72" s="868" t="s">
        <v>365</v>
      </c>
      <c r="F72" s="869"/>
      <c r="G72" s="870"/>
      <c r="H72" s="877" t="s">
        <v>356</v>
      </c>
      <c r="I72" s="878"/>
      <c r="J72" s="879"/>
      <c r="K72" s="846" t="s">
        <v>358</v>
      </c>
      <c r="L72" s="847"/>
      <c r="M72" s="847"/>
      <c r="N72" s="847"/>
      <c r="O72" s="847"/>
      <c r="P72" s="847"/>
      <c r="Q72" s="847"/>
      <c r="R72" s="847"/>
      <c r="S72" s="847"/>
      <c r="T72" s="847"/>
      <c r="U72" s="847"/>
      <c r="V72" s="847"/>
      <c r="W72" s="847"/>
      <c r="X72" s="847"/>
      <c r="Y72" s="847"/>
      <c r="Z72" s="847"/>
      <c r="AA72" s="847"/>
      <c r="AB72" s="847"/>
      <c r="AC72" s="847"/>
      <c r="AD72" s="847"/>
      <c r="AE72" s="848"/>
      <c r="AF72" s="860" t="s">
        <v>521</v>
      </c>
      <c r="AG72" s="861"/>
      <c r="AH72" s="225" t="s">
        <v>262</v>
      </c>
    </row>
    <row r="73" spans="1:43" ht="18" customHeight="1">
      <c r="A73" s="86"/>
      <c r="B73" s="862"/>
      <c r="C73" s="863"/>
      <c r="D73" s="864"/>
      <c r="E73" s="871"/>
      <c r="F73" s="872"/>
      <c r="G73" s="873"/>
      <c r="H73" s="862"/>
      <c r="I73" s="863"/>
      <c r="J73" s="864"/>
      <c r="K73" s="846" t="s">
        <v>359</v>
      </c>
      <c r="L73" s="847"/>
      <c r="M73" s="847"/>
      <c r="N73" s="847"/>
      <c r="O73" s="847"/>
      <c r="P73" s="847"/>
      <c r="Q73" s="847"/>
      <c r="R73" s="847"/>
      <c r="S73" s="847"/>
      <c r="T73" s="847"/>
      <c r="U73" s="847"/>
      <c r="V73" s="847"/>
      <c r="W73" s="847"/>
      <c r="X73" s="847"/>
      <c r="Y73" s="847"/>
      <c r="Z73" s="847"/>
      <c r="AA73" s="847"/>
      <c r="AB73" s="847"/>
      <c r="AC73" s="847"/>
      <c r="AD73" s="847"/>
      <c r="AE73" s="848"/>
      <c r="AF73" s="860" t="s">
        <v>521</v>
      </c>
      <c r="AG73" s="861"/>
      <c r="AH73" s="225" t="s">
        <v>262</v>
      </c>
    </row>
    <row r="74" spans="1:43" ht="18" customHeight="1">
      <c r="A74" s="86"/>
      <c r="B74" s="862"/>
      <c r="C74" s="863"/>
      <c r="D74" s="864"/>
      <c r="E74" s="871"/>
      <c r="F74" s="872"/>
      <c r="G74" s="873"/>
      <c r="H74" s="862"/>
      <c r="I74" s="863"/>
      <c r="J74" s="864"/>
      <c r="K74" s="846" t="s">
        <v>360</v>
      </c>
      <c r="L74" s="847"/>
      <c r="M74" s="847"/>
      <c r="N74" s="847"/>
      <c r="O74" s="847"/>
      <c r="P74" s="847"/>
      <c r="Q74" s="847"/>
      <c r="R74" s="847"/>
      <c r="S74" s="847"/>
      <c r="T74" s="847"/>
      <c r="U74" s="847"/>
      <c r="V74" s="847"/>
      <c r="W74" s="847"/>
      <c r="X74" s="847"/>
      <c r="Y74" s="847"/>
      <c r="Z74" s="847"/>
      <c r="AA74" s="847"/>
      <c r="AB74" s="847"/>
      <c r="AC74" s="847"/>
      <c r="AD74" s="847"/>
      <c r="AE74" s="848"/>
      <c r="AF74" s="621"/>
      <c r="AG74" s="622"/>
      <c r="AH74" s="225" t="s">
        <v>262</v>
      </c>
    </row>
    <row r="75" spans="1:43" ht="18" customHeight="1">
      <c r="A75" s="86"/>
      <c r="B75" s="862"/>
      <c r="C75" s="863"/>
      <c r="D75" s="864"/>
      <c r="E75" s="874"/>
      <c r="F75" s="875"/>
      <c r="G75" s="876"/>
      <c r="H75" s="862"/>
      <c r="I75" s="863"/>
      <c r="J75" s="864"/>
      <c r="K75" s="857" t="s">
        <v>361</v>
      </c>
      <c r="L75" s="858"/>
      <c r="M75" s="858"/>
      <c r="N75" s="858"/>
      <c r="O75" s="858"/>
      <c r="P75" s="858"/>
      <c r="Q75" s="858"/>
      <c r="R75" s="858"/>
      <c r="S75" s="858"/>
      <c r="T75" s="858"/>
      <c r="U75" s="858"/>
      <c r="V75" s="858"/>
      <c r="W75" s="858"/>
      <c r="X75" s="858"/>
      <c r="Y75" s="858"/>
      <c r="Z75" s="858"/>
      <c r="AA75" s="858"/>
      <c r="AB75" s="858"/>
      <c r="AC75" s="858"/>
      <c r="AD75" s="858"/>
      <c r="AE75" s="859"/>
      <c r="AF75" s="621"/>
      <c r="AG75" s="622"/>
      <c r="AH75" s="225" t="s">
        <v>262</v>
      </c>
    </row>
    <row r="76" spans="1:43" ht="18" customHeight="1">
      <c r="A76" s="86"/>
      <c r="B76" s="862"/>
      <c r="C76" s="863"/>
      <c r="D76" s="864"/>
      <c r="E76" s="226"/>
      <c r="F76" s="227"/>
      <c r="G76" s="228"/>
      <c r="H76" s="862"/>
      <c r="I76" s="863"/>
      <c r="J76" s="864"/>
      <c r="K76" s="857" t="s">
        <v>362</v>
      </c>
      <c r="L76" s="858"/>
      <c r="M76" s="858"/>
      <c r="N76" s="858"/>
      <c r="O76" s="858"/>
      <c r="P76" s="858"/>
      <c r="Q76" s="858"/>
      <c r="R76" s="858"/>
      <c r="S76" s="858"/>
      <c r="T76" s="858"/>
      <c r="U76" s="858"/>
      <c r="V76" s="858"/>
      <c r="W76" s="858"/>
      <c r="X76" s="858"/>
      <c r="Y76" s="858"/>
      <c r="Z76" s="858"/>
      <c r="AA76" s="858"/>
      <c r="AB76" s="858"/>
      <c r="AC76" s="858"/>
      <c r="AD76" s="858"/>
      <c r="AE76" s="859"/>
      <c r="AF76" s="393"/>
      <c r="AG76" s="429"/>
      <c r="AH76" s="225" t="s">
        <v>262</v>
      </c>
    </row>
    <row r="77" spans="1:43" ht="18" customHeight="1">
      <c r="A77" s="86"/>
      <c r="B77" s="862"/>
      <c r="C77" s="863"/>
      <c r="D77" s="864"/>
      <c r="E77" s="844">
        <f>AF78</f>
        <v>0</v>
      </c>
      <c r="F77" s="845"/>
      <c r="G77" s="229" t="s">
        <v>262</v>
      </c>
      <c r="H77" s="862"/>
      <c r="I77" s="863"/>
      <c r="J77" s="864"/>
      <c r="K77" s="846" t="s">
        <v>363</v>
      </c>
      <c r="L77" s="847"/>
      <c r="M77" s="847"/>
      <c r="N77" s="847"/>
      <c r="O77" s="847"/>
      <c r="P77" s="847"/>
      <c r="Q77" s="847"/>
      <c r="R77" s="847"/>
      <c r="S77" s="847"/>
      <c r="T77" s="847"/>
      <c r="U77" s="847"/>
      <c r="V77" s="847"/>
      <c r="W77" s="847"/>
      <c r="X77" s="847"/>
      <c r="Y77" s="847"/>
      <c r="Z77" s="847"/>
      <c r="AA77" s="847"/>
      <c r="AB77" s="847"/>
      <c r="AC77" s="847"/>
      <c r="AD77" s="847"/>
      <c r="AE77" s="848"/>
      <c r="AF77" s="621"/>
      <c r="AG77" s="622"/>
      <c r="AH77" s="225" t="s">
        <v>262</v>
      </c>
    </row>
    <row r="78" spans="1:43" ht="18" customHeight="1">
      <c r="A78" s="86"/>
      <c r="B78" s="865"/>
      <c r="C78" s="866"/>
      <c r="D78" s="867"/>
      <c r="E78" s="230"/>
      <c r="F78" s="231"/>
      <c r="G78" s="232"/>
      <c r="H78" s="865"/>
      <c r="I78" s="866"/>
      <c r="J78" s="867"/>
      <c r="K78" s="233"/>
      <c r="L78" s="234"/>
      <c r="M78" s="234"/>
      <c r="N78" s="234"/>
      <c r="O78" s="234"/>
      <c r="P78" s="234"/>
      <c r="Q78" s="234"/>
      <c r="R78" s="234"/>
      <c r="S78" s="234"/>
      <c r="T78" s="234"/>
      <c r="U78" s="234"/>
      <c r="V78" s="234"/>
      <c r="W78" s="234"/>
      <c r="X78" s="234"/>
      <c r="Y78" s="234"/>
      <c r="Z78" s="234" t="s">
        <v>364</v>
      </c>
      <c r="AA78" s="235"/>
      <c r="AB78" s="234"/>
      <c r="AC78" s="234"/>
      <c r="AD78" s="234"/>
      <c r="AE78" s="236"/>
      <c r="AF78" s="849">
        <f>SUM(AF72:AG77)</f>
        <v>0</v>
      </c>
      <c r="AG78" s="850"/>
      <c r="AH78" s="225" t="s">
        <v>262</v>
      </c>
    </row>
    <row r="79" spans="1:43" ht="26.15" customHeight="1">
      <c r="A79" s="86"/>
      <c r="B79" s="851" t="s">
        <v>29</v>
      </c>
      <c r="C79" s="852"/>
      <c r="D79" s="853"/>
      <c r="E79" s="854" t="s">
        <v>520</v>
      </c>
      <c r="F79" s="855"/>
      <c r="G79" s="855"/>
      <c r="H79" s="855"/>
      <c r="I79" s="855"/>
      <c r="J79" s="855"/>
      <c r="K79" s="855"/>
      <c r="L79" s="855"/>
      <c r="M79" s="855"/>
      <c r="N79" s="856"/>
      <c r="O79" s="237" t="s">
        <v>374</v>
      </c>
      <c r="P79" s="237"/>
      <c r="Q79" s="237"/>
      <c r="R79" s="237"/>
      <c r="S79" s="237"/>
      <c r="T79" s="237"/>
      <c r="U79" s="237"/>
      <c r="V79" s="237"/>
      <c r="W79" s="237" t="s">
        <v>368</v>
      </c>
      <c r="X79" s="237"/>
      <c r="Y79" s="237" t="s">
        <v>560</v>
      </c>
      <c r="Z79" s="237"/>
      <c r="AA79" s="237"/>
      <c r="AB79" s="237" t="s">
        <v>369</v>
      </c>
      <c r="AC79" s="237"/>
      <c r="AD79" s="237"/>
      <c r="AE79" s="237" t="s">
        <v>560</v>
      </c>
      <c r="AF79" s="237"/>
      <c r="AG79" s="237"/>
      <c r="AH79" s="238"/>
    </row>
    <row r="80" spans="1:43" ht="26.15" customHeight="1">
      <c r="A80" s="86"/>
      <c r="B80" s="795" t="s">
        <v>30</v>
      </c>
      <c r="C80" s="796"/>
      <c r="D80" s="797"/>
      <c r="E80" s="887" t="s">
        <v>519</v>
      </c>
      <c r="F80" s="888"/>
      <c r="G80" s="888"/>
      <c r="H80" s="888"/>
      <c r="I80" s="888"/>
      <c r="J80" s="888"/>
      <c r="K80" s="888"/>
      <c r="L80" s="888"/>
      <c r="M80" s="888"/>
      <c r="N80" s="888"/>
      <c r="O80" s="888"/>
      <c r="P80" s="888"/>
      <c r="Q80" s="888"/>
      <c r="R80" s="888"/>
      <c r="S80" s="888"/>
      <c r="T80" s="888"/>
      <c r="U80" s="888"/>
      <c r="V80" s="888"/>
      <c r="W80" s="888"/>
      <c r="X80" s="888"/>
      <c r="Y80" s="888"/>
      <c r="Z80" s="888"/>
      <c r="AA80" s="888"/>
      <c r="AB80" s="888"/>
      <c r="AC80" s="888"/>
      <c r="AD80" s="888"/>
      <c r="AE80" s="888"/>
      <c r="AF80" s="888"/>
      <c r="AG80" s="888"/>
      <c r="AH80" s="889"/>
      <c r="AI80" s="17"/>
      <c r="AJ80" s="17"/>
      <c r="AK80" s="17"/>
      <c r="AL80" s="17"/>
      <c r="AM80" s="17"/>
      <c r="AN80" s="17"/>
      <c r="AO80" s="17"/>
      <c r="AP80" s="17"/>
      <c r="AQ80" s="17"/>
    </row>
    <row r="81" spans="1:52" ht="32.4" customHeight="1">
      <c r="A81" s="86"/>
      <c r="B81" s="890" t="s">
        <v>325</v>
      </c>
      <c r="C81" s="891"/>
      <c r="D81" s="892"/>
      <c r="E81" s="893" t="s">
        <v>518</v>
      </c>
      <c r="F81" s="893"/>
      <c r="G81" s="893"/>
      <c r="H81" s="893"/>
      <c r="I81" s="893"/>
      <c r="J81" s="893"/>
      <c r="K81" s="893"/>
      <c r="L81" s="893"/>
      <c r="M81" s="893"/>
      <c r="N81" s="893"/>
      <c r="O81" s="893"/>
      <c r="P81" s="893"/>
      <c r="Q81" s="893"/>
      <c r="R81" s="893"/>
      <c r="S81" s="893"/>
      <c r="T81" s="893"/>
      <c r="U81" s="893"/>
      <c r="V81" s="893"/>
      <c r="W81" s="893"/>
      <c r="X81" s="893"/>
      <c r="Y81" s="893"/>
      <c r="Z81" s="893"/>
      <c r="AA81" s="893"/>
      <c r="AB81" s="893"/>
      <c r="AC81" s="893"/>
      <c r="AD81" s="893"/>
      <c r="AE81" s="893"/>
      <c r="AF81" s="893"/>
      <c r="AG81" s="893"/>
      <c r="AH81" s="893"/>
    </row>
    <row r="82" spans="1:52" ht="15" customHeight="1">
      <c r="A82" s="86"/>
      <c r="R82" s="197"/>
      <c r="S82" s="197"/>
      <c r="T82" s="197"/>
      <c r="U82" s="197"/>
      <c r="V82" s="197"/>
      <c r="W82" s="197"/>
      <c r="X82" s="197"/>
      <c r="Y82" s="197"/>
      <c r="Z82" s="197"/>
    </row>
    <row r="83" spans="1:52" ht="26.15" customHeight="1">
      <c r="A83" s="86"/>
      <c r="B83" s="894" t="s">
        <v>32</v>
      </c>
      <c r="C83" s="885"/>
      <c r="D83" s="885"/>
      <c r="E83" s="885"/>
      <c r="F83" s="885"/>
      <c r="G83" s="885"/>
      <c r="H83" s="885"/>
      <c r="I83" s="885"/>
      <c r="J83" s="885"/>
      <c r="K83" s="885"/>
      <c r="L83" s="885"/>
      <c r="M83" s="885"/>
      <c r="N83" s="885"/>
      <c r="O83" s="885"/>
      <c r="P83" s="885"/>
      <c r="Q83" s="885"/>
      <c r="R83" s="885"/>
      <c r="S83" s="885"/>
      <c r="T83" s="885"/>
      <c r="U83" s="886"/>
      <c r="V83" s="894" t="s">
        <v>33</v>
      </c>
      <c r="W83" s="885"/>
      <c r="X83" s="885"/>
      <c r="Y83" s="885"/>
      <c r="Z83" s="885"/>
      <c r="AA83" s="885"/>
      <c r="AB83" s="885"/>
      <c r="AC83" s="886"/>
      <c r="AD83" s="20"/>
      <c r="AE83" s="18"/>
      <c r="AF83" s="18"/>
      <c r="AG83" s="18"/>
      <c r="AH83" s="18"/>
    </row>
    <row r="84" spans="1:52" ht="26.4" customHeight="1">
      <c r="A84" s="86"/>
      <c r="B84" s="221" t="s">
        <v>324</v>
      </c>
      <c r="C84" s="880" t="s">
        <v>517</v>
      </c>
      <c r="D84" s="881"/>
      <c r="E84" s="881"/>
      <c r="F84" s="881"/>
      <c r="G84" s="881"/>
      <c r="H84" s="881"/>
      <c r="I84" s="881"/>
      <c r="J84" s="881"/>
      <c r="K84" s="881"/>
      <c r="L84" s="881"/>
      <c r="M84" s="881"/>
      <c r="N84" s="881"/>
      <c r="O84" s="881"/>
      <c r="P84" s="881"/>
      <c r="Q84" s="881"/>
      <c r="R84" s="881"/>
      <c r="S84" s="881"/>
      <c r="T84" s="881"/>
      <c r="U84" s="882"/>
      <c r="V84" s="883">
        <v>100000</v>
      </c>
      <c r="W84" s="884"/>
      <c r="X84" s="884"/>
      <c r="Y84" s="884"/>
      <c r="Z84" s="884"/>
      <c r="AA84" s="884"/>
      <c r="AB84" s="885" t="s">
        <v>266</v>
      </c>
      <c r="AC84" s="886"/>
      <c r="AD84" s="20"/>
      <c r="AE84" s="18"/>
      <c r="AF84" s="18"/>
      <c r="AG84" s="18"/>
      <c r="AH84" s="18"/>
    </row>
    <row r="85" spans="1:52" ht="26.4" customHeight="1">
      <c r="A85" s="86"/>
      <c r="B85" s="221" t="s">
        <v>322</v>
      </c>
      <c r="C85" s="880" t="s">
        <v>516</v>
      </c>
      <c r="D85" s="881"/>
      <c r="E85" s="881"/>
      <c r="F85" s="881"/>
      <c r="G85" s="881"/>
      <c r="H85" s="881"/>
      <c r="I85" s="881"/>
      <c r="J85" s="881"/>
      <c r="K85" s="881"/>
      <c r="L85" s="881"/>
      <c r="M85" s="881"/>
      <c r="N85" s="881"/>
      <c r="O85" s="881"/>
      <c r="P85" s="881"/>
      <c r="Q85" s="881"/>
      <c r="R85" s="881"/>
      <c r="S85" s="881"/>
      <c r="T85" s="881"/>
      <c r="U85" s="882"/>
      <c r="V85" s="883">
        <v>80000</v>
      </c>
      <c r="W85" s="884"/>
      <c r="X85" s="884"/>
      <c r="Y85" s="884"/>
      <c r="Z85" s="884"/>
      <c r="AA85" s="884"/>
      <c r="AB85" s="885" t="s">
        <v>266</v>
      </c>
      <c r="AC85" s="886"/>
      <c r="AD85" s="20"/>
      <c r="AE85" s="18"/>
      <c r="AF85" s="18"/>
      <c r="AG85" s="18"/>
      <c r="AH85" s="18"/>
    </row>
    <row r="86" spans="1:52" ht="26.4" customHeight="1">
      <c r="A86" s="86"/>
      <c r="B86" s="221" t="s">
        <v>319</v>
      </c>
      <c r="C86" s="880" t="s">
        <v>515</v>
      </c>
      <c r="D86" s="881"/>
      <c r="E86" s="881"/>
      <c r="F86" s="881"/>
      <c r="G86" s="881"/>
      <c r="H86" s="881"/>
      <c r="I86" s="881"/>
      <c r="J86" s="881"/>
      <c r="K86" s="881"/>
      <c r="L86" s="881"/>
      <c r="M86" s="881"/>
      <c r="N86" s="881"/>
      <c r="O86" s="881"/>
      <c r="P86" s="881"/>
      <c r="Q86" s="881"/>
      <c r="R86" s="881"/>
      <c r="S86" s="881"/>
      <c r="T86" s="881"/>
      <c r="U86" s="882"/>
      <c r="V86" s="883">
        <v>70000</v>
      </c>
      <c r="W86" s="884"/>
      <c r="X86" s="884"/>
      <c r="Y86" s="884"/>
      <c r="Z86" s="884"/>
      <c r="AA86" s="884"/>
      <c r="AB86" s="885" t="s">
        <v>266</v>
      </c>
      <c r="AC86" s="886"/>
      <c r="AD86" s="20"/>
      <c r="AE86" s="18"/>
      <c r="AF86" s="18"/>
      <c r="AG86" s="18"/>
      <c r="AH86" s="18"/>
    </row>
    <row r="87" spans="1:52" ht="30.9" customHeight="1">
      <c r="A87" s="86"/>
      <c r="B87" s="795" t="s">
        <v>34</v>
      </c>
      <c r="C87" s="796"/>
      <c r="D87" s="796"/>
      <c r="E87" s="796"/>
      <c r="F87" s="796"/>
      <c r="G87" s="796"/>
      <c r="H87" s="796"/>
      <c r="I87" s="796"/>
      <c r="J87" s="796"/>
      <c r="K87" s="796"/>
      <c r="L87" s="796"/>
      <c r="M87" s="796"/>
      <c r="N87" s="796"/>
      <c r="O87" s="796"/>
      <c r="P87" s="796"/>
      <c r="Q87" s="796"/>
      <c r="R87" s="796"/>
      <c r="S87" s="796"/>
      <c r="T87" s="796"/>
      <c r="U87" s="797"/>
      <c r="V87" s="883">
        <v>50000</v>
      </c>
      <c r="W87" s="884"/>
      <c r="X87" s="884"/>
      <c r="Y87" s="884"/>
      <c r="Z87" s="884"/>
      <c r="AA87" s="884"/>
      <c r="AB87" s="885" t="s">
        <v>266</v>
      </c>
      <c r="AC87" s="886"/>
      <c r="AD87" s="20"/>
      <c r="AE87" s="18"/>
      <c r="AF87" s="18"/>
      <c r="AG87" s="18"/>
      <c r="AH87" s="18"/>
    </row>
    <row r="88" spans="1:52" ht="26.4" customHeight="1">
      <c r="A88" s="86"/>
      <c r="B88" s="895" t="s">
        <v>35</v>
      </c>
      <c r="C88" s="896"/>
      <c r="D88" s="896"/>
      <c r="E88" s="896"/>
      <c r="F88" s="896"/>
      <c r="G88" s="896"/>
      <c r="H88" s="896"/>
      <c r="I88" s="896"/>
      <c r="J88" s="896"/>
      <c r="K88" s="896"/>
      <c r="L88" s="896"/>
      <c r="M88" s="896"/>
      <c r="N88" s="896"/>
      <c r="O88" s="896"/>
      <c r="P88" s="896"/>
      <c r="Q88" s="896"/>
      <c r="R88" s="896"/>
      <c r="S88" s="896"/>
      <c r="T88" s="896"/>
      <c r="U88" s="897"/>
      <c r="V88" s="898">
        <f>IF(COUNT(V84:AA87)=0,"",SUM(V84:AA87))</f>
        <v>300000</v>
      </c>
      <c r="W88" s="899"/>
      <c r="X88" s="899"/>
      <c r="Y88" s="899"/>
      <c r="Z88" s="899"/>
      <c r="AA88" s="899"/>
      <c r="AB88" s="885" t="s">
        <v>266</v>
      </c>
      <c r="AC88" s="886"/>
    </row>
    <row r="89" spans="1:52" ht="26.15" customHeight="1">
      <c r="A89" s="111"/>
      <c r="B89" s="197"/>
      <c r="C89" s="197"/>
      <c r="D89" s="197"/>
      <c r="E89" s="197"/>
      <c r="F89" s="197"/>
      <c r="G89" s="197"/>
      <c r="H89" s="197"/>
      <c r="I89" s="197"/>
      <c r="J89" s="197"/>
      <c r="K89" s="197"/>
      <c r="L89" s="197"/>
      <c r="M89" s="197"/>
      <c r="N89" s="197"/>
      <c r="O89" s="197"/>
      <c r="P89" s="197"/>
      <c r="Q89" s="197"/>
      <c r="R89" s="197"/>
      <c r="S89" s="197"/>
      <c r="T89" s="197"/>
      <c r="U89" s="197"/>
      <c r="V89" s="197"/>
      <c r="W89" s="197"/>
      <c r="X89" s="197"/>
      <c r="Y89" s="197"/>
      <c r="Z89" s="197"/>
    </row>
    <row r="90" spans="1:52" ht="24.9" customHeight="1">
      <c r="A90" s="104" t="s">
        <v>268</v>
      </c>
      <c r="B90" s="239"/>
      <c r="C90" s="239"/>
      <c r="D90" s="239"/>
      <c r="E90" s="239"/>
      <c r="F90" s="239"/>
      <c r="G90" s="239"/>
      <c r="H90" s="197"/>
      <c r="I90" s="197"/>
      <c r="J90" s="197"/>
      <c r="K90" s="197"/>
      <c r="L90" s="197"/>
      <c r="M90" s="197"/>
      <c r="N90" s="197"/>
      <c r="O90" s="197"/>
      <c r="P90" s="197"/>
      <c r="Q90" s="197"/>
      <c r="R90" s="197"/>
      <c r="S90" s="197"/>
      <c r="T90" s="197"/>
      <c r="U90" s="197"/>
      <c r="V90" s="197"/>
      <c r="W90" s="197"/>
      <c r="X90" s="197"/>
      <c r="Y90" s="197"/>
      <c r="Z90" s="197"/>
    </row>
    <row r="91" spans="1:52" ht="24.9" customHeight="1">
      <c r="A91" s="111"/>
      <c r="B91" s="197" t="s">
        <v>37</v>
      </c>
      <c r="C91" s="197"/>
      <c r="D91" s="197"/>
      <c r="E91" s="197"/>
      <c r="F91" s="197"/>
      <c r="G91" s="197"/>
      <c r="H91" s="197"/>
      <c r="I91" s="197"/>
      <c r="J91" s="197"/>
      <c r="K91" s="197"/>
      <c r="L91" s="197"/>
      <c r="M91" s="197"/>
      <c r="N91" s="197"/>
      <c r="O91" s="197"/>
      <c r="P91" s="197"/>
      <c r="Q91" s="197"/>
      <c r="R91" s="197"/>
      <c r="S91" s="197"/>
      <c r="T91" s="197"/>
      <c r="U91" s="197"/>
      <c r="V91" s="197"/>
      <c r="W91" s="197"/>
      <c r="X91" s="197"/>
      <c r="Y91" s="197"/>
      <c r="Z91" s="197"/>
      <c r="AZ91" s="39"/>
    </row>
    <row r="92" spans="1:52" ht="24.9" customHeight="1">
      <c r="A92" s="86"/>
      <c r="B92" s="900" t="s">
        <v>15</v>
      </c>
      <c r="C92" s="900"/>
      <c r="D92" s="880" t="s">
        <v>514</v>
      </c>
      <c r="E92" s="881"/>
      <c r="F92" s="881"/>
      <c r="G92" s="881"/>
      <c r="H92" s="881"/>
      <c r="I92" s="881"/>
      <c r="J92" s="881"/>
      <c r="K92" s="881"/>
      <c r="L92" s="881"/>
      <c r="M92" s="881"/>
      <c r="N92" s="881"/>
      <c r="O92" s="881"/>
      <c r="P92" s="881"/>
      <c r="Q92" s="881"/>
      <c r="R92" s="881"/>
      <c r="S92" s="881"/>
      <c r="T92" s="882"/>
      <c r="U92" s="795" t="s">
        <v>20</v>
      </c>
      <c r="V92" s="796"/>
      <c r="W92" s="797"/>
      <c r="X92" s="817" t="s">
        <v>513</v>
      </c>
      <c r="Y92" s="818"/>
      <c r="Z92" s="818"/>
      <c r="AA92" s="818"/>
      <c r="AB92" s="818"/>
      <c r="AC92" s="818"/>
      <c r="AD92" s="818"/>
      <c r="AE92" s="819"/>
      <c r="AZ92" s="39"/>
    </row>
    <row r="93" spans="1:52" ht="24.9" customHeight="1">
      <c r="A93" s="86"/>
      <c r="B93" s="901" t="s">
        <v>38</v>
      </c>
      <c r="C93" s="902"/>
      <c r="D93" s="189" t="s">
        <v>22</v>
      </c>
      <c r="E93" s="782" t="s">
        <v>512</v>
      </c>
      <c r="F93" s="782"/>
      <c r="G93" s="188" t="s">
        <v>310</v>
      </c>
      <c r="H93" s="782" t="s">
        <v>511</v>
      </c>
      <c r="I93" s="782"/>
      <c r="J93" s="782"/>
      <c r="K93" s="188"/>
      <c r="L93" s="187"/>
      <c r="M93" s="187"/>
      <c r="N93" s="187"/>
      <c r="O93" s="187"/>
      <c r="P93" s="187"/>
      <c r="Q93" s="187"/>
      <c r="R93" s="187"/>
      <c r="S93" s="187"/>
      <c r="T93" s="187"/>
      <c r="U93" s="187"/>
      <c r="V93" s="187"/>
      <c r="W93" s="187"/>
      <c r="X93" s="187"/>
      <c r="Y93" s="187"/>
      <c r="Z93" s="187"/>
      <c r="AA93" s="187"/>
      <c r="AB93" s="187"/>
      <c r="AC93" s="187"/>
      <c r="AD93" s="187"/>
      <c r="AE93" s="186"/>
      <c r="AZ93" s="39"/>
    </row>
    <row r="94" spans="1:52" ht="24.9" customHeight="1">
      <c r="A94" s="86"/>
      <c r="B94" s="903"/>
      <c r="C94" s="904"/>
      <c r="D94" s="829" t="s">
        <v>510</v>
      </c>
      <c r="E94" s="830"/>
      <c r="F94" s="830"/>
      <c r="G94" s="830"/>
      <c r="H94" s="830"/>
      <c r="I94" s="830"/>
      <c r="J94" s="830"/>
      <c r="K94" s="830"/>
      <c r="L94" s="830"/>
      <c r="M94" s="830"/>
      <c r="N94" s="830"/>
      <c r="O94" s="830"/>
      <c r="P94" s="830"/>
      <c r="Q94" s="830"/>
      <c r="R94" s="830"/>
      <c r="S94" s="830"/>
      <c r="T94" s="830"/>
      <c r="U94" s="830"/>
      <c r="V94" s="830"/>
      <c r="W94" s="830"/>
      <c r="X94" s="830"/>
      <c r="Y94" s="830"/>
      <c r="Z94" s="830"/>
      <c r="AA94" s="830"/>
      <c r="AB94" s="830"/>
      <c r="AC94" s="830"/>
      <c r="AD94" s="830"/>
      <c r="AE94" s="831"/>
      <c r="AZ94" s="39"/>
    </row>
    <row r="95" spans="1:52" ht="14.4" customHeight="1">
      <c r="A95" s="101"/>
      <c r="B95" s="905"/>
      <c r="C95" s="906"/>
      <c r="D95" s="832"/>
      <c r="E95" s="833"/>
      <c r="F95" s="833"/>
      <c r="G95" s="833"/>
      <c r="H95" s="833"/>
      <c r="I95" s="833"/>
      <c r="J95" s="833"/>
      <c r="K95" s="833"/>
      <c r="L95" s="833"/>
      <c r="M95" s="833"/>
      <c r="N95" s="833"/>
      <c r="O95" s="833"/>
      <c r="P95" s="833"/>
      <c r="Q95" s="833"/>
      <c r="R95" s="833"/>
      <c r="S95" s="833"/>
      <c r="T95" s="833"/>
      <c r="U95" s="833"/>
      <c r="V95" s="833"/>
      <c r="W95" s="833"/>
      <c r="X95" s="833"/>
      <c r="Y95" s="833"/>
      <c r="Z95" s="833"/>
      <c r="AA95" s="833"/>
      <c r="AB95" s="833"/>
      <c r="AC95" s="833"/>
      <c r="AD95" s="833"/>
      <c r="AE95" s="834"/>
      <c r="AZ95" s="39"/>
    </row>
    <row r="96" spans="1:52" ht="26.15" customHeight="1">
      <c r="A96" s="79"/>
      <c r="B96" s="900" t="s">
        <v>39</v>
      </c>
      <c r="C96" s="900"/>
      <c r="D96" s="900"/>
      <c r="E96" s="900"/>
      <c r="F96" s="900"/>
      <c r="G96" s="900"/>
      <c r="H96" s="854" t="s">
        <v>509</v>
      </c>
      <c r="I96" s="855"/>
      <c r="J96" s="855"/>
      <c r="K96" s="855"/>
      <c r="L96" s="855"/>
      <c r="M96" s="855"/>
      <c r="N96" s="184" t="s">
        <v>40</v>
      </c>
      <c r="O96" s="815" t="s">
        <v>509</v>
      </c>
      <c r="P96" s="815"/>
      <c r="Q96" s="815"/>
      <c r="R96" s="815"/>
      <c r="S96" s="184" t="s">
        <v>41</v>
      </c>
      <c r="T96" s="818" t="s">
        <v>509</v>
      </c>
      <c r="U96" s="818"/>
      <c r="V96" s="818"/>
      <c r="W96" s="818"/>
      <c r="X96" s="818"/>
      <c r="Y96" s="184" t="s">
        <v>42</v>
      </c>
      <c r="Z96" s="184" t="s">
        <v>43</v>
      </c>
      <c r="AA96" s="177"/>
      <c r="AB96" s="184"/>
      <c r="AC96" s="841">
        <v>15</v>
      </c>
      <c r="AD96" s="841"/>
      <c r="AE96" s="183" t="s">
        <v>44</v>
      </c>
      <c r="AZ96" s="39"/>
    </row>
    <row r="97" spans="1:34" ht="26.15" customHeight="1">
      <c r="A97" s="86"/>
      <c r="B97" s="900"/>
      <c r="C97" s="900"/>
      <c r="D97" s="900"/>
      <c r="E97" s="900"/>
      <c r="F97" s="900"/>
      <c r="G97" s="900"/>
      <c r="H97" s="854" t="s">
        <v>509</v>
      </c>
      <c r="I97" s="855"/>
      <c r="J97" s="855"/>
      <c r="K97" s="855"/>
      <c r="L97" s="855"/>
      <c r="M97" s="885" t="s">
        <v>45</v>
      </c>
      <c r="N97" s="885"/>
      <c r="O97" s="855" t="s">
        <v>509</v>
      </c>
      <c r="P97" s="855"/>
      <c r="Q97" s="855"/>
      <c r="R97" s="855"/>
      <c r="S97" s="184" t="s">
        <v>267</v>
      </c>
      <c r="T97" s="855" t="s">
        <v>509</v>
      </c>
      <c r="U97" s="855"/>
      <c r="V97" s="855"/>
      <c r="W97" s="855"/>
      <c r="X97" s="185" t="s">
        <v>46</v>
      </c>
      <c r="Y97" s="184"/>
      <c r="Z97" s="184" t="s">
        <v>47</v>
      </c>
      <c r="AA97" s="177"/>
      <c r="AB97" s="184"/>
      <c r="AC97" s="841">
        <v>3</v>
      </c>
      <c r="AD97" s="841"/>
      <c r="AE97" s="183" t="s">
        <v>44</v>
      </c>
    </row>
    <row r="98" spans="1:34" ht="29.15" customHeight="1">
      <c r="A98" s="111" t="s">
        <v>269</v>
      </c>
      <c r="B98" s="111"/>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05"/>
      <c r="AB98" s="103"/>
      <c r="AC98" s="103"/>
      <c r="AD98" s="103"/>
      <c r="AE98" s="106"/>
      <c r="AF98" s="103"/>
      <c r="AG98" s="103"/>
      <c r="AH98" s="103"/>
    </row>
    <row r="99" spans="1:34" ht="26.15" customHeight="1">
      <c r="A99" s="731" t="s">
        <v>290</v>
      </c>
      <c r="B99" s="731"/>
      <c r="C99" s="731"/>
      <c r="D99" s="731"/>
      <c r="E99" s="731"/>
      <c r="F99" s="731"/>
      <c r="G99" s="731"/>
      <c r="H99" s="731"/>
      <c r="I99" s="731"/>
      <c r="J99" s="731"/>
      <c r="K99" s="731"/>
      <c r="L99" s="731"/>
      <c r="M99" s="731"/>
      <c r="N99" s="731"/>
      <c r="O99" s="731"/>
      <c r="P99" s="731"/>
      <c r="Q99" s="731"/>
      <c r="R99" s="731"/>
      <c r="S99" s="731"/>
      <c r="T99" s="731"/>
      <c r="U99" s="731"/>
      <c r="V99" s="731"/>
      <c r="W99" s="731"/>
      <c r="X99" s="731"/>
      <c r="Y99" s="731"/>
      <c r="Z99" s="731"/>
      <c r="AA99" s="731"/>
      <c r="AB99" s="731"/>
      <c r="AC99" s="731"/>
      <c r="AD99" s="731"/>
      <c r="AE99" s="731"/>
      <c r="AF99" s="731"/>
      <c r="AG99" s="731"/>
      <c r="AH99" s="731"/>
    </row>
    <row r="100" spans="1:34" ht="26.15" customHeight="1">
      <c r="A100" s="731"/>
      <c r="B100" s="731"/>
      <c r="C100" s="731"/>
      <c r="D100" s="731"/>
      <c r="E100" s="731"/>
      <c r="F100" s="731"/>
      <c r="G100" s="731"/>
      <c r="H100" s="731"/>
      <c r="I100" s="731"/>
      <c r="J100" s="731"/>
      <c r="K100" s="731"/>
      <c r="L100" s="731"/>
      <c r="M100" s="731"/>
      <c r="N100" s="731"/>
      <c r="O100" s="731"/>
      <c r="P100" s="731"/>
      <c r="Q100" s="731"/>
      <c r="R100" s="731"/>
      <c r="S100" s="731"/>
      <c r="T100" s="731"/>
      <c r="U100" s="731"/>
      <c r="V100" s="731"/>
      <c r="W100" s="731"/>
      <c r="X100" s="731"/>
      <c r="Y100" s="731"/>
      <c r="Z100" s="731"/>
      <c r="AA100" s="731"/>
      <c r="AB100" s="731"/>
      <c r="AC100" s="731"/>
      <c r="AD100" s="731"/>
      <c r="AE100" s="731"/>
      <c r="AF100" s="731"/>
      <c r="AG100" s="731"/>
      <c r="AH100" s="731"/>
    </row>
    <row r="101" spans="1:34" ht="26.15" customHeight="1">
      <c r="A101" s="731"/>
      <c r="B101" s="731"/>
      <c r="C101" s="731"/>
      <c r="D101" s="731"/>
      <c r="E101" s="731"/>
      <c r="F101" s="731"/>
      <c r="G101" s="731"/>
      <c r="H101" s="731"/>
      <c r="I101" s="731"/>
      <c r="J101" s="731"/>
      <c r="K101" s="731"/>
      <c r="L101" s="731"/>
      <c r="M101" s="731"/>
      <c r="N101" s="731"/>
      <c r="O101" s="731"/>
      <c r="P101" s="731"/>
      <c r="Q101" s="731"/>
      <c r="R101" s="731"/>
      <c r="S101" s="731"/>
      <c r="T101" s="731"/>
      <c r="U101" s="731"/>
      <c r="V101" s="731"/>
      <c r="W101" s="731"/>
      <c r="X101" s="731"/>
      <c r="Y101" s="731"/>
      <c r="Z101" s="731"/>
      <c r="AA101" s="731"/>
      <c r="AB101" s="731"/>
      <c r="AC101" s="731"/>
      <c r="AD101" s="731"/>
      <c r="AE101" s="731"/>
      <c r="AF101" s="731"/>
      <c r="AG101" s="731"/>
      <c r="AH101" s="731"/>
    </row>
    <row r="102" spans="1:34" ht="26.15" customHeight="1">
      <c r="A102" s="111"/>
      <c r="B102" s="240"/>
      <c r="C102" s="894" t="s">
        <v>48</v>
      </c>
      <c r="D102" s="885"/>
      <c r="E102" s="885"/>
      <c r="F102" s="886"/>
      <c r="G102" s="900" t="s">
        <v>17</v>
      </c>
      <c r="H102" s="900"/>
      <c r="I102" s="900"/>
      <c r="J102" s="900"/>
      <c r="K102" s="900"/>
      <c r="L102" s="900"/>
      <c r="M102" s="894" t="s">
        <v>50</v>
      </c>
      <c r="N102" s="885"/>
      <c r="O102" s="885"/>
      <c r="P102" s="885"/>
      <c r="Q102" s="885"/>
      <c r="R102" s="886"/>
      <c r="S102" s="241" t="s">
        <v>51</v>
      </c>
      <c r="T102" s="184"/>
      <c r="U102" s="184"/>
      <c r="V102" s="184"/>
      <c r="W102" s="184"/>
      <c r="X102" s="184"/>
      <c r="Y102" s="184"/>
      <c r="Z102" s="184"/>
      <c r="AA102" s="183"/>
      <c r="AB102" s="894" t="s">
        <v>270</v>
      </c>
      <c r="AC102" s="885"/>
      <c r="AD102" s="885"/>
      <c r="AE102" s="886"/>
      <c r="AF102" s="894" t="s">
        <v>271</v>
      </c>
      <c r="AG102" s="885"/>
      <c r="AH102" s="886"/>
    </row>
    <row r="103" spans="1:34" ht="26.15" customHeight="1">
      <c r="A103" s="86"/>
      <c r="B103" s="242" t="s">
        <v>324</v>
      </c>
      <c r="C103" s="854" t="s">
        <v>505</v>
      </c>
      <c r="D103" s="855"/>
      <c r="E103" s="855"/>
      <c r="F103" s="856"/>
      <c r="G103" s="761" t="s">
        <v>508</v>
      </c>
      <c r="H103" s="762"/>
      <c r="I103" s="762"/>
      <c r="J103" s="762"/>
      <c r="K103" s="762"/>
      <c r="L103" s="763"/>
      <c r="M103" s="854" t="s">
        <v>507</v>
      </c>
      <c r="N103" s="855"/>
      <c r="O103" s="855"/>
      <c r="P103" s="855"/>
      <c r="Q103" s="855"/>
      <c r="R103" s="856"/>
      <c r="S103" s="854"/>
      <c r="T103" s="855"/>
      <c r="U103" s="855"/>
      <c r="V103" s="855"/>
      <c r="W103" s="855"/>
      <c r="X103" s="855"/>
      <c r="Y103" s="855"/>
      <c r="Z103" s="855"/>
      <c r="AA103" s="856"/>
      <c r="AB103" s="907">
        <v>2200</v>
      </c>
      <c r="AC103" s="908"/>
      <c r="AD103" s="908"/>
      <c r="AE103" s="909"/>
      <c r="AF103" s="910">
        <v>0.55000000000000004</v>
      </c>
      <c r="AG103" s="911"/>
      <c r="AH103" s="912"/>
    </row>
    <row r="104" spans="1:34" ht="26.15" customHeight="1">
      <c r="A104" s="86"/>
      <c r="B104" s="242" t="s">
        <v>322</v>
      </c>
      <c r="C104" s="854" t="s">
        <v>505</v>
      </c>
      <c r="D104" s="855"/>
      <c r="E104" s="855"/>
      <c r="F104" s="856"/>
      <c r="G104" s="761" t="s">
        <v>491</v>
      </c>
      <c r="H104" s="762"/>
      <c r="I104" s="762"/>
      <c r="J104" s="762"/>
      <c r="K104" s="762"/>
      <c r="L104" s="763"/>
      <c r="M104" s="854" t="s">
        <v>506</v>
      </c>
      <c r="N104" s="855"/>
      <c r="O104" s="855"/>
      <c r="P104" s="855"/>
      <c r="Q104" s="855"/>
      <c r="R104" s="856"/>
      <c r="S104" s="854"/>
      <c r="T104" s="855"/>
      <c r="U104" s="855"/>
      <c r="V104" s="855"/>
      <c r="W104" s="855"/>
      <c r="X104" s="855"/>
      <c r="Y104" s="855"/>
      <c r="Z104" s="855"/>
      <c r="AA104" s="856"/>
      <c r="AB104" s="907">
        <v>300</v>
      </c>
      <c r="AC104" s="908"/>
      <c r="AD104" s="908"/>
      <c r="AE104" s="909"/>
      <c r="AF104" s="910">
        <v>7.4999999999999997E-2</v>
      </c>
      <c r="AG104" s="911"/>
      <c r="AH104" s="912"/>
    </row>
    <row r="105" spans="1:34" ht="26.15" customHeight="1">
      <c r="A105" s="86"/>
      <c r="B105" s="242" t="s">
        <v>319</v>
      </c>
      <c r="C105" s="854" t="s">
        <v>505</v>
      </c>
      <c r="D105" s="855"/>
      <c r="E105" s="855"/>
      <c r="F105" s="856"/>
      <c r="G105" s="761" t="s">
        <v>504</v>
      </c>
      <c r="H105" s="762"/>
      <c r="I105" s="762"/>
      <c r="J105" s="762"/>
      <c r="K105" s="762"/>
      <c r="L105" s="763"/>
      <c r="M105" s="854" t="s">
        <v>503</v>
      </c>
      <c r="N105" s="855"/>
      <c r="O105" s="855"/>
      <c r="P105" s="855"/>
      <c r="Q105" s="855"/>
      <c r="R105" s="856"/>
      <c r="S105" s="854"/>
      <c r="T105" s="855"/>
      <c r="U105" s="855"/>
      <c r="V105" s="855"/>
      <c r="W105" s="855"/>
      <c r="X105" s="855"/>
      <c r="Y105" s="855"/>
      <c r="Z105" s="855"/>
      <c r="AA105" s="856"/>
      <c r="AB105" s="907">
        <v>200</v>
      </c>
      <c r="AC105" s="908"/>
      <c r="AD105" s="908"/>
      <c r="AE105" s="909"/>
      <c r="AF105" s="910">
        <v>0.05</v>
      </c>
      <c r="AG105" s="911"/>
      <c r="AH105" s="912"/>
    </row>
    <row r="106" spans="1:34" ht="26.15" customHeight="1">
      <c r="A106" s="86"/>
      <c r="B106" s="242" t="s">
        <v>320</v>
      </c>
      <c r="C106" s="854" t="s">
        <v>502</v>
      </c>
      <c r="D106" s="855"/>
      <c r="E106" s="855"/>
      <c r="F106" s="856"/>
      <c r="G106" s="761" t="s">
        <v>501</v>
      </c>
      <c r="H106" s="762"/>
      <c r="I106" s="762"/>
      <c r="J106" s="762"/>
      <c r="K106" s="762"/>
      <c r="L106" s="763"/>
      <c r="M106" s="854"/>
      <c r="N106" s="855"/>
      <c r="O106" s="855"/>
      <c r="P106" s="855"/>
      <c r="Q106" s="855"/>
      <c r="R106" s="856"/>
      <c r="S106" s="854" t="s">
        <v>500</v>
      </c>
      <c r="T106" s="855"/>
      <c r="U106" s="855"/>
      <c r="V106" s="855"/>
      <c r="W106" s="855"/>
      <c r="X106" s="855"/>
      <c r="Y106" s="855"/>
      <c r="Z106" s="855"/>
      <c r="AA106" s="856"/>
      <c r="AB106" s="907">
        <v>100</v>
      </c>
      <c r="AC106" s="908"/>
      <c r="AD106" s="908"/>
      <c r="AE106" s="909"/>
      <c r="AF106" s="910">
        <v>2.5000000000000001E-2</v>
      </c>
      <c r="AG106" s="911"/>
      <c r="AH106" s="912"/>
    </row>
    <row r="107" spans="1:34" ht="26.15" customHeight="1">
      <c r="A107" s="86"/>
      <c r="B107" s="242" t="s">
        <v>321</v>
      </c>
      <c r="C107" s="491" t="s">
        <v>246</v>
      </c>
      <c r="D107" s="492"/>
      <c r="E107" s="492"/>
      <c r="F107" s="493"/>
      <c r="G107" s="509"/>
      <c r="H107" s="510"/>
      <c r="I107" s="510"/>
      <c r="J107" s="510"/>
      <c r="K107" s="510"/>
      <c r="L107" s="511"/>
      <c r="M107" s="491"/>
      <c r="N107" s="492"/>
      <c r="O107" s="492"/>
      <c r="P107" s="492"/>
      <c r="Q107" s="492"/>
      <c r="R107" s="493"/>
      <c r="S107" s="491"/>
      <c r="T107" s="492"/>
      <c r="U107" s="492"/>
      <c r="V107" s="492"/>
      <c r="W107" s="492"/>
      <c r="X107" s="492"/>
      <c r="Y107" s="492"/>
      <c r="Z107" s="492"/>
      <c r="AA107" s="493"/>
      <c r="AB107" s="500"/>
      <c r="AC107" s="501"/>
      <c r="AD107" s="501"/>
      <c r="AE107" s="502"/>
      <c r="AF107" s="473"/>
      <c r="AG107" s="474"/>
      <c r="AH107" s="475"/>
    </row>
    <row r="108" spans="1:34" ht="26.15" customHeight="1">
      <c r="A108" s="86"/>
      <c r="B108" s="242" t="s">
        <v>316</v>
      </c>
      <c r="C108" s="491" t="s">
        <v>246</v>
      </c>
      <c r="D108" s="492"/>
      <c r="E108" s="492"/>
      <c r="F108" s="493"/>
      <c r="G108" s="509"/>
      <c r="H108" s="510"/>
      <c r="I108" s="510"/>
      <c r="J108" s="510"/>
      <c r="K108" s="510"/>
      <c r="L108" s="511"/>
      <c r="M108" s="491"/>
      <c r="N108" s="492"/>
      <c r="O108" s="492"/>
      <c r="P108" s="492"/>
      <c r="Q108" s="492"/>
      <c r="R108" s="493"/>
      <c r="S108" s="491"/>
      <c r="T108" s="492"/>
      <c r="U108" s="492"/>
      <c r="V108" s="492"/>
      <c r="W108" s="492"/>
      <c r="X108" s="492"/>
      <c r="Y108" s="492"/>
      <c r="Z108" s="492"/>
      <c r="AA108" s="493"/>
      <c r="AB108" s="500"/>
      <c r="AC108" s="501"/>
      <c r="AD108" s="501"/>
      <c r="AE108" s="502"/>
      <c r="AF108" s="473"/>
      <c r="AG108" s="474"/>
      <c r="AH108" s="475"/>
    </row>
    <row r="109" spans="1:34" ht="26.15" customHeight="1">
      <c r="A109" s="86"/>
      <c r="B109" s="242" t="s">
        <v>317</v>
      </c>
      <c r="C109" s="491" t="s">
        <v>246</v>
      </c>
      <c r="D109" s="492"/>
      <c r="E109" s="492"/>
      <c r="F109" s="493"/>
      <c r="G109" s="509"/>
      <c r="H109" s="510"/>
      <c r="I109" s="510"/>
      <c r="J109" s="510"/>
      <c r="K109" s="510"/>
      <c r="L109" s="511"/>
      <c r="M109" s="491"/>
      <c r="N109" s="492"/>
      <c r="O109" s="492"/>
      <c r="P109" s="492"/>
      <c r="Q109" s="492"/>
      <c r="R109" s="493"/>
      <c r="S109" s="491"/>
      <c r="T109" s="492"/>
      <c r="U109" s="492"/>
      <c r="V109" s="492"/>
      <c r="W109" s="492"/>
      <c r="X109" s="492"/>
      <c r="Y109" s="492"/>
      <c r="Z109" s="492"/>
      <c r="AA109" s="493"/>
      <c r="AB109" s="500"/>
      <c r="AC109" s="501"/>
      <c r="AD109" s="501"/>
      <c r="AE109" s="502"/>
      <c r="AF109" s="473"/>
      <c r="AG109" s="474"/>
      <c r="AH109" s="475"/>
    </row>
    <row r="110" spans="1:34" ht="26.15" customHeight="1">
      <c r="A110" s="86"/>
      <c r="B110" s="242" t="s">
        <v>318</v>
      </c>
      <c r="C110" s="491" t="s">
        <v>246</v>
      </c>
      <c r="D110" s="492"/>
      <c r="E110" s="492"/>
      <c r="F110" s="493"/>
      <c r="G110" s="509"/>
      <c r="H110" s="510"/>
      <c r="I110" s="510"/>
      <c r="J110" s="510"/>
      <c r="K110" s="510"/>
      <c r="L110" s="511"/>
      <c r="M110" s="491"/>
      <c r="N110" s="492"/>
      <c r="O110" s="492"/>
      <c r="P110" s="492"/>
      <c r="Q110" s="492"/>
      <c r="R110" s="493"/>
      <c r="S110" s="491"/>
      <c r="T110" s="492"/>
      <c r="U110" s="492"/>
      <c r="V110" s="492"/>
      <c r="W110" s="492"/>
      <c r="X110" s="492"/>
      <c r="Y110" s="492"/>
      <c r="Z110" s="492"/>
      <c r="AA110" s="493"/>
      <c r="AB110" s="500"/>
      <c r="AC110" s="501"/>
      <c r="AD110" s="501"/>
      <c r="AE110" s="502"/>
      <c r="AF110" s="473"/>
      <c r="AG110" s="474"/>
      <c r="AH110" s="475"/>
    </row>
    <row r="111" spans="1:34" ht="26.15" customHeight="1">
      <c r="A111" s="86"/>
      <c r="B111" s="242" t="s">
        <v>315</v>
      </c>
      <c r="C111" s="491" t="s">
        <v>246</v>
      </c>
      <c r="D111" s="492"/>
      <c r="E111" s="492"/>
      <c r="F111" s="493"/>
      <c r="G111" s="509"/>
      <c r="H111" s="510"/>
      <c r="I111" s="510"/>
      <c r="J111" s="510"/>
      <c r="K111" s="510"/>
      <c r="L111" s="511"/>
      <c r="M111" s="491"/>
      <c r="N111" s="492"/>
      <c r="O111" s="492"/>
      <c r="P111" s="492"/>
      <c r="Q111" s="492"/>
      <c r="R111" s="493"/>
      <c r="S111" s="491"/>
      <c r="T111" s="492"/>
      <c r="U111" s="492"/>
      <c r="V111" s="492"/>
      <c r="W111" s="492"/>
      <c r="X111" s="492"/>
      <c r="Y111" s="492"/>
      <c r="Z111" s="492"/>
      <c r="AA111" s="493"/>
      <c r="AB111" s="500"/>
      <c r="AC111" s="501"/>
      <c r="AD111" s="501"/>
      <c r="AE111" s="502"/>
      <c r="AF111" s="473"/>
      <c r="AG111" s="474"/>
      <c r="AH111" s="475"/>
    </row>
    <row r="112" spans="1:34" ht="26.15" customHeight="1">
      <c r="A112" s="86"/>
      <c r="B112" s="221">
        <v>10</v>
      </c>
      <c r="C112" s="491"/>
      <c r="D112" s="492"/>
      <c r="E112" s="492"/>
      <c r="F112" s="493"/>
      <c r="G112" s="509"/>
      <c r="H112" s="510"/>
      <c r="I112" s="510"/>
      <c r="J112" s="510"/>
      <c r="K112" s="510"/>
      <c r="L112" s="511"/>
      <c r="M112" s="491"/>
      <c r="N112" s="492"/>
      <c r="O112" s="492"/>
      <c r="P112" s="492"/>
      <c r="Q112" s="492"/>
      <c r="R112" s="493"/>
      <c r="S112" s="491"/>
      <c r="T112" s="492"/>
      <c r="U112" s="492"/>
      <c r="V112" s="492"/>
      <c r="W112" s="492"/>
      <c r="X112" s="492"/>
      <c r="Y112" s="492"/>
      <c r="Z112" s="492"/>
      <c r="AA112" s="493"/>
      <c r="AB112" s="500"/>
      <c r="AC112" s="501"/>
      <c r="AD112" s="501"/>
      <c r="AE112" s="502"/>
      <c r="AF112" s="473"/>
      <c r="AG112" s="474"/>
      <c r="AH112" s="475"/>
    </row>
    <row r="113" spans="1:34" s="22" customFormat="1" ht="26.15" customHeight="1">
      <c r="A113" s="86"/>
      <c r="B113" s="913" t="s">
        <v>52</v>
      </c>
      <c r="C113" s="914"/>
      <c r="D113" s="914"/>
      <c r="E113" s="914"/>
      <c r="F113" s="914"/>
      <c r="G113" s="914"/>
      <c r="H113" s="914"/>
      <c r="I113" s="914"/>
      <c r="J113" s="914"/>
      <c r="K113" s="914"/>
      <c r="L113" s="914"/>
      <c r="M113" s="914"/>
      <c r="N113" s="914"/>
      <c r="O113" s="914"/>
      <c r="P113" s="914"/>
      <c r="Q113" s="914"/>
      <c r="R113" s="914"/>
      <c r="S113" s="914"/>
      <c r="T113" s="914"/>
      <c r="U113" s="914"/>
      <c r="V113" s="914"/>
      <c r="W113" s="914"/>
      <c r="X113" s="914"/>
      <c r="Y113" s="914"/>
      <c r="Z113" s="914"/>
      <c r="AA113" s="915"/>
      <c r="AB113" s="916">
        <v>1200</v>
      </c>
      <c r="AC113" s="916"/>
      <c r="AD113" s="916"/>
      <c r="AE113" s="916"/>
      <c r="AF113" s="910">
        <v>0.3</v>
      </c>
      <c r="AG113" s="911"/>
      <c r="AH113" s="912"/>
    </row>
    <row r="114" spans="1:34" s="17" customFormat="1" ht="26.15" customHeight="1">
      <c r="A114" s="86"/>
      <c r="B114" s="913" t="s">
        <v>53</v>
      </c>
      <c r="C114" s="914"/>
      <c r="D114" s="914"/>
      <c r="E114" s="914"/>
      <c r="F114" s="914"/>
      <c r="G114" s="914"/>
      <c r="H114" s="914"/>
      <c r="I114" s="914"/>
      <c r="J114" s="914"/>
      <c r="K114" s="914"/>
      <c r="L114" s="914"/>
      <c r="M114" s="914"/>
      <c r="N114" s="914"/>
      <c r="O114" s="914"/>
      <c r="P114" s="914"/>
      <c r="Q114" s="914"/>
      <c r="R114" s="914"/>
      <c r="S114" s="914"/>
      <c r="T114" s="914"/>
      <c r="U114" s="914"/>
      <c r="V114" s="914"/>
      <c r="W114" s="914"/>
      <c r="X114" s="914"/>
      <c r="Y114" s="914"/>
      <c r="Z114" s="914"/>
      <c r="AA114" s="915"/>
      <c r="AB114" s="917">
        <f>IF(COUNT(AB103:AE113)=0,"",SUM(AB103:AE113))</f>
        <v>4000</v>
      </c>
      <c r="AC114" s="917"/>
      <c r="AD114" s="917"/>
      <c r="AE114" s="917"/>
      <c r="AF114" s="918">
        <f>IF(COUNT(AF103:AH113)=0,"",SUM(AF103:AH113))</f>
        <v>1</v>
      </c>
      <c r="AG114" s="919"/>
      <c r="AH114" s="920"/>
    </row>
    <row r="115" spans="1:34" ht="26.15" customHeight="1">
      <c r="A115" s="86"/>
      <c r="B115" s="913" t="s">
        <v>54</v>
      </c>
      <c r="C115" s="914"/>
      <c r="D115" s="914"/>
      <c r="E115" s="914"/>
      <c r="F115" s="914"/>
      <c r="G115" s="914"/>
      <c r="H115" s="914"/>
      <c r="I115" s="914"/>
      <c r="J115" s="914"/>
      <c r="K115" s="914"/>
      <c r="L115" s="914"/>
      <c r="M115" s="914"/>
      <c r="N115" s="914"/>
      <c r="O115" s="914"/>
      <c r="P115" s="914"/>
      <c r="Q115" s="914"/>
      <c r="R115" s="914"/>
      <c r="S115" s="914"/>
      <c r="T115" s="914"/>
      <c r="U115" s="914"/>
      <c r="V115" s="914"/>
      <c r="W115" s="914"/>
      <c r="X115" s="914"/>
      <c r="Y115" s="914"/>
      <c r="Z115" s="914"/>
      <c r="AA115" s="914"/>
      <c r="AB115" s="914"/>
      <c r="AC115" s="914"/>
      <c r="AD115" s="914"/>
      <c r="AE115" s="914"/>
      <c r="AF115" s="914"/>
      <c r="AG115" s="914"/>
      <c r="AH115" s="915"/>
    </row>
    <row r="116" spans="1:34" ht="26.15" customHeight="1">
      <c r="A116" s="86"/>
      <c r="B116" s="921" t="s">
        <v>499</v>
      </c>
      <c r="C116" s="922"/>
      <c r="D116" s="922"/>
      <c r="E116" s="922"/>
      <c r="F116" s="922"/>
      <c r="G116" s="922"/>
      <c r="H116" s="922"/>
      <c r="I116" s="922"/>
      <c r="J116" s="922"/>
      <c r="K116" s="922"/>
      <c r="L116" s="922"/>
      <c r="M116" s="922"/>
      <c r="N116" s="922"/>
      <c r="O116" s="922"/>
      <c r="P116" s="922"/>
      <c r="Q116" s="922"/>
      <c r="R116" s="922"/>
      <c r="S116" s="922"/>
      <c r="T116" s="922"/>
      <c r="U116" s="922"/>
      <c r="V116" s="922"/>
      <c r="W116" s="922"/>
      <c r="X116" s="922"/>
      <c r="Y116" s="922"/>
      <c r="Z116" s="922"/>
      <c r="AA116" s="922"/>
      <c r="AB116" s="922"/>
      <c r="AC116" s="922"/>
      <c r="AD116" s="922"/>
      <c r="AE116" s="922"/>
      <c r="AF116" s="922"/>
      <c r="AG116" s="922"/>
      <c r="AH116" s="923"/>
    </row>
    <row r="117" spans="1:34" ht="26.15" customHeight="1">
      <c r="A117" s="79"/>
      <c r="B117" s="924"/>
      <c r="C117" s="925"/>
      <c r="D117" s="925"/>
      <c r="E117" s="925"/>
      <c r="F117" s="925"/>
      <c r="G117" s="925"/>
      <c r="H117" s="925"/>
      <c r="I117" s="925"/>
      <c r="J117" s="925"/>
      <c r="K117" s="925"/>
      <c r="L117" s="925"/>
      <c r="M117" s="925"/>
      <c r="N117" s="925"/>
      <c r="O117" s="925"/>
      <c r="P117" s="925"/>
      <c r="Q117" s="925"/>
      <c r="R117" s="925"/>
      <c r="S117" s="925"/>
      <c r="T117" s="925"/>
      <c r="U117" s="925"/>
      <c r="V117" s="925"/>
      <c r="W117" s="925"/>
      <c r="X117" s="925"/>
      <c r="Y117" s="925"/>
      <c r="Z117" s="925"/>
      <c r="AA117" s="925"/>
      <c r="AB117" s="925"/>
      <c r="AC117" s="925"/>
      <c r="AD117" s="925"/>
      <c r="AE117" s="925"/>
      <c r="AF117" s="925"/>
      <c r="AG117" s="925"/>
      <c r="AH117" s="926"/>
    </row>
    <row r="118" spans="1:34" ht="26.15" customHeight="1">
      <c r="A118" s="77"/>
      <c r="B118" s="506" t="s">
        <v>55</v>
      </c>
      <c r="C118" s="506"/>
      <c r="D118" s="506"/>
      <c r="E118" s="506"/>
      <c r="F118" s="506"/>
      <c r="G118" s="506"/>
      <c r="H118" s="506"/>
      <c r="I118" s="506"/>
      <c r="J118" s="506"/>
      <c r="K118" s="506"/>
      <c r="L118" s="506"/>
      <c r="M118" s="506"/>
      <c r="N118" s="506"/>
      <c r="O118" s="506"/>
      <c r="P118" s="506"/>
      <c r="Q118" s="506"/>
      <c r="R118" s="506"/>
      <c r="S118" s="506"/>
      <c r="T118" s="506"/>
      <c r="U118" s="506"/>
      <c r="V118" s="506"/>
      <c r="W118" s="506"/>
      <c r="X118" s="506"/>
      <c r="Y118" s="506"/>
      <c r="Z118" s="506"/>
      <c r="AA118" s="506"/>
      <c r="AB118" s="506"/>
      <c r="AC118" s="506"/>
      <c r="AD118" s="506"/>
      <c r="AE118" s="506"/>
      <c r="AF118" s="506"/>
      <c r="AG118" s="506"/>
      <c r="AH118" s="506"/>
    </row>
    <row r="119" spans="1:34" ht="42.65" customHeight="1">
      <c r="A119" s="86"/>
      <c r="B119" s="507"/>
      <c r="C119" s="507"/>
      <c r="D119" s="507"/>
      <c r="E119" s="507"/>
      <c r="F119" s="507"/>
      <c r="G119" s="507"/>
      <c r="H119" s="507"/>
      <c r="I119" s="507"/>
      <c r="J119" s="507"/>
      <c r="K119" s="507"/>
      <c r="L119" s="507"/>
      <c r="M119" s="507"/>
      <c r="N119" s="507"/>
      <c r="O119" s="507"/>
      <c r="P119" s="507"/>
      <c r="Q119" s="507"/>
      <c r="R119" s="507"/>
      <c r="S119" s="507"/>
      <c r="T119" s="507"/>
      <c r="U119" s="507"/>
      <c r="V119" s="507"/>
      <c r="W119" s="507"/>
      <c r="X119" s="507"/>
      <c r="Y119" s="507"/>
      <c r="Z119" s="507"/>
      <c r="AA119" s="507"/>
      <c r="AB119" s="507"/>
      <c r="AC119" s="507"/>
      <c r="AD119" s="507"/>
      <c r="AE119" s="507"/>
      <c r="AF119" s="507"/>
      <c r="AG119" s="507"/>
      <c r="AH119" s="507"/>
    </row>
    <row r="120" spans="1:34" ht="38.4" customHeight="1">
      <c r="A120" s="86"/>
      <c r="B120" s="86"/>
      <c r="C120" s="408" t="s">
        <v>272</v>
      </c>
      <c r="D120" s="408"/>
      <c r="E120" s="408"/>
      <c r="F120" s="408"/>
      <c r="G120" s="408"/>
      <c r="H120" s="408"/>
      <c r="I120" s="408"/>
      <c r="J120" s="408"/>
      <c r="K120" s="482" t="s">
        <v>273</v>
      </c>
      <c r="L120" s="483"/>
      <c r="M120" s="483"/>
      <c r="N120" s="483"/>
      <c r="O120" s="483"/>
      <c r="P120" s="484"/>
      <c r="Q120" s="482" t="s">
        <v>31</v>
      </c>
      <c r="R120" s="483"/>
      <c r="S120" s="483"/>
      <c r="T120" s="484"/>
      <c r="U120" s="482" t="s">
        <v>274</v>
      </c>
      <c r="V120" s="483"/>
      <c r="W120" s="483"/>
      <c r="X120" s="483"/>
      <c r="Y120" s="484"/>
      <c r="Z120" s="482" t="s">
        <v>270</v>
      </c>
      <c r="AA120" s="483"/>
      <c r="AB120" s="483"/>
      <c r="AC120" s="484"/>
      <c r="AD120" s="482" t="s">
        <v>271</v>
      </c>
      <c r="AE120" s="483"/>
      <c r="AF120" s="484"/>
      <c r="AG120" s="103"/>
      <c r="AH120" s="103"/>
    </row>
    <row r="121" spans="1:34" ht="26.15" customHeight="1">
      <c r="A121" s="86"/>
      <c r="B121" s="155" t="s">
        <v>324</v>
      </c>
      <c r="C121" s="835"/>
      <c r="D121" s="835"/>
      <c r="E121" s="835"/>
      <c r="F121" s="835"/>
      <c r="G121" s="835"/>
      <c r="H121" s="835"/>
      <c r="I121" s="835"/>
      <c r="J121" s="835"/>
      <c r="K121" s="930"/>
      <c r="L121" s="931"/>
      <c r="M121" s="931"/>
      <c r="N121" s="931"/>
      <c r="O121" s="525" t="s">
        <v>276</v>
      </c>
      <c r="P121" s="364"/>
      <c r="Q121" s="932"/>
      <c r="R121" s="933"/>
      <c r="S121" s="933"/>
      <c r="T121" s="78" t="s">
        <v>262</v>
      </c>
      <c r="U121" s="814"/>
      <c r="V121" s="815"/>
      <c r="W121" s="815"/>
      <c r="X121" s="815"/>
      <c r="Y121" s="816"/>
      <c r="Z121" s="934"/>
      <c r="AA121" s="935"/>
      <c r="AB121" s="935"/>
      <c r="AC121" s="936"/>
      <c r="AD121" s="927"/>
      <c r="AE121" s="928"/>
      <c r="AF121" s="929"/>
      <c r="AG121" s="103"/>
      <c r="AH121" s="103"/>
    </row>
    <row r="122" spans="1:34" ht="26.15" customHeight="1">
      <c r="A122" s="86"/>
      <c r="B122" s="155" t="s">
        <v>322</v>
      </c>
      <c r="C122" s="835"/>
      <c r="D122" s="835"/>
      <c r="E122" s="835"/>
      <c r="F122" s="835"/>
      <c r="G122" s="835"/>
      <c r="H122" s="835"/>
      <c r="I122" s="835"/>
      <c r="J122" s="835"/>
      <c r="K122" s="930"/>
      <c r="L122" s="931"/>
      <c r="M122" s="931"/>
      <c r="N122" s="931"/>
      <c r="O122" s="525" t="s">
        <v>276</v>
      </c>
      <c r="P122" s="364"/>
      <c r="Q122" s="932"/>
      <c r="R122" s="933"/>
      <c r="S122" s="933"/>
      <c r="T122" s="78" t="s">
        <v>262</v>
      </c>
      <c r="U122" s="814"/>
      <c r="V122" s="815"/>
      <c r="W122" s="815"/>
      <c r="X122" s="815"/>
      <c r="Y122" s="816"/>
      <c r="Z122" s="934"/>
      <c r="AA122" s="935"/>
      <c r="AB122" s="935"/>
      <c r="AC122" s="936"/>
      <c r="AD122" s="927"/>
      <c r="AE122" s="928"/>
      <c r="AF122" s="929"/>
      <c r="AG122" s="103"/>
      <c r="AH122" s="103"/>
    </row>
    <row r="123" spans="1:34" ht="26.15" customHeight="1">
      <c r="A123" s="86"/>
      <c r="B123" s="155" t="s">
        <v>319</v>
      </c>
      <c r="C123" s="835"/>
      <c r="D123" s="835"/>
      <c r="E123" s="835"/>
      <c r="F123" s="835"/>
      <c r="G123" s="835"/>
      <c r="H123" s="835"/>
      <c r="I123" s="835"/>
      <c r="J123" s="835"/>
      <c r="K123" s="930"/>
      <c r="L123" s="931"/>
      <c r="M123" s="931"/>
      <c r="N123" s="931"/>
      <c r="O123" s="525" t="s">
        <v>276</v>
      </c>
      <c r="P123" s="364"/>
      <c r="Q123" s="932"/>
      <c r="R123" s="933"/>
      <c r="S123" s="933"/>
      <c r="T123" s="78" t="s">
        <v>262</v>
      </c>
      <c r="U123" s="814"/>
      <c r="V123" s="815"/>
      <c r="W123" s="815"/>
      <c r="X123" s="815"/>
      <c r="Y123" s="816"/>
      <c r="Z123" s="934"/>
      <c r="AA123" s="935"/>
      <c r="AB123" s="935"/>
      <c r="AC123" s="936"/>
      <c r="AD123" s="927"/>
      <c r="AE123" s="928"/>
      <c r="AF123" s="929"/>
      <c r="AG123" s="103"/>
      <c r="AH123" s="103"/>
    </row>
    <row r="124" spans="1:34" ht="26.15" customHeight="1">
      <c r="A124" s="86"/>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c r="AA124" s="105"/>
      <c r="AB124" s="103"/>
      <c r="AC124" s="103"/>
      <c r="AD124" s="103"/>
      <c r="AE124" s="106"/>
      <c r="AF124" s="103"/>
      <c r="AG124" s="103"/>
      <c r="AH124" s="103"/>
    </row>
    <row r="125" spans="1:34" ht="26.15" customHeight="1">
      <c r="A125" s="69" t="s">
        <v>279</v>
      </c>
      <c r="B125" s="77"/>
      <c r="C125" s="77"/>
      <c r="D125" s="86"/>
      <c r="E125" s="86"/>
      <c r="F125" s="86"/>
      <c r="G125" s="86"/>
      <c r="H125" s="86"/>
      <c r="I125" s="86"/>
      <c r="J125" s="86"/>
      <c r="K125" s="86"/>
      <c r="L125" s="86"/>
      <c r="M125" s="86"/>
      <c r="N125" s="86"/>
      <c r="O125" s="86"/>
      <c r="P125" s="86"/>
      <c r="Q125" s="86"/>
      <c r="R125" s="86"/>
      <c r="S125" s="86"/>
      <c r="T125" s="86"/>
      <c r="U125" s="86"/>
      <c r="V125" s="86"/>
      <c r="W125" s="86"/>
      <c r="X125" s="86"/>
      <c r="Y125" s="86"/>
      <c r="Z125" s="86"/>
      <c r="AA125" s="105"/>
      <c r="AB125" s="103"/>
      <c r="AC125" s="103"/>
      <c r="AD125" s="103"/>
      <c r="AE125" s="106"/>
      <c r="AF125" s="103"/>
      <c r="AG125" s="103"/>
      <c r="AH125" s="103"/>
    </row>
    <row r="126" spans="1:34" ht="26.15" customHeight="1">
      <c r="A126" s="86"/>
      <c r="B126" s="507" t="s">
        <v>342</v>
      </c>
      <c r="C126" s="507"/>
      <c r="D126" s="507"/>
      <c r="E126" s="507"/>
      <c r="F126" s="507"/>
      <c r="G126" s="507"/>
      <c r="H126" s="507"/>
      <c r="I126" s="507"/>
      <c r="J126" s="507"/>
      <c r="K126" s="507"/>
      <c r="L126" s="507"/>
      <c r="M126" s="507"/>
      <c r="N126" s="507"/>
      <c r="O126" s="507"/>
      <c r="P126" s="507"/>
      <c r="Q126" s="507"/>
      <c r="R126" s="507"/>
      <c r="S126" s="507"/>
      <c r="T126" s="507"/>
      <c r="U126" s="507"/>
      <c r="V126" s="507"/>
      <c r="W126" s="507"/>
      <c r="X126" s="507"/>
      <c r="Y126" s="507"/>
      <c r="Z126" s="507"/>
      <c r="AA126" s="507"/>
      <c r="AB126" s="507"/>
      <c r="AC126" s="507"/>
      <c r="AD126" s="507"/>
      <c r="AE126" s="507"/>
      <c r="AF126" s="507"/>
      <c r="AG126" s="507"/>
      <c r="AH126" s="103"/>
    </row>
    <row r="127" spans="1:34" ht="26.15" customHeight="1">
      <c r="A127" s="86"/>
      <c r="B127" s="526"/>
      <c r="C127" s="526"/>
      <c r="D127" s="526"/>
      <c r="E127" s="526"/>
      <c r="F127" s="526"/>
      <c r="G127" s="526"/>
      <c r="H127" s="526"/>
      <c r="I127" s="526"/>
      <c r="J127" s="526"/>
      <c r="K127" s="526"/>
      <c r="L127" s="526"/>
      <c r="M127" s="526"/>
      <c r="N127" s="526"/>
      <c r="O127" s="526"/>
      <c r="P127" s="526"/>
      <c r="Q127" s="526"/>
      <c r="R127" s="526"/>
      <c r="S127" s="526"/>
      <c r="T127" s="526"/>
      <c r="U127" s="526"/>
      <c r="V127" s="526"/>
      <c r="W127" s="526"/>
      <c r="X127" s="526"/>
      <c r="Y127" s="526"/>
      <c r="Z127" s="526"/>
      <c r="AA127" s="526"/>
      <c r="AB127" s="526"/>
      <c r="AC127" s="526"/>
      <c r="AD127" s="526"/>
      <c r="AE127" s="526"/>
      <c r="AF127" s="526"/>
      <c r="AG127" s="526"/>
      <c r="AH127" s="77"/>
    </row>
    <row r="128" spans="1:34" ht="26.15" customHeight="1">
      <c r="A128" s="86"/>
      <c r="B128" s="937" t="s">
        <v>56</v>
      </c>
      <c r="C128" s="937"/>
      <c r="D128" s="937" t="s">
        <v>57</v>
      </c>
      <c r="E128" s="937"/>
      <c r="F128" s="937"/>
      <c r="G128" s="937"/>
      <c r="H128" s="937"/>
      <c r="I128" s="938" t="s">
        <v>58</v>
      </c>
      <c r="J128" s="939"/>
      <c r="K128" s="939"/>
      <c r="L128" s="939"/>
      <c r="M128" s="939"/>
      <c r="N128" s="939"/>
      <c r="O128" s="940"/>
      <c r="P128" s="937" t="s">
        <v>59</v>
      </c>
      <c r="Q128" s="937"/>
      <c r="R128" s="937"/>
      <c r="S128" s="937"/>
      <c r="T128" s="937"/>
      <c r="U128" s="937"/>
      <c r="V128" s="937" t="s">
        <v>277</v>
      </c>
      <c r="W128" s="937"/>
      <c r="X128" s="937"/>
      <c r="Y128" s="937"/>
      <c r="Z128" s="937"/>
      <c r="AA128" s="937"/>
      <c r="AB128" s="944" t="s">
        <v>280</v>
      </c>
      <c r="AC128" s="945"/>
      <c r="AD128" s="946"/>
      <c r="AE128" s="950" t="s">
        <v>281</v>
      </c>
      <c r="AF128" s="950"/>
      <c r="AG128" s="951"/>
      <c r="AH128" s="69"/>
    </row>
    <row r="129" spans="1:38" ht="26.15" customHeight="1">
      <c r="A129" s="77"/>
      <c r="B129" s="937"/>
      <c r="C129" s="937"/>
      <c r="D129" s="937"/>
      <c r="E129" s="937"/>
      <c r="F129" s="937"/>
      <c r="G129" s="937"/>
      <c r="H129" s="937"/>
      <c r="I129" s="941"/>
      <c r="J129" s="942"/>
      <c r="K129" s="942"/>
      <c r="L129" s="942"/>
      <c r="M129" s="942"/>
      <c r="N129" s="942"/>
      <c r="O129" s="943"/>
      <c r="P129" s="937"/>
      <c r="Q129" s="937"/>
      <c r="R129" s="937"/>
      <c r="S129" s="937"/>
      <c r="T129" s="937"/>
      <c r="U129" s="937"/>
      <c r="V129" s="937"/>
      <c r="W129" s="937"/>
      <c r="X129" s="937"/>
      <c r="Y129" s="937"/>
      <c r="Z129" s="937"/>
      <c r="AA129" s="937"/>
      <c r="AB129" s="947"/>
      <c r="AC129" s="948"/>
      <c r="AD129" s="949"/>
      <c r="AE129" s="952"/>
      <c r="AF129" s="952"/>
      <c r="AG129" s="953"/>
      <c r="AH129" s="103"/>
    </row>
    <row r="130" spans="1:38" ht="26.15" customHeight="1">
      <c r="A130" s="86"/>
      <c r="B130" s="835">
        <v>3</v>
      </c>
      <c r="C130" s="835"/>
      <c r="D130" s="835" t="s">
        <v>498</v>
      </c>
      <c r="E130" s="835"/>
      <c r="F130" s="835"/>
      <c r="G130" s="835"/>
      <c r="H130" s="835"/>
      <c r="I130" s="814" t="s">
        <v>497</v>
      </c>
      <c r="J130" s="815"/>
      <c r="K130" s="815"/>
      <c r="L130" s="815"/>
      <c r="M130" s="815"/>
      <c r="N130" s="815"/>
      <c r="O130" s="816"/>
      <c r="P130" s="835" t="s">
        <v>496</v>
      </c>
      <c r="Q130" s="835"/>
      <c r="R130" s="835"/>
      <c r="S130" s="835"/>
      <c r="T130" s="835"/>
      <c r="U130" s="835"/>
      <c r="V130" s="957">
        <v>8000</v>
      </c>
      <c r="W130" s="835"/>
      <c r="X130" s="835"/>
      <c r="Y130" s="814"/>
      <c r="Z130" s="955" t="s">
        <v>278</v>
      </c>
      <c r="AA130" s="956"/>
      <c r="AB130" s="954" t="s">
        <v>492</v>
      </c>
      <c r="AC130" s="954"/>
      <c r="AD130" s="954"/>
      <c r="AE130" s="954" t="s">
        <v>492</v>
      </c>
      <c r="AF130" s="954"/>
      <c r="AG130" s="954"/>
      <c r="AH130" s="103"/>
    </row>
    <row r="131" spans="1:38" ht="26.15" customHeight="1">
      <c r="A131" s="86"/>
      <c r="B131" s="835">
        <v>2</v>
      </c>
      <c r="C131" s="835"/>
      <c r="D131" s="835" t="s">
        <v>495</v>
      </c>
      <c r="E131" s="835"/>
      <c r="F131" s="835"/>
      <c r="G131" s="835"/>
      <c r="H131" s="835"/>
      <c r="I131" s="814" t="s">
        <v>494</v>
      </c>
      <c r="J131" s="815"/>
      <c r="K131" s="815"/>
      <c r="L131" s="815"/>
      <c r="M131" s="815"/>
      <c r="N131" s="815"/>
      <c r="O131" s="816"/>
      <c r="P131" s="835" t="s">
        <v>493</v>
      </c>
      <c r="Q131" s="835"/>
      <c r="R131" s="835"/>
      <c r="S131" s="835"/>
      <c r="T131" s="835"/>
      <c r="U131" s="835"/>
      <c r="V131" s="835">
        <v>500</v>
      </c>
      <c r="W131" s="835"/>
      <c r="X131" s="835"/>
      <c r="Y131" s="814"/>
      <c r="Z131" s="955" t="s">
        <v>278</v>
      </c>
      <c r="AA131" s="956"/>
      <c r="AB131" s="954" t="s">
        <v>492</v>
      </c>
      <c r="AC131" s="954"/>
      <c r="AD131" s="954"/>
      <c r="AE131" s="954" t="s">
        <v>492</v>
      </c>
      <c r="AF131" s="954"/>
      <c r="AG131" s="954"/>
      <c r="AH131" s="103"/>
    </row>
    <row r="132" spans="1:38" ht="26.15" customHeight="1">
      <c r="A132" s="77"/>
      <c r="B132" s="343"/>
      <c r="C132" s="343"/>
      <c r="D132" s="343"/>
      <c r="E132" s="343"/>
      <c r="F132" s="343"/>
      <c r="G132" s="343"/>
      <c r="H132" s="343"/>
      <c r="I132" s="351"/>
      <c r="J132" s="352"/>
      <c r="K132" s="352"/>
      <c r="L132" s="352"/>
      <c r="M132" s="352"/>
      <c r="N132" s="352"/>
      <c r="O132" s="353"/>
      <c r="P132" s="343"/>
      <c r="Q132" s="343"/>
      <c r="R132" s="343"/>
      <c r="S132" s="343"/>
      <c r="T132" s="343"/>
      <c r="U132" s="343"/>
      <c r="V132" s="343"/>
      <c r="W132" s="343"/>
      <c r="X132" s="343"/>
      <c r="Y132" s="351"/>
      <c r="Z132" s="955" t="s">
        <v>278</v>
      </c>
      <c r="AA132" s="956"/>
      <c r="AB132" s="361" t="s">
        <v>246</v>
      </c>
      <c r="AC132" s="361"/>
      <c r="AD132" s="361"/>
      <c r="AE132" s="361" t="s">
        <v>246</v>
      </c>
      <c r="AF132" s="361"/>
      <c r="AG132" s="361"/>
      <c r="AH132" s="103"/>
    </row>
    <row r="133" spans="1:38" ht="26.15" customHeight="1">
      <c r="A133" s="77"/>
      <c r="B133" s="343"/>
      <c r="C133" s="343"/>
      <c r="D133" s="343"/>
      <c r="E133" s="343"/>
      <c r="F133" s="343"/>
      <c r="G133" s="343"/>
      <c r="H133" s="343"/>
      <c r="I133" s="351"/>
      <c r="J133" s="352"/>
      <c r="K133" s="352"/>
      <c r="L133" s="352"/>
      <c r="M133" s="352"/>
      <c r="N133" s="352"/>
      <c r="O133" s="353"/>
      <c r="P133" s="343"/>
      <c r="Q133" s="343"/>
      <c r="R133" s="343"/>
      <c r="S133" s="343"/>
      <c r="T133" s="343"/>
      <c r="U133" s="343"/>
      <c r="V133" s="343"/>
      <c r="W133" s="343"/>
      <c r="X133" s="343"/>
      <c r="Y133" s="351"/>
      <c r="Z133" s="955" t="s">
        <v>278</v>
      </c>
      <c r="AA133" s="956"/>
      <c r="AB133" s="361" t="s">
        <v>246</v>
      </c>
      <c r="AC133" s="361"/>
      <c r="AD133" s="361"/>
      <c r="AE133" s="361" t="s">
        <v>246</v>
      </c>
      <c r="AF133" s="361"/>
      <c r="AG133" s="361"/>
      <c r="AH133" s="103"/>
    </row>
    <row r="134" spans="1:38" s="17" customFormat="1" ht="26.15" customHeight="1">
      <c r="A134" s="77"/>
      <c r="B134" s="343"/>
      <c r="C134" s="343"/>
      <c r="D134" s="343"/>
      <c r="E134" s="343"/>
      <c r="F134" s="343"/>
      <c r="G134" s="343"/>
      <c r="H134" s="343"/>
      <c r="I134" s="351"/>
      <c r="J134" s="352"/>
      <c r="K134" s="352"/>
      <c r="L134" s="352"/>
      <c r="M134" s="352"/>
      <c r="N134" s="352"/>
      <c r="O134" s="353"/>
      <c r="P134" s="343"/>
      <c r="Q134" s="343"/>
      <c r="R134" s="343"/>
      <c r="S134" s="343"/>
      <c r="T134" s="343"/>
      <c r="U134" s="343"/>
      <c r="V134" s="343"/>
      <c r="W134" s="343"/>
      <c r="X134" s="343"/>
      <c r="Y134" s="351"/>
      <c r="Z134" s="955" t="s">
        <v>278</v>
      </c>
      <c r="AA134" s="956"/>
      <c r="AB134" s="361" t="s">
        <v>246</v>
      </c>
      <c r="AC134" s="361"/>
      <c r="AD134" s="361"/>
      <c r="AE134" s="361" t="s">
        <v>246</v>
      </c>
      <c r="AF134" s="361"/>
      <c r="AG134" s="361"/>
      <c r="AH134" s="103"/>
    </row>
    <row r="135" spans="1:38" ht="26.15" customHeight="1">
      <c r="A135" s="77"/>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105"/>
      <c r="AB135" s="103"/>
      <c r="AC135" s="103"/>
      <c r="AD135" s="103"/>
      <c r="AE135" s="106"/>
      <c r="AF135" s="103"/>
      <c r="AG135" s="103"/>
      <c r="AH135" s="103"/>
    </row>
    <row r="136" spans="1:38" ht="26.15" customHeight="1">
      <c r="A136" s="77"/>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A136" s="105"/>
      <c r="AB136" s="103"/>
      <c r="AC136" s="103"/>
      <c r="AD136" s="103"/>
      <c r="AE136" s="106"/>
      <c r="AF136" s="103"/>
      <c r="AG136" s="103"/>
      <c r="AH136" s="103"/>
    </row>
    <row r="137" spans="1:38" s="24" customFormat="1" ht="26.15" customHeight="1">
      <c r="A137" s="77"/>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c r="AA137" s="105"/>
      <c r="AB137" s="103"/>
      <c r="AC137" s="103"/>
      <c r="AD137" s="103"/>
      <c r="AE137" s="106"/>
      <c r="AF137" s="103"/>
      <c r="AG137" s="103"/>
      <c r="AH137" s="103"/>
      <c r="AL137" s="94"/>
    </row>
    <row r="138" spans="1:38" ht="26.15" customHeight="1">
      <c r="A138" s="69" t="s">
        <v>282</v>
      </c>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105"/>
      <c r="AB138" s="103"/>
      <c r="AC138" s="103"/>
      <c r="AD138" s="103"/>
      <c r="AE138" s="106"/>
      <c r="AF138" s="103"/>
      <c r="AG138" s="103"/>
      <c r="AH138" s="103"/>
    </row>
    <row r="139" spans="1:38" s="25" customFormat="1" ht="26.15" customHeight="1">
      <c r="A139" s="69" t="s">
        <v>60</v>
      </c>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105"/>
      <c r="AB139" s="103"/>
      <c r="AC139" s="103"/>
      <c r="AD139" s="103"/>
      <c r="AE139" s="106"/>
      <c r="AF139" s="103"/>
      <c r="AG139" s="103"/>
      <c r="AH139" s="103"/>
    </row>
    <row r="140" spans="1:38" s="25" customFormat="1" ht="26.15" customHeight="1">
      <c r="A140" s="69"/>
      <c r="B140" s="156" t="s">
        <v>372</v>
      </c>
      <c r="C140" s="157"/>
      <c r="D140" s="157"/>
      <c r="E140" s="157"/>
      <c r="F140" s="157"/>
      <c r="G140" s="157"/>
      <c r="H140" s="157"/>
      <c r="I140" s="157"/>
      <c r="J140" s="157"/>
      <c r="K140" s="157"/>
      <c r="L140" s="157"/>
      <c r="M140" s="157"/>
      <c r="N140" s="157"/>
      <c r="O140" s="157"/>
      <c r="P140" s="157"/>
      <c r="Q140" s="157"/>
      <c r="R140" s="157"/>
      <c r="S140" s="157"/>
      <c r="T140" s="157"/>
      <c r="U140" s="157"/>
      <c r="V140" s="157"/>
      <c r="W140" s="157"/>
      <c r="X140" s="157"/>
      <c r="Y140" s="157"/>
      <c r="Z140" s="157"/>
      <c r="AA140" s="110"/>
      <c r="AB140" s="110"/>
      <c r="AC140" s="110"/>
      <c r="AD140" s="110"/>
      <c r="AE140" s="158"/>
      <c r="AF140" s="110"/>
      <c r="AG140" s="110"/>
      <c r="AH140" s="110"/>
    </row>
    <row r="141" spans="1:38" s="25" customFormat="1" ht="26.15" customHeight="1">
      <c r="A141" s="69"/>
      <c r="B141" s="157"/>
      <c r="C141" s="958" t="s">
        <v>373</v>
      </c>
      <c r="D141" s="958"/>
      <c r="E141" s="958"/>
      <c r="F141" s="958"/>
      <c r="G141" s="958"/>
      <c r="H141" s="958"/>
      <c r="I141" s="958"/>
      <c r="J141" s="357" t="s">
        <v>291</v>
      </c>
      <c r="K141" s="358"/>
      <c r="L141" s="959"/>
      <c r="M141" s="959"/>
      <c r="N141" s="959"/>
      <c r="O141" s="159" t="s">
        <v>391</v>
      </c>
      <c r="P141" s="959"/>
      <c r="Q141" s="959"/>
      <c r="R141" s="145" t="s">
        <v>68</v>
      </c>
      <c r="S141" s="156"/>
      <c r="T141" s="156"/>
      <c r="U141" s="156"/>
      <c r="V141" s="156"/>
      <c r="W141" s="156"/>
      <c r="X141" s="156"/>
      <c r="Y141" s="156"/>
      <c r="Z141" s="156"/>
      <c r="AA141" s="109"/>
      <c r="AB141" s="109"/>
      <c r="AC141" s="109"/>
      <c r="AD141" s="110"/>
      <c r="AE141" s="158"/>
      <c r="AF141" s="110"/>
      <c r="AG141" s="110"/>
      <c r="AH141" s="110"/>
    </row>
    <row r="142" spans="1:38" s="25" customFormat="1" ht="26.15" customHeight="1">
      <c r="A142" s="86"/>
      <c r="B142" s="156" t="s">
        <v>602</v>
      </c>
      <c r="C142" s="157"/>
      <c r="D142" s="157"/>
      <c r="E142" s="157"/>
      <c r="F142" s="157"/>
      <c r="G142" s="157"/>
      <c r="H142" s="157"/>
      <c r="I142" s="157"/>
      <c r="J142" s="157"/>
      <c r="K142" s="157"/>
      <c r="L142" s="157"/>
      <c r="M142" s="157"/>
      <c r="N142" s="157"/>
      <c r="O142" s="157"/>
      <c r="P142" s="157"/>
      <c r="Q142" s="157"/>
      <c r="R142" s="157"/>
      <c r="S142" s="157"/>
      <c r="T142" s="157"/>
      <c r="U142" s="157"/>
      <c r="V142" s="157"/>
      <c r="W142" s="157"/>
      <c r="X142" s="157"/>
      <c r="Y142" s="157"/>
      <c r="Z142" s="157"/>
      <c r="AA142" s="157"/>
      <c r="AB142" s="110"/>
      <c r="AC142" s="110"/>
      <c r="AD142" s="110"/>
      <c r="AE142" s="158"/>
      <c r="AF142" s="110"/>
      <c r="AG142" s="110"/>
      <c r="AH142" s="110"/>
    </row>
    <row r="143" spans="1:38" s="25" customFormat="1" ht="26.15" customHeight="1">
      <c r="A143" s="86"/>
      <c r="B143" s="110"/>
      <c r="C143" s="913" t="s">
        <v>61</v>
      </c>
      <c r="D143" s="914"/>
      <c r="E143" s="914"/>
      <c r="F143" s="915"/>
      <c r="G143" s="814" t="s">
        <v>491</v>
      </c>
      <c r="H143" s="815"/>
      <c r="I143" s="815"/>
      <c r="J143" s="815"/>
      <c r="K143" s="815"/>
      <c r="L143" s="815"/>
      <c r="M143" s="816"/>
      <c r="N143" s="913" t="s">
        <v>286</v>
      </c>
      <c r="O143" s="914"/>
      <c r="P143" s="914"/>
      <c r="Q143" s="914"/>
      <c r="R143" s="915"/>
      <c r="S143" s="814" t="s">
        <v>490</v>
      </c>
      <c r="T143" s="815"/>
      <c r="U143" s="815"/>
      <c r="V143" s="815"/>
      <c r="W143" s="816"/>
      <c r="X143" s="913" t="s">
        <v>287</v>
      </c>
      <c r="Y143" s="914"/>
      <c r="Z143" s="914"/>
      <c r="AA143" s="915"/>
      <c r="AB143" s="814" t="s">
        <v>489</v>
      </c>
      <c r="AC143" s="815"/>
      <c r="AD143" s="815"/>
      <c r="AE143" s="815"/>
      <c r="AF143" s="815"/>
      <c r="AG143" s="815"/>
      <c r="AH143" s="816"/>
    </row>
    <row r="144" spans="1:38" s="25" customFormat="1" ht="26.15" customHeight="1">
      <c r="A144" s="86"/>
      <c r="B144" s="110"/>
      <c r="C144" s="913" t="s">
        <v>62</v>
      </c>
      <c r="D144" s="914"/>
      <c r="E144" s="914"/>
      <c r="F144" s="914"/>
      <c r="G144" s="914"/>
      <c r="H144" s="915"/>
      <c r="I144" s="965" t="s">
        <v>488</v>
      </c>
      <c r="J144" s="966"/>
      <c r="K144" s="966"/>
      <c r="L144" s="967" t="s">
        <v>289</v>
      </c>
      <c r="M144" s="967"/>
      <c r="N144" s="967"/>
      <c r="O144" s="967"/>
      <c r="P144" s="352"/>
      <c r="Q144" s="352"/>
      <c r="R144" s="352"/>
      <c r="S144" s="353"/>
      <c r="T144" s="913" t="s">
        <v>288</v>
      </c>
      <c r="U144" s="914"/>
      <c r="V144" s="914"/>
      <c r="W144" s="914"/>
      <c r="X144" s="914"/>
      <c r="Y144" s="915"/>
      <c r="Z144" s="913" t="s">
        <v>291</v>
      </c>
      <c r="AA144" s="914"/>
      <c r="AB144" s="933" t="s">
        <v>487</v>
      </c>
      <c r="AC144" s="933"/>
      <c r="AD144" s="933"/>
      <c r="AE144" s="182" t="s">
        <v>64</v>
      </c>
      <c r="AF144" s="933">
        <v>4</v>
      </c>
      <c r="AG144" s="933"/>
      <c r="AH144" s="181" t="s">
        <v>65</v>
      </c>
    </row>
    <row r="145" spans="1:34" ht="26.15" customHeight="1">
      <c r="A145" s="86"/>
      <c r="B145" s="110"/>
      <c r="C145" s="913" t="s">
        <v>63</v>
      </c>
      <c r="D145" s="914"/>
      <c r="E145" s="914"/>
      <c r="F145" s="914"/>
      <c r="G145" s="914"/>
      <c r="H145" s="915"/>
      <c r="I145" s="814" t="s">
        <v>486</v>
      </c>
      <c r="J145" s="815"/>
      <c r="K145" s="815"/>
      <c r="L145" s="815"/>
      <c r="M145" s="815"/>
      <c r="N145" s="815"/>
      <c r="O145" s="815"/>
      <c r="P145" s="815"/>
      <c r="Q145" s="815"/>
      <c r="R145" s="815"/>
      <c r="S145" s="815"/>
      <c r="T145" s="815"/>
      <c r="U145" s="815"/>
      <c r="V145" s="815"/>
      <c r="W145" s="815"/>
      <c r="X145" s="815"/>
      <c r="Y145" s="815"/>
      <c r="Z145" s="815"/>
      <c r="AA145" s="815"/>
      <c r="AB145" s="815"/>
      <c r="AC145" s="815"/>
      <c r="AD145" s="815"/>
      <c r="AE145" s="815"/>
      <c r="AF145" s="815"/>
      <c r="AG145" s="815"/>
      <c r="AH145" s="816"/>
    </row>
    <row r="146" spans="1:34" ht="26.15" customHeight="1">
      <c r="A146" s="86"/>
      <c r="B146" s="156" t="s">
        <v>370</v>
      </c>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37"/>
      <c r="AC146" s="237"/>
      <c r="AD146" s="237"/>
      <c r="AE146" s="244"/>
      <c r="AF146" s="237"/>
      <c r="AG146" s="237"/>
      <c r="AH146" s="237"/>
    </row>
    <row r="147" spans="1:34" ht="26.15" customHeight="1">
      <c r="A147" s="86"/>
      <c r="B147" s="110"/>
      <c r="C147" s="960" t="s">
        <v>66</v>
      </c>
      <c r="D147" s="961"/>
      <c r="E147" s="961"/>
      <c r="F147" s="961"/>
      <c r="G147" s="961"/>
      <c r="H147" s="961"/>
      <c r="I147" s="962"/>
      <c r="J147" s="963" t="s">
        <v>291</v>
      </c>
      <c r="K147" s="964"/>
      <c r="L147" s="359"/>
      <c r="M147" s="359"/>
      <c r="N147" s="359"/>
      <c r="O147" s="245" t="s">
        <v>2</v>
      </c>
      <c r="P147" s="359"/>
      <c r="Q147" s="359"/>
      <c r="R147" s="246" t="s">
        <v>68</v>
      </c>
      <c r="S147" s="237"/>
      <c r="T147" s="243"/>
      <c r="U147" s="243"/>
      <c r="V147" s="243"/>
      <c r="W147" s="243"/>
      <c r="X147" s="243"/>
      <c r="Y147" s="243"/>
      <c r="Z147" s="243"/>
      <c r="AA147" s="243"/>
      <c r="AB147" s="237"/>
      <c r="AC147" s="237"/>
      <c r="AD147" s="237"/>
      <c r="AE147" s="244"/>
      <c r="AF147" s="237"/>
      <c r="AG147" s="237"/>
      <c r="AH147" s="237"/>
    </row>
    <row r="148" spans="1:34" ht="26.15" customHeight="1">
      <c r="A148" s="86"/>
      <c r="B148" s="156" t="s">
        <v>371</v>
      </c>
      <c r="C148" s="157"/>
      <c r="D148" s="157"/>
      <c r="E148" s="157"/>
      <c r="F148" s="157"/>
      <c r="G148" s="157"/>
      <c r="H148" s="157"/>
      <c r="I148" s="157"/>
      <c r="J148" s="157"/>
      <c r="K148" s="157"/>
      <c r="L148" s="157"/>
      <c r="M148" s="157"/>
      <c r="N148" s="157"/>
      <c r="O148" s="157"/>
      <c r="P148" s="157"/>
      <c r="Q148" s="157"/>
      <c r="R148" s="157"/>
      <c r="S148" s="157"/>
      <c r="T148" s="110"/>
      <c r="U148" s="157"/>
      <c r="V148" s="157"/>
      <c r="W148" s="157"/>
      <c r="X148" s="157"/>
      <c r="Y148" s="157"/>
      <c r="Z148" s="157"/>
      <c r="AA148" s="157"/>
      <c r="AB148" s="110"/>
      <c r="AC148" s="110"/>
      <c r="AD148" s="110"/>
      <c r="AE148" s="158"/>
      <c r="AF148" s="110"/>
      <c r="AG148" s="110"/>
      <c r="AH148" s="110"/>
    </row>
    <row r="149" spans="1:34" ht="26.15" customHeight="1">
      <c r="A149" s="86"/>
      <c r="B149" s="110"/>
      <c r="C149" s="337" t="s">
        <v>438</v>
      </c>
      <c r="D149" s="430" t="s">
        <v>376</v>
      </c>
      <c r="E149" s="431"/>
      <c r="F149" s="431"/>
      <c r="G149" s="431"/>
      <c r="H149" s="954"/>
      <c r="I149" s="954"/>
      <c r="J149" s="954"/>
      <c r="K149" s="954"/>
      <c r="L149" s="954"/>
      <c r="M149" s="954"/>
      <c r="N149" s="954"/>
      <c r="O149" s="954"/>
      <c r="P149" s="954"/>
      <c r="Q149" s="954"/>
      <c r="R149" s="357" t="s">
        <v>375</v>
      </c>
      <c r="S149" s="358"/>
      <c r="T149" s="358"/>
      <c r="U149" s="334"/>
      <c r="V149" s="817"/>
      <c r="W149" s="818"/>
      <c r="X149" s="818"/>
      <c r="Y149" s="818"/>
      <c r="Z149" s="818"/>
      <c r="AA149" s="818"/>
      <c r="AB149" s="818"/>
      <c r="AC149" s="818"/>
      <c r="AD149" s="818"/>
      <c r="AE149" s="818"/>
      <c r="AF149" s="818"/>
      <c r="AG149" s="818"/>
      <c r="AH149" s="819"/>
    </row>
    <row r="150" spans="1:34" ht="26.15" customHeight="1">
      <c r="A150" s="86"/>
      <c r="B150" s="110"/>
      <c r="C150" s="338"/>
      <c r="D150" s="334" t="s">
        <v>377</v>
      </c>
      <c r="E150" s="335"/>
      <c r="F150" s="335"/>
      <c r="G150" s="335"/>
      <c r="H150" s="817"/>
      <c r="I150" s="818"/>
      <c r="J150" s="818"/>
      <c r="K150" s="818"/>
      <c r="L150" s="818"/>
      <c r="M150" s="818"/>
      <c r="N150" s="818"/>
      <c r="O150" s="818"/>
      <c r="P150" s="818"/>
      <c r="Q150" s="818"/>
      <c r="R150" s="395" t="s">
        <v>378</v>
      </c>
      <c r="S150" s="396"/>
      <c r="T150" s="396"/>
      <c r="U150" s="396"/>
      <c r="V150" s="978"/>
      <c r="W150" s="978"/>
      <c r="X150" s="978"/>
      <c r="Y150" s="978"/>
      <c r="Z150" s="978"/>
      <c r="AA150" s="978"/>
      <c r="AB150" s="978"/>
      <c r="AC150" s="978"/>
      <c r="AD150" s="978"/>
      <c r="AE150" s="978"/>
      <c r="AF150" s="978"/>
      <c r="AG150" s="978"/>
      <c r="AH150" s="978"/>
    </row>
    <row r="151" spans="1:34" ht="26.15" customHeight="1">
      <c r="A151" s="86"/>
      <c r="B151" s="110"/>
      <c r="C151" s="338"/>
      <c r="D151" s="334" t="s">
        <v>379</v>
      </c>
      <c r="E151" s="335"/>
      <c r="F151" s="335"/>
      <c r="G151" s="335"/>
      <c r="H151" s="336" t="s">
        <v>380</v>
      </c>
      <c r="I151" s="336"/>
      <c r="J151" s="336"/>
      <c r="K151" s="336"/>
      <c r="L151" s="336"/>
      <c r="M151" s="978"/>
      <c r="N151" s="978"/>
      <c r="O151" s="978"/>
      <c r="P151" s="978"/>
      <c r="Q151" s="978"/>
      <c r="R151" s="978"/>
      <c r="S151" s="978"/>
      <c r="T151" s="978"/>
      <c r="U151" s="978"/>
      <c r="V151" s="978"/>
      <c r="W151" s="978"/>
      <c r="X151" s="978"/>
      <c r="Y151" s="978"/>
      <c r="Z151" s="978"/>
      <c r="AA151" s="978"/>
      <c r="AB151" s="978"/>
      <c r="AC151" s="978"/>
      <c r="AD151" s="978"/>
      <c r="AE151" s="978"/>
      <c r="AF151" s="978"/>
      <c r="AG151" s="978"/>
      <c r="AH151" s="978"/>
    </row>
    <row r="152" spans="1:34" ht="26.15" customHeight="1">
      <c r="A152" s="86"/>
      <c r="B152" s="110"/>
      <c r="C152" s="338"/>
      <c r="D152" s="334"/>
      <c r="E152" s="335"/>
      <c r="F152" s="335"/>
      <c r="G152" s="335"/>
      <c r="H152" s="335" t="s">
        <v>381</v>
      </c>
      <c r="I152" s="335"/>
      <c r="J152" s="335"/>
      <c r="K152" s="335"/>
      <c r="L152" s="335"/>
      <c r="M152" s="978"/>
      <c r="N152" s="978"/>
      <c r="O152" s="978"/>
      <c r="P152" s="978"/>
      <c r="Q152" s="978"/>
      <c r="R152" s="978"/>
      <c r="S152" s="978"/>
      <c r="T152" s="978"/>
      <c r="U152" s="978"/>
      <c r="V152" s="978"/>
      <c r="W152" s="978"/>
      <c r="X152" s="978"/>
      <c r="Y152" s="978"/>
      <c r="Z152" s="978"/>
      <c r="AA152" s="978"/>
      <c r="AB152" s="978"/>
      <c r="AC152" s="978"/>
      <c r="AD152" s="978"/>
      <c r="AE152" s="978"/>
      <c r="AF152" s="978"/>
      <c r="AG152" s="978"/>
      <c r="AH152" s="978"/>
    </row>
    <row r="153" spans="1:34" ht="26.15" customHeight="1">
      <c r="A153" s="86"/>
      <c r="B153" s="110"/>
      <c r="C153" s="338"/>
      <c r="D153" s="355" t="s">
        <v>382</v>
      </c>
      <c r="E153" s="355"/>
      <c r="F153" s="355"/>
      <c r="G153" s="356"/>
      <c r="H153" s="817"/>
      <c r="I153" s="818"/>
      <c r="J153" s="818"/>
      <c r="K153" s="818"/>
      <c r="L153" s="818"/>
      <c r="M153" s="818"/>
      <c r="N153" s="818"/>
      <c r="O153" s="818"/>
      <c r="P153" s="358" t="s">
        <v>262</v>
      </c>
      <c r="Q153" s="334"/>
      <c r="R153" s="335" t="s">
        <v>383</v>
      </c>
      <c r="S153" s="335"/>
      <c r="T153" s="335"/>
      <c r="U153" s="335"/>
      <c r="V153" s="817"/>
      <c r="W153" s="818"/>
      <c r="X153" s="818"/>
      <c r="Y153" s="818"/>
      <c r="Z153" s="818"/>
      <c r="AA153" s="818"/>
      <c r="AB153" s="818"/>
      <c r="AC153" s="818"/>
      <c r="AD153" s="818"/>
      <c r="AE153" s="818"/>
      <c r="AF153" s="818"/>
      <c r="AG153" s="358" t="s">
        <v>278</v>
      </c>
      <c r="AH153" s="334"/>
    </row>
    <row r="154" spans="1:34" ht="26.15" customHeight="1">
      <c r="A154" s="86"/>
      <c r="B154" s="110"/>
      <c r="C154" s="338"/>
      <c r="D154" s="341" t="s">
        <v>386</v>
      </c>
      <c r="E154" s="341"/>
      <c r="F154" s="341"/>
      <c r="G154" s="342"/>
      <c r="H154" s="340" t="s">
        <v>291</v>
      </c>
      <c r="I154" s="341"/>
      <c r="J154" s="341"/>
      <c r="K154" s="818"/>
      <c r="L154" s="818"/>
      <c r="M154" s="818"/>
      <c r="N154" s="143" t="s">
        <v>388</v>
      </c>
      <c r="O154" s="818"/>
      <c r="P154" s="818"/>
      <c r="Q154" s="162" t="s">
        <v>68</v>
      </c>
      <c r="R154" s="334" t="s">
        <v>70</v>
      </c>
      <c r="S154" s="335"/>
      <c r="T154" s="335"/>
      <c r="U154" s="450"/>
      <c r="V154" s="450"/>
      <c r="W154" s="450"/>
      <c r="X154" s="357" t="s">
        <v>291</v>
      </c>
      <c r="Y154" s="358"/>
      <c r="Z154" s="358"/>
      <c r="AA154" s="841"/>
      <c r="AB154" s="841"/>
      <c r="AC154" s="841"/>
      <c r="AD154" s="163" t="s">
        <v>2</v>
      </c>
      <c r="AE154" s="841"/>
      <c r="AF154" s="841"/>
      <c r="AG154" s="841"/>
      <c r="AH154" s="164" t="s">
        <v>65</v>
      </c>
    </row>
    <row r="155" spans="1:34" ht="26.15" customHeight="1">
      <c r="A155" s="86"/>
      <c r="B155" s="110"/>
      <c r="C155" s="339"/>
      <c r="D155" s="340" t="s">
        <v>390</v>
      </c>
      <c r="E155" s="341"/>
      <c r="F155" s="341"/>
      <c r="G155" s="342"/>
      <c r="H155" s="817"/>
      <c r="I155" s="818"/>
      <c r="J155" s="818"/>
      <c r="K155" s="818"/>
      <c r="L155" s="818"/>
      <c r="M155" s="818"/>
      <c r="N155" s="818"/>
      <c r="O155" s="818"/>
      <c r="P155" s="818"/>
      <c r="Q155" s="819"/>
      <c r="R155" s="444" t="str">
        <f>IF(H155="その他","譲受方法を右の欄に記入してください","")</f>
        <v/>
      </c>
      <c r="S155" s="445"/>
      <c r="T155" s="445"/>
      <c r="U155" s="445"/>
      <c r="V155" s="445"/>
      <c r="W155" s="446"/>
      <c r="X155" s="447"/>
      <c r="Y155" s="448"/>
      <c r="Z155" s="448"/>
      <c r="AA155" s="448"/>
      <c r="AB155" s="448"/>
      <c r="AC155" s="448"/>
      <c r="AD155" s="448"/>
      <c r="AE155" s="448"/>
      <c r="AF155" s="448"/>
      <c r="AG155" s="448"/>
      <c r="AH155" s="449"/>
    </row>
    <row r="156" spans="1:34" ht="26.15" customHeight="1">
      <c r="A156" s="165"/>
      <c r="B156" s="165"/>
      <c r="C156" s="165"/>
      <c r="D156" s="165"/>
      <c r="E156" s="165"/>
      <c r="F156" s="165"/>
      <c r="G156" s="165"/>
      <c r="H156" s="165"/>
      <c r="I156" s="165"/>
      <c r="J156" s="165"/>
      <c r="K156" s="165"/>
      <c r="L156" s="165"/>
      <c r="M156" s="165"/>
      <c r="N156" s="165"/>
      <c r="O156" s="165"/>
      <c r="P156" s="165"/>
      <c r="Q156" s="165"/>
      <c r="R156" s="165"/>
      <c r="S156" s="165"/>
      <c r="T156" s="165"/>
      <c r="U156" s="165"/>
      <c r="V156" s="165"/>
      <c r="W156" s="165"/>
      <c r="X156" s="165"/>
      <c r="Y156" s="165"/>
      <c r="Z156" s="165"/>
      <c r="AA156" s="86"/>
      <c r="AB156" s="86"/>
      <c r="AC156" s="86"/>
      <c r="AD156" s="86"/>
      <c r="AE156" s="86"/>
      <c r="AF156" s="86"/>
      <c r="AG156" s="86"/>
      <c r="AH156" s="86"/>
    </row>
    <row r="157" spans="1:34" ht="26.15" customHeight="1">
      <c r="A157" s="86" t="s">
        <v>71</v>
      </c>
      <c r="B157" s="86"/>
      <c r="C157" s="86"/>
      <c r="D157" s="86"/>
      <c r="E157" s="86"/>
      <c r="F157" s="86"/>
      <c r="G157" s="86"/>
      <c r="H157" s="86"/>
      <c r="I157" s="86"/>
      <c r="J157" s="86"/>
      <c r="K157" s="86"/>
      <c r="L157" s="86"/>
      <c r="M157" s="86"/>
      <c r="N157" s="86"/>
      <c r="O157" s="86"/>
      <c r="P157" s="86"/>
      <c r="Q157" s="86"/>
      <c r="R157" s="166"/>
      <c r="S157" s="166"/>
      <c r="T157" s="166"/>
      <c r="U157" s="166"/>
      <c r="V157" s="166"/>
      <c r="W157" s="166"/>
      <c r="X157" s="166"/>
      <c r="Y157" s="166"/>
      <c r="Z157" s="102"/>
      <c r="AA157" s="166"/>
      <c r="AB157" s="166"/>
      <c r="AC157" s="166"/>
      <c r="AD157" s="166"/>
      <c r="AE157" s="166"/>
      <c r="AF157" s="166"/>
      <c r="AG157" s="103"/>
      <c r="AH157" s="103"/>
    </row>
    <row r="158" spans="1:34" ht="26.15" customHeight="1">
      <c r="A158" s="86"/>
      <c r="B158" s="968" t="s">
        <v>485</v>
      </c>
      <c r="C158" s="969"/>
      <c r="D158" s="969"/>
      <c r="E158" s="969"/>
      <c r="F158" s="969"/>
      <c r="G158" s="969"/>
      <c r="H158" s="969"/>
      <c r="I158" s="969"/>
      <c r="J158" s="969"/>
      <c r="K158" s="969"/>
      <c r="L158" s="969"/>
      <c r="M158" s="969"/>
      <c r="N158" s="969"/>
      <c r="O158" s="969"/>
      <c r="P158" s="969"/>
      <c r="Q158" s="969"/>
      <c r="R158" s="969"/>
      <c r="S158" s="969"/>
      <c r="T158" s="969"/>
      <c r="U158" s="969"/>
      <c r="V158" s="969"/>
      <c r="W158" s="969"/>
      <c r="X158" s="969"/>
      <c r="Y158" s="969"/>
      <c r="Z158" s="969"/>
      <c r="AA158" s="969"/>
      <c r="AB158" s="969"/>
      <c r="AC158" s="969"/>
      <c r="AD158" s="969"/>
      <c r="AE158" s="969"/>
      <c r="AF158" s="969"/>
      <c r="AG158" s="969"/>
      <c r="AH158" s="970"/>
    </row>
    <row r="159" spans="1:34" ht="26.15" customHeight="1">
      <c r="A159" s="86"/>
      <c r="B159" s="971"/>
      <c r="C159" s="972"/>
      <c r="D159" s="972"/>
      <c r="E159" s="972"/>
      <c r="F159" s="972"/>
      <c r="G159" s="972"/>
      <c r="H159" s="972"/>
      <c r="I159" s="972"/>
      <c r="J159" s="972"/>
      <c r="K159" s="972"/>
      <c r="L159" s="972"/>
      <c r="M159" s="972"/>
      <c r="N159" s="972"/>
      <c r="O159" s="972"/>
      <c r="P159" s="972"/>
      <c r="Q159" s="972"/>
      <c r="R159" s="972"/>
      <c r="S159" s="972"/>
      <c r="T159" s="972"/>
      <c r="U159" s="972"/>
      <c r="V159" s="972"/>
      <c r="W159" s="972"/>
      <c r="X159" s="972"/>
      <c r="Y159" s="972"/>
      <c r="Z159" s="972"/>
      <c r="AA159" s="972"/>
      <c r="AB159" s="972"/>
      <c r="AC159" s="972"/>
      <c r="AD159" s="972"/>
      <c r="AE159" s="972"/>
      <c r="AF159" s="972"/>
      <c r="AG159" s="972"/>
      <c r="AH159" s="973"/>
    </row>
    <row r="160" spans="1:34" ht="26.15" customHeight="1">
      <c r="A160" s="86"/>
      <c r="B160" s="974"/>
      <c r="C160" s="975"/>
      <c r="D160" s="975"/>
      <c r="E160" s="975"/>
      <c r="F160" s="975"/>
      <c r="G160" s="975"/>
      <c r="H160" s="975"/>
      <c r="I160" s="975"/>
      <c r="J160" s="975"/>
      <c r="K160" s="975"/>
      <c r="L160" s="975"/>
      <c r="M160" s="975"/>
      <c r="N160" s="975"/>
      <c r="O160" s="975"/>
      <c r="P160" s="975"/>
      <c r="Q160" s="975"/>
      <c r="R160" s="975"/>
      <c r="S160" s="975"/>
      <c r="T160" s="975"/>
      <c r="U160" s="975"/>
      <c r="V160" s="975"/>
      <c r="W160" s="975"/>
      <c r="X160" s="975"/>
      <c r="Y160" s="975"/>
      <c r="Z160" s="975"/>
      <c r="AA160" s="975"/>
      <c r="AB160" s="975"/>
      <c r="AC160" s="975"/>
      <c r="AD160" s="975"/>
      <c r="AE160" s="975"/>
      <c r="AF160" s="975"/>
      <c r="AG160" s="975"/>
      <c r="AH160" s="976"/>
    </row>
    <row r="161" spans="1:34" ht="26.15" customHeight="1">
      <c r="A161" s="86" t="s">
        <v>294</v>
      </c>
      <c r="B161" s="86"/>
      <c r="C161" s="86"/>
      <c r="D161" s="86"/>
      <c r="E161" s="86"/>
      <c r="F161" s="86"/>
      <c r="G161" s="86"/>
      <c r="H161" s="86"/>
      <c r="I161" s="86"/>
      <c r="J161" s="86"/>
      <c r="K161" s="86"/>
      <c r="L161" s="86"/>
      <c r="M161" s="86"/>
      <c r="N161" s="86"/>
      <c r="O161" s="86"/>
      <c r="P161" s="86"/>
      <c r="Q161" s="86"/>
      <c r="R161" s="166"/>
      <c r="S161" s="166"/>
      <c r="T161" s="166"/>
      <c r="U161" s="166"/>
      <c r="V161" s="166"/>
      <c r="W161" s="166"/>
      <c r="X161" s="166"/>
      <c r="Y161" s="166"/>
      <c r="Z161" s="166"/>
      <c r="AA161" s="166"/>
      <c r="AB161" s="166"/>
      <c r="AC161" s="166"/>
      <c r="AD161" s="166"/>
      <c r="AE161" s="166"/>
      <c r="AF161" s="166"/>
      <c r="AG161" s="103"/>
      <c r="AH161" s="103"/>
    </row>
    <row r="162" spans="1:34" ht="26.15" customHeight="1">
      <c r="A162" s="86"/>
      <c r="B162" s="968"/>
      <c r="C162" s="969"/>
      <c r="D162" s="969"/>
      <c r="E162" s="969"/>
      <c r="F162" s="969"/>
      <c r="G162" s="969"/>
      <c r="H162" s="969"/>
      <c r="I162" s="969"/>
      <c r="J162" s="969"/>
      <c r="K162" s="969"/>
      <c r="L162" s="969"/>
      <c r="M162" s="969"/>
      <c r="N162" s="969"/>
      <c r="O162" s="969"/>
      <c r="P162" s="969"/>
      <c r="Q162" s="969"/>
      <c r="R162" s="969"/>
      <c r="S162" s="969"/>
      <c r="T162" s="969"/>
      <c r="U162" s="969"/>
      <c r="V162" s="969"/>
      <c r="W162" s="969"/>
      <c r="X162" s="969"/>
      <c r="Y162" s="969"/>
      <c r="Z162" s="969"/>
      <c r="AA162" s="969"/>
      <c r="AB162" s="969"/>
      <c r="AC162" s="969"/>
      <c r="AD162" s="969"/>
      <c r="AE162" s="969"/>
      <c r="AF162" s="969"/>
      <c r="AG162" s="969"/>
      <c r="AH162" s="970"/>
    </row>
    <row r="163" spans="1:34" ht="26.15" customHeight="1">
      <c r="A163" s="86"/>
      <c r="B163" s="971"/>
      <c r="C163" s="977"/>
      <c r="D163" s="977"/>
      <c r="E163" s="977"/>
      <c r="F163" s="977"/>
      <c r="G163" s="977"/>
      <c r="H163" s="977"/>
      <c r="I163" s="977"/>
      <c r="J163" s="977"/>
      <c r="K163" s="977"/>
      <c r="L163" s="977"/>
      <c r="M163" s="977"/>
      <c r="N163" s="977"/>
      <c r="O163" s="977"/>
      <c r="P163" s="977"/>
      <c r="Q163" s="977"/>
      <c r="R163" s="977"/>
      <c r="S163" s="977"/>
      <c r="T163" s="977"/>
      <c r="U163" s="977"/>
      <c r="V163" s="977"/>
      <c r="W163" s="977"/>
      <c r="X163" s="977"/>
      <c r="Y163" s="977"/>
      <c r="Z163" s="977"/>
      <c r="AA163" s="977"/>
      <c r="AB163" s="977"/>
      <c r="AC163" s="977"/>
      <c r="AD163" s="977"/>
      <c r="AE163" s="977"/>
      <c r="AF163" s="977"/>
      <c r="AG163" s="977"/>
      <c r="AH163" s="973"/>
    </row>
    <row r="164" spans="1:34" s="24" customFormat="1" ht="26.15" customHeight="1">
      <c r="A164" s="86"/>
      <c r="B164" s="974"/>
      <c r="C164" s="975"/>
      <c r="D164" s="975"/>
      <c r="E164" s="975"/>
      <c r="F164" s="975"/>
      <c r="G164" s="975"/>
      <c r="H164" s="975"/>
      <c r="I164" s="975"/>
      <c r="J164" s="975"/>
      <c r="K164" s="975"/>
      <c r="L164" s="975"/>
      <c r="M164" s="975"/>
      <c r="N164" s="975"/>
      <c r="O164" s="975"/>
      <c r="P164" s="975"/>
      <c r="Q164" s="975"/>
      <c r="R164" s="975"/>
      <c r="S164" s="975"/>
      <c r="T164" s="975"/>
      <c r="U164" s="975"/>
      <c r="V164" s="975"/>
      <c r="W164" s="975"/>
      <c r="X164" s="975"/>
      <c r="Y164" s="975"/>
      <c r="Z164" s="975"/>
      <c r="AA164" s="975"/>
      <c r="AB164" s="975"/>
      <c r="AC164" s="975"/>
      <c r="AD164" s="975"/>
      <c r="AE164" s="975"/>
      <c r="AF164" s="975"/>
      <c r="AG164" s="975"/>
      <c r="AH164" s="976"/>
    </row>
    <row r="165" spans="1:34" ht="26.15" customHeight="1">
      <c r="A165" s="86" t="s">
        <v>72</v>
      </c>
      <c r="B165" s="165"/>
      <c r="C165" s="165"/>
      <c r="D165" s="165"/>
      <c r="E165" s="165"/>
      <c r="F165" s="165"/>
      <c r="G165" s="165"/>
      <c r="H165" s="165"/>
      <c r="I165" s="165"/>
      <c r="J165" s="165"/>
      <c r="K165" s="165"/>
      <c r="L165" s="165"/>
      <c r="M165" s="165"/>
      <c r="N165" s="165"/>
      <c r="O165" s="165"/>
      <c r="P165" s="165"/>
      <c r="Q165" s="165"/>
      <c r="R165" s="166"/>
      <c r="S165" s="166"/>
      <c r="T165" s="166"/>
      <c r="U165" s="166"/>
      <c r="V165" s="166"/>
      <c r="W165" s="166"/>
      <c r="X165" s="166"/>
      <c r="Y165" s="166"/>
      <c r="Z165" s="166"/>
      <c r="AA165" s="166"/>
      <c r="AB165" s="166"/>
      <c r="AC165" s="166"/>
      <c r="AD165" s="166"/>
      <c r="AE165" s="166"/>
      <c r="AF165" s="166"/>
      <c r="AG165" s="86"/>
      <c r="AH165" s="86"/>
    </row>
    <row r="166" spans="1:34" ht="26.15" customHeight="1">
      <c r="A166" s="86"/>
      <c r="B166" s="968"/>
      <c r="C166" s="969"/>
      <c r="D166" s="969"/>
      <c r="E166" s="969"/>
      <c r="F166" s="969"/>
      <c r="G166" s="969"/>
      <c r="H166" s="969"/>
      <c r="I166" s="969"/>
      <c r="J166" s="969"/>
      <c r="K166" s="969"/>
      <c r="L166" s="969"/>
      <c r="M166" s="969"/>
      <c r="N166" s="969"/>
      <c r="O166" s="969"/>
      <c r="P166" s="969"/>
      <c r="Q166" s="969"/>
      <c r="R166" s="969"/>
      <c r="S166" s="969"/>
      <c r="T166" s="969"/>
      <c r="U166" s="969"/>
      <c r="V166" s="969"/>
      <c r="W166" s="969"/>
      <c r="X166" s="969"/>
      <c r="Y166" s="969"/>
      <c r="Z166" s="969"/>
      <c r="AA166" s="969"/>
      <c r="AB166" s="969"/>
      <c r="AC166" s="969"/>
      <c r="AD166" s="969"/>
      <c r="AE166" s="969"/>
      <c r="AF166" s="969"/>
      <c r="AG166" s="969"/>
      <c r="AH166" s="970"/>
    </row>
    <row r="167" spans="1:34" ht="26.15" customHeight="1">
      <c r="A167" s="86"/>
      <c r="B167" s="971"/>
      <c r="C167" s="977"/>
      <c r="D167" s="977"/>
      <c r="E167" s="977"/>
      <c r="F167" s="977"/>
      <c r="G167" s="977"/>
      <c r="H167" s="977"/>
      <c r="I167" s="977"/>
      <c r="J167" s="977"/>
      <c r="K167" s="977"/>
      <c r="L167" s="977"/>
      <c r="M167" s="977"/>
      <c r="N167" s="977"/>
      <c r="O167" s="977"/>
      <c r="P167" s="977"/>
      <c r="Q167" s="977"/>
      <c r="R167" s="977"/>
      <c r="S167" s="977"/>
      <c r="T167" s="977"/>
      <c r="U167" s="977"/>
      <c r="V167" s="977"/>
      <c r="W167" s="977"/>
      <c r="X167" s="977"/>
      <c r="Y167" s="977"/>
      <c r="Z167" s="977"/>
      <c r="AA167" s="977"/>
      <c r="AB167" s="977"/>
      <c r="AC167" s="977"/>
      <c r="AD167" s="977"/>
      <c r="AE167" s="977"/>
      <c r="AF167" s="977"/>
      <c r="AG167" s="977"/>
      <c r="AH167" s="973"/>
    </row>
    <row r="168" spans="1:34" ht="26.15" customHeight="1">
      <c r="A168" s="86"/>
      <c r="B168" s="974"/>
      <c r="C168" s="975"/>
      <c r="D168" s="975"/>
      <c r="E168" s="975"/>
      <c r="F168" s="975"/>
      <c r="G168" s="975"/>
      <c r="H168" s="975"/>
      <c r="I168" s="975"/>
      <c r="J168" s="975"/>
      <c r="K168" s="975"/>
      <c r="L168" s="975"/>
      <c r="M168" s="975"/>
      <c r="N168" s="975"/>
      <c r="O168" s="975"/>
      <c r="P168" s="975"/>
      <c r="Q168" s="975"/>
      <c r="R168" s="975"/>
      <c r="S168" s="975"/>
      <c r="T168" s="975"/>
      <c r="U168" s="975"/>
      <c r="V168" s="975"/>
      <c r="W168" s="975"/>
      <c r="X168" s="975"/>
      <c r="Y168" s="975"/>
      <c r="Z168" s="975"/>
      <c r="AA168" s="975"/>
      <c r="AB168" s="975"/>
      <c r="AC168" s="975"/>
      <c r="AD168" s="975"/>
      <c r="AE168" s="975"/>
      <c r="AF168" s="975"/>
      <c r="AG168" s="975"/>
      <c r="AH168" s="976"/>
    </row>
    <row r="169" spans="1:34" ht="26.15" customHeight="1">
      <c r="A169" s="86" t="s">
        <v>73</v>
      </c>
      <c r="B169" s="86"/>
      <c r="C169" s="86"/>
      <c r="D169" s="86"/>
      <c r="E169" s="86"/>
      <c r="F169" s="86"/>
      <c r="G169" s="86"/>
      <c r="H169" s="86"/>
      <c r="I169" s="86"/>
      <c r="J169" s="86"/>
      <c r="K169" s="86"/>
      <c r="L169" s="86"/>
      <c r="M169" s="86"/>
      <c r="N169" s="86"/>
      <c r="O169" s="86"/>
      <c r="P169" s="86"/>
      <c r="Q169" s="86"/>
      <c r="R169" s="166"/>
      <c r="S169" s="166"/>
      <c r="T169" s="166"/>
      <c r="U169" s="166"/>
      <c r="V169" s="166"/>
      <c r="W169" s="166"/>
      <c r="X169" s="166"/>
      <c r="Y169" s="166"/>
      <c r="Z169" s="166"/>
      <c r="AA169" s="166"/>
      <c r="AB169" s="166"/>
      <c r="AC169" s="166"/>
      <c r="AD169" s="166"/>
      <c r="AE169" s="166"/>
      <c r="AF169" s="166"/>
      <c r="AG169" s="86"/>
      <c r="AH169" s="86"/>
    </row>
    <row r="170" spans="1:34" ht="26.15" customHeight="1">
      <c r="A170" s="86"/>
      <c r="B170" s="968"/>
      <c r="C170" s="969"/>
      <c r="D170" s="969"/>
      <c r="E170" s="969"/>
      <c r="F170" s="969"/>
      <c r="G170" s="969"/>
      <c r="H170" s="969"/>
      <c r="I170" s="969"/>
      <c r="J170" s="969"/>
      <c r="K170" s="969"/>
      <c r="L170" s="969"/>
      <c r="M170" s="969"/>
      <c r="N170" s="969"/>
      <c r="O170" s="969"/>
      <c r="P170" s="969"/>
      <c r="Q170" s="969"/>
      <c r="R170" s="969"/>
      <c r="S170" s="969"/>
      <c r="T170" s="969"/>
      <c r="U170" s="969"/>
      <c r="V170" s="969"/>
      <c r="W170" s="969"/>
      <c r="X170" s="969"/>
      <c r="Y170" s="969"/>
      <c r="Z170" s="969"/>
      <c r="AA170" s="969"/>
      <c r="AB170" s="969"/>
      <c r="AC170" s="969"/>
      <c r="AD170" s="969"/>
      <c r="AE170" s="969"/>
      <c r="AF170" s="969"/>
      <c r="AG170" s="969"/>
      <c r="AH170" s="970"/>
    </row>
    <row r="171" spans="1:34" ht="26.15" customHeight="1">
      <c r="A171" s="86"/>
      <c r="B171" s="971"/>
      <c r="C171" s="977"/>
      <c r="D171" s="977"/>
      <c r="E171" s="977"/>
      <c r="F171" s="977"/>
      <c r="G171" s="977"/>
      <c r="H171" s="977"/>
      <c r="I171" s="977"/>
      <c r="J171" s="977"/>
      <c r="K171" s="977"/>
      <c r="L171" s="977"/>
      <c r="M171" s="977"/>
      <c r="N171" s="977"/>
      <c r="O171" s="977"/>
      <c r="P171" s="977"/>
      <c r="Q171" s="977"/>
      <c r="R171" s="977"/>
      <c r="S171" s="977"/>
      <c r="T171" s="977"/>
      <c r="U171" s="977"/>
      <c r="V171" s="977"/>
      <c r="W171" s="977"/>
      <c r="X171" s="977"/>
      <c r="Y171" s="977"/>
      <c r="Z171" s="977"/>
      <c r="AA171" s="977"/>
      <c r="AB171" s="977"/>
      <c r="AC171" s="977"/>
      <c r="AD171" s="977"/>
      <c r="AE171" s="977"/>
      <c r="AF171" s="977"/>
      <c r="AG171" s="977"/>
      <c r="AH171" s="973"/>
    </row>
    <row r="172" spans="1:34" ht="26.15" customHeight="1">
      <c r="A172" s="86"/>
      <c r="B172" s="974"/>
      <c r="C172" s="975"/>
      <c r="D172" s="975"/>
      <c r="E172" s="975"/>
      <c r="F172" s="975"/>
      <c r="G172" s="975"/>
      <c r="H172" s="975"/>
      <c r="I172" s="975"/>
      <c r="J172" s="975"/>
      <c r="K172" s="975"/>
      <c r="L172" s="975"/>
      <c r="M172" s="975"/>
      <c r="N172" s="975"/>
      <c r="O172" s="975"/>
      <c r="P172" s="975"/>
      <c r="Q172" s="975"/>
      <c r="R172" s="975"/>
      <c r="S172" s="975"/>
      <c r="T172" s="975"/>
      <c r="U172" s="975"/>
      <c r="V172" s="975"/>
      <c r="W172" s="975"/>
      <c r="X172" s="975"/>
      <c r="Y172" s="975"/>
      <c r="Z172" s="975"/>
      <c r="AA172" s="975"/>
      <c r="AB172" s="975"/>
      <c r="AC172" s="975"/>
      <c r="AD172" s="975"/>
      <c r="AE172" s="975"/>
      <c r="AF172" s="975"/>
      <c r="AG172" s="975"/>
      <c r="AH172" s="976"/>
    </row>
    <row r="173" spans="1:34" ht="26.15" customHeight="1">
      <c r="A173" s="86" t="s">
        <v>74</v>
      </c>
      <c r="B173" s="77"/>
      <c r="C173" s="77"/>
      <c r="D173" s="77"/>
      <c r="E173" s="77"/>
      <c r="F173" s="77"/>
      <c r="G173" s="77"/>
      <c r="H173" s="77"/>
      <c r="I173" s="77"/>
      <c r="J173" s="77"/>
      <c r="K173" s="77"/>
      <c r="L173" s="77"/>
      <c r="M173" s="77"/>
      <c r="N173" s="77"/>
      <c r="O173" s="77"/>
      <c r="P173" s="77"/>
      <c r="Q173" s="77"/>
      <c r="R173" s="166"/>
      <c r="S173" s="166"/>
      <c r="T173" s="166"/>
      <c r="U173" s="166"/>
      <c r="V173" s="166"/>
      <c r="W173" s="166"/>
      <c r="X173" s="166"/>
      <c r="Y173" s="166"/>
      <c r="Z173" s="166"/>
      <c r="AA173" s="166"/>
      <c r="AB173" s="166"/>
      <c r="AC173" s="166"/>
      <c r="AD173" s="166"/>
      <c r="AE173" s="166"/>
      <c r="AF173" s="166"/>
      <c r="AG173" s="86"/>
      <c r="AH173" s="86"/>
    </row>
    <row r="174" spans="1:34" ht="26.15" customHeight="1">
      <c r="A174" s="86"/>
      <c r="B174" s="968"/>
      <c r="C174" s="969"/>
      <c r="D174" s="969"/>
      <c r="E174" s="969"/>
      <c r="F174" s="969"/>
      <c r="G174" s="969"/>
      <c r="H174" s="969"/>
      <c r="I174" s="969"/>
      <c r="J174" s="969"/>
      <c r="K174" s="969"/>
      <c r="L174" s="969"/>
      <c r="M174" s="969"/>
      <c r="N174" s="969"/>
      <c r="O174" s="969"/>
      <c r="P174" s="969"/>
      <c r="Q174" s="969"/>
      <c r="R174" s="969"/>
      <c r="S174" s="969"/>
      <c r="T174" s="969"/>
      <c r="U174" s="969"/>
      <c r="V174" s="969"/>
      <c r="W174" s="969"/>
      <c r="X174" s="969"/>
      <c r="Y174" s="969"/>
      <c r="Z174" s="969"/>
      <c r="AA174" s="969"/>
      <c r="AB174" s="969"/>
      <c r="AC174" s="969"/>
      <c r="AD174" s="969"/>
      <c r="AE174" s="969"/>
      <c r="AF174" s="969"/>
      <c r="AG174" s="969"/>
      <c r="AH174" s="970"/>
    </row>
    <row r="175" spans="1:34" ht="26.15" customHeight="1">
      <c r="A175" s="86"/>
      <c r="B175" s="971"/>
      <c r="C175" s="977"/>
      <c r="D175" s="977"/>
      <c r="E175" s="977"/>
      <c r="F175" s="977"/>
      <c r="G175" s="977"/>
      <c r="H175" s="977"/>
      <c r="I175" s="977"/>
      <c r="J175" s="977"/>
      <c r="K175" s="977"/>
      <c r="L175" s="977"/>
      <c r="M175" s="977"/>
      <c r="N175" s="977"/>
      <c r="O175" s="977"/>
      <c r="P175" s="977"/>
      <c r="Q175" s="977"/>
      <c r="R175" s="977"/>
      <c r="S175" s="977"/>
      <c r="T175" s="977"/>
      <c r="U175" s="977"/>
      <c r="V175" s="977"/>
      <c r="W175" s="977"/>
      <c r="X175" s="977"/>
      <c r="Y175" s="977"/>
      <c r="Z175" s="977"/>
      <c r="AA175" s="977"/>
      <c r="AB175" s="977"/>
      <c r="AC175" s="977"/>
      <c r="AD175" s="977"/>
      <c r="AE175" s="977"/>
      <c r="AF175" s="977"/>
      <c r="AG175" s="977"/>
      <c r="AH175" s="973"/>
    </row>
    <row r="176" spans="1:34" ht="26.15" customHeight="1">
      <c r="A176" s="86"/>
      <c r="B176" s="974"/>
      <c r="C176" s="975"/>
      <c r="D176" s="975"/>
      <c r="E176" s="975"/>
      <c r="F176" s="975"/>
      <c r="G176" s="975"/>
      <c r="H176" s="975"/>
      <c r="I176" s="975"/>
      <c r="J176" s="975"/>
      <c r="K176" s="975"/>
      <c r="L176" s="975"/>
      <c r="M176" s="975"/>
      <c r="N176" s="975"/>
      <c r="O176" s="975"/>
      <c r="P176" s="975"/>
      <c r="Q176" s="975"/>
      <c r="R176" s="975"/>
      <c r="S176" s="975"/>
      <c r="T176" s="975"/>
      <c r="U176" s="975"/>
      <c r="V176" s="975"/>
      <c r="W176" s="975"/>
      <c r="X176" s="975"/>
      <c r="Y176" s="975"/>
      <c r="Z176" s="975"/>
      <c r="AA176" s="975"/>
      <c r="AB176" s="975"/>
      <c r="AC176" s="975"/>
      <c r="AD176" s="975"/>
      <c r="AE176" s="975"/>
      <c r="AF176" s="975"/>
      <c r="AG176" s="975"/>
      <c r="AH176" s="976"/>
    </row>
    <row r="177" spans="1:34" ht="26.15" customHeight="1">
      <c r="A177" s="86" t="s">
        <v>75</v>
      </c>
      <c r="B177" s="77"/>
      <c r="C177" s="77"/>
      <c r="D177" s="77"/>
      <c r="E177" s="77"/>
      <c r="F177" s="77"/>
      <c r="G177" s="77"/>
      <c r="H177" s="77"/>
      <c r="I177" s="77"/>
      <c r="J177" s="77"/>
      <c r="K177" s="77"/>
      <c r="L177" s="77"/>
      <c r="M177" s="77"/>
      <c r="N177" s="77"/>
      <c r="O177" s="77"/>
      <c r="P177" s="77"/>
      <c r="Q177" s="77"/>
      <c r="R177" s="166"/>
      <c r="S177" s="166"/>
      <c r="T177" s="166"/>
      <c r="U177" s="166"/>
      <c r="V177" s="166"/>
      <c r="W177" s="166"/>
      <c r="X177" s="166"/>
      <c r="Y177" s="166"/>
      <c r="Z177" s="166"/>
      <c r="AA177" s="166"/>
      <c r="AB177" s="166"/>
      <c r="AC177" s="166"/>
      <c r="AD177" s="166"/>
      <c r="AE177" s="166"/>
      <c r="AF177" s="166"/>
      <c r="AG177" s="86"/>
      <c r="AH177" s="86"/>
    </row>
    <row r="178" spans="1:34" ht="26.15" customHeight="1">
      <c r="A178" s="86"/>
      <c r="B178" s="968"/>
      <c r="C178" s="969"/>
      <c r="D178" s="969"/>
      <c r="E178" s="969"/>
      <c r="F178" s="969"/>
      <c r="G178" s="969"/>
      <c r="H178" s="969"/>
      <c r="I178" s="969"/>
      <c r="J178" s="969"/>
      <c r="K178" s="969"/>
      <c r="L178" s="969"/>
      <c r="M178" s="969"/>
      <c r="N178" s="969"/>
      <c r="O178" s="969"/>
      <c r="P178" s="969"/>
      <c r="Q178" s="969"/>
      <c r="R178" s="969"/>
      <c r="S178" s="969"/>
      <c r="T178" s="969"/>
      <c r="U178" s="969"/>
      <c r="V178" s="969"/>
      <c r="W178" s="969"/>
      <c r="X178" s="969"/>
      <c r="Y178" s="969"/>
      <c r="Z178" s="969"/>
      <c r="AA178" s="969"/>
      <c r="AB178" s="969"/>
      <c r="AC178" s="969"/>
      <c r="AD178" s="969"/>
      <c r="AE178" s="969"/>
      <c r="AF178" s="969"/>
      <c r="AG178" s="969"/>
      <c r="AH178" s="970"/>
    </row>
    <row r="179" spans="1:34" ht="26.15" customHeight="1">
      <c r="A179" s="86"/>
      <c r="B179" s="971"/>
      <c r="C179" s="977"/>
      <c r="D179" s="977"/>
      <c r="E179" s="977"/>
      <c r="F179" s="977"/>
      <c r="G179" s="977"/>
      <c r="H179" s="977"/>
      <c r="I179" s="977"/>
      <c r="J179" s="977"/>
      <c r="K179" s="977"/>
      <c r="L179" s="977"/>
      <c r="M179" s="977"/>
      <c r="N179" s="977"/>
      <c r="O179" s="977"/>
      <c r="P179" s="977"/>
      <c r="Q179" s="977"/>
      <c r="R179" s="977"/>
      <c r="S179" s="977"/>
      <c r="T179" s="977"/>
      <c r="U179" s="977"/>
      <c r="V179" s="977"/>
      <c r="W179" s="977"/>
      <c r="X179" s="977"/>
      <c r="Y179" s="977"/>
      <c r="Z179" s="977"/>
      <c r="AA179" s="977"/>
      <c r="AB179" s="977"/>
      <c r="AC179" s="977"/>
      <c r="AD179" s="977"/>
      <c r="AE179" s="977"/>
      <c r="AF179" s="977"/>
      <c r="AG179" s="977"/>
      <c r="AH179" s="973"/>
    </row>
    <row r="180" spans="1:34" ht="26.15" customHeight="1">
      <c r="A180" s="86"/>
      <c r="B180" s="974"/>
      <c r="C180" s="975"/>
      <c r="D180" s="975"/>
      <c r="E180" s="975"/>
      <c r="F180" s="975"/>
      <c r="G180" s="975"/>
      <c r="H180" s="975"/>
      <c r="I180" s="975"/>
      <c r="J180" s="975"/>
      <c r="K180" s="975"/>
      <c r="L180" s="975"/>
      <c r="M180" s="975"/>
      <c r="N180" s="975"/>
      <c r="O180" s="975"/>
      <c r="P180" s="975"/>
      <c r="Q180" s="975"/>
      <c r="R180" s="975"/>
      <c r="S180" s="975"/>
      <c r="T180" s="975"/>
      <c r="U180" s="975"/>
      <c r="V180" s="975"/>
      <c r="W180" s="975"/>
      <c r="X180" s="975"/>
      <c r="Y180" s="975"/>
      <c r="Z180" s="975"/>
      <c r="AA180" s="975"/>
      <c r="AB180" s="975"/>
      <c r="AC180" s="975"/>
      <c r="AD180" s="975"/>
      <c r="AE180" s="975"/>
      <c r="AF180" s="975"/>
      <c r="AG180" s="975"/>
      <c r="AH180" s="976"/>
    </row>
    <row r="181" spans="1:34" ht="18.5" customHeight="1">
      <c r="A181" s="86"/>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c r="AA181" s="105"/>
      <c r="AB181" s="103"/>
      <c r="AC181" s="103"/>
      <c r="AD181" s="103"/>
      <c r="AE181" s="106"/>
      <c r="AF181" s="103"/>
      <c r="AG181" s="103"/>
      <c r="AH181" s="86"/>
    </row>
    <row r="182" spans="1:34" ht="26.15" customHeight="1">
      <c r="A182" s="69" t="s">
        <v>333</v>
      </c>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101"/>
      <c r="AB182" s="101"/>
      <c r="AC182" s="101"/>
      <c r="AD182" s="101"/>
      <c r="AE182" s="101"/>
      <c r="AF182" s="101"/>
      <c r="AG182" s="101"/>
      <c r="AH182" s="101"/>
    </row>
    <row r="183" spans="1:34" ht="26.15" customHeight="1">
      <c r="A183" s="978" t="s">
        <v>484</v>
      </c>
      <c r="B183" s="978"/>
      <c r="C183" s="467" t="s">
        <v>327</v>
      </c>
      <c r="D183" s="467"/>
      <c r="E183" s="467"/>
      <c r="F183" s="467"/>
      <c r="G183" s="467"/>
      <c r="H183" s="467"/>
      <c r="I183" s="467"/>
      <c r="J183" s="467"/>
      <c r="K183" s="467"/>
      <c r="L183" s="467"/>
      <c r="M183" s="467"/>
      <c r="N183" s="467"/>
      <c r="O183" s="467"/>
      <c r="P183" s="467"/>
      <c r="Q183" s="467"/>
      <c r="R183" s="467"/>
      <c r="S183" s="467"/>
      <c r="T183" s="467"/>
      <c r="U183" s="467"/>
      <c r="V183" s="467"/>
      <c r="W183" s="467"/>
      <c r="X183" s="467"/>
      <c r="Y183" s="467"/>
      <c r="Z183" s="467"/>
      <c r="AA183" s="467"/>
      <c r="AB183" s="467"/>
      <c r="AC183" s="467"/>
      <c r="AD183" s="467"/>
      <c r="AE183" s="467"/>
      <c r="AF183" s="467"/>
      <c r="AG183" s="467"/>
      <c r="AH183" s="467"/>
    </row>
    <row r="184" spans="1:34" ht="26.15" customHeight="1">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row>
    <row r="185" spans="1:34" ht="26.15" customHeight="1">
      <c r="A185" s="900" t="s">
        <v>324</v>
      </c>
      <c r="B185" s="979" t="s">
        <v>341</v>
      </c>
      <c r="C185" s="913" t="s">
        <v>76</v>
      </c>
      <c r="D185" s="914"/>
      <c r="E185" s="914"/>
      <c r="F185" s="914"/>
      <c r="G185" s="978" t="s">
        <v>483</v>
      </c>
      <c r="H185" s="978"/>
      <c r="I185" s="978"/>
      <c r="J185" s="978"/>
      <c r="K185" s="978"/>
      <c r="L185" s="978"/>
      <c r="M185" s="978"/>
      <c r="N185" s="978"/>
      <c r="O185" s="978"/>
      <c r="P185" s="978"/>
      <c r="Q185" s="978"/>
      <c r="R185" s="978"/>
      <c r="S185" s="978"/>
      <c r="T185" s="937" t="s">
        <v>78</v>
      </c>
      <c r="U185" s="937"/>
      <c r="V185" s="937"/>
      <c r="W185" s="978" t="s">
        <v>482</v>
      </c>
      <c r="X185" s="978"/>
      <c r="Y185" s="978"/>
      <c r="Z185" s="978"/>
      <c r="AA185" s="978"/>
      <c r="AB185" s="978"/>
      <c r="AC185" s="978"/>
      <c r="AD185" s="978"/>
      <c r="AE185" s="978"/>
      <c r="AF185" s="978"/>
      <c r="AG185" s="978"/>
      <c r="AH185" s="978"/>
    </row>
    <row r="186" spans="1:34" ht="26.15" customHeight="1">
      <c r="A186" s="900"/>
      <c r="B186" s="980"/>
      <c r="C186" s="913" t="s">
        <v>77</v>
      </c>
      <c r="D186" s="914"/>
      <c r="E186" s="914"/>
      <c r="F186" s="915"/>
      <c r="G186" s="978" t="s">
        <v>481</v>
      </c>
      <c r="H186" s="978"/>
      <c r="I186" s="978"/>
      <c r="J186" s="978"/>
      <c r="K186" s="978"/>
      <c r="L186" s="978"/>
      <c r="M186" s="978"/>
      <c r="N186" s="978"/>
      <c r="O186" s="937" t="s">
        <v>69</v>
      </c>
      <c r="P186" s="937"/>
      <c r="Q186" s="937"/>
      <c r="R186" s="978" t="s">
        <v>480</v>
      </c>
      <c r="S186" s="978"/>
      <c r="T186" s="978"/>
      <c r="U186" s="978"/>
      <c r="V186" s="978"/>
      <c r="W186" s="978"/>
      <c r="X186" s="978"/>
      <c r="Y186" s="978"/>
      <c r="Z186" s="978"/>
      <c r="AA186" s="978"/>
      <c r="AB186" s="978"/>
      <c r="AC186" s="978"/>
      <c r="AD186" s="978"/>
      <c r="AE186" s="978"/>
      <c r="AF186" s="978"/>
      <c r="AG186" s="978"/>
      <c r="AH186" s="978"/>
    </row>
    <row r="187" spans="1:34" ht="26.15" customHeight="1">
      <c r="A187" s="900"/>
      <c r="B187" s="980"/>
      <c r="C187" s="913" t="s">
        <v>295</v>
      </c>
      <c r="D187" s="914"/>
      <c r="E187" s="914"/>
      <c r="F187" s="915"/>
      <c r="G187" s="978" t="s">
        <v>479</v>
      </c>
      <c r="H187" s="978"/>
      <c r="I187" s="978"/>
      <c r="J187" s="978"/>
      <c r="K187" s="978"/>
      <c r="L187" s="978"/>
      <c r="M187" s="978"/>
      <c r="N187" s="978"/>
      <c r="O187" s="937" t="s">
        <v>328</v>
      </c>
      <c r="P187" s="937"/>
      <c r="Q187" s="937"/>
      <c r="R187" s="937"/>
      <c r="S187" s="978" t="s">
        <v>478</v>
      </c>
      <c r="T187" s="978"/>
      <c r="U187" s="978"/>
      <c r="V187" s="978"/>
      <c r="W187" s="978"/>
      <c r="X187" s="978"/>
      <c r="Y187" s="978"/>
      <c r="Z187" s="937" t="s">
        <v>248</v>
      </c>
      <c r="AA187" s="937"/>
      <c r="AB187" s="937"/>
      <c r="AC187" s="978" t="s">
        <v>477</v>
      </c>
      <c r="AD187" s="978"/>
      <c r="AE187" s="978"/>
      <c r="AF187" s="978"/>
      <c r="AG187" s="978"/>
      <c r="AH187" s="978"/>
    </row>
    <row r="188" spans="1:34" ht="26.15" customHeight="1">
      <c r="A188" s="900"/>
      <c r="B188" s="980"/>
      <c r="C188" s="913" t="s">
        <v>79</v>
      </c>
      <c r="D188" s="914"/>
      <c r="E188" s="914"/>
      <c r="F188" s="915"/>
      <c r="G188" s="978" t="s">
        <v>476</v>
      </c>
      <c r="H188" s="978"/>
      <c r="I188" s="978"/>
      <c r="J188" s="978"/>
      <c r="K188" s="978"/>
      <c r="L188" s="978"/>
      <c r="M188" s="978"/>
      <c r="N188" s="978"/>
      <c r="O188" s="978"/>
      <c r="P188" s="978"/>
      <c r="Q188" s="978"/>
      <c r="R188" s="978"/>
      <c r="S188" s="978"/>
      <c r="T188" s="978"/>
      <c r="U188" s="978"/>
      <c r="V188" s="978"/>
      <c r="W188" s="978"/>
      <c r="X188" s="978"/>
      <c r="Y188" s="978"/>
      <c r="Z188" s="978"/>
      <c r="AA188" s="978"/>
      <c r="AB188" s="978"/>
      <c r="AC188" s="978"/>
      <c r="AD188" s="978"/>
      <c r="AE188" s="978"/>
      <c r="AF188" s="978"/>
      <c r="AG188" s="978"/>
      <c r="AH188" s="978"/>
    </row>
    <row r="189" spans="1:34" ht="26.15" customHeight="1">
      <c r="A189" s="900"/>
      <c r="B189" s="980"/>
      <c r="C189" s="982" t="s">
        <v>301</v>
      </c>
      <c r="D189" s="983"/>
      <c r="E189" s="983"/>
      <c r="F189" s="984"/>
      <c r="G189" s="988" t="s">
        <v>475</v>
      </c>
      <c r="H189" s="989"/>
      <c r="I189" s="989"/>
      <c r="J189" s="989"/>
      <c r="K189" s="989"/>
      <c r="L189" s="989"/>
      <c r="M189" s="989"/>
      <c r="N189" s="989"/>
      <c r="O189" s="989"/>
      <c r="P189" s="989"/>
      <c r="Q189" s="989"/>
      <c r="R189" s="989"/>
      <c r="S189" s="989"/>
      <c r="T189" s="989"/>
      <c r="U189" s="989"/>
      <c r="V189" s="989"/>
      <c r="W189" s="989"/>
      <c r="X189" s="989"/>
      <c r="Y189" s="989"/>
      <c r="Z189" s="989"/>
      <c r="AA189" s="989"/>
      <c r="AB189" s="989"/>
      <c r="AC189" s="989"/>
      <c r="AD189" s="989"/>
      <c r="AE189" s="989"/>
      <c r="AF189" s="989"/>
      <c r="AG189" s="989"/>
      <c r="AH189" s="989"/>
    </row>
    <row r="190" spans="1:34" ht="26.15" customHeight="1">
      <c r="A190" s="900"/>
      <c r="B190" s="981"/>
      <c r="C190" s="985"/>
      <c r="D190" s="986"/>
      <c r="E190" s="986"/>
      <c r="F190" s="987"/>
      <c r="G190" s="990"/>
      <c r="H190" s="990"/>
      <c r="I190" s="990"/>
      <c r="J190" s="990"/>
      <c r="K190" s="990"/>
      <c r="L190" s="990"/>
      <c r="M190" s="990"/>
      <c r="N190" s="990"/>
      <c r="O190" s="990"/>
      <c r="P190" s="990"/>
      <c r="Q190" s="990"/>
      <c r="R190" s="990"/>
      <c r="S190" s="990"/>
      <c r="T190" s="990"/>
      <c r="U190" s="990"/>
      <c r="V190" s="990"/>
      <c r="W190" s="990"/>
      <c r="X190" s="990"/>
      <c r="Y190" s="990"/>
      <c r="Z190" s="990"/>
      <c r="AA190" s="990"/>
      <c r="AB190" s="990"/>
      <c r="AC190" s="990"/>
      <c r="AD190" s="990"/>
      <c r="AE190" s="990"/>
      <c r="AF190" s="990"/>
      <c r="AG190" s="990"/>
      <c r="AH190" s="990"/>
    </row>
    <row r="191" spans="1:34" ht="26.15" customHeight="1">
      <c r="A191" s="900"/>
      <c r="B191" s="938" t="s">
        <v>339</v>
      </c>
      <c r="C191" s="913" t="s">
        <v>331</v>
      </c>
      <c r="D191" s="914"/>
      <c r="E191" s="914"/>
      <c r="F191" s="914"/>
      <c r="G191" s="817" t="s">
        <v>474</v>
      </c>
      <c r="H191" s="818"/>
      <c r="I191" s="818"/>
      <c r="J191" s="818"/>
      <c r="K191" s="818"/>
      <c r="L191" s="818"/>
      <c r="M191" s="818"/>
      <c r="N191" s="818"/>
      <c r="O191" s="818"/>
      <c r="P191" s="818"/>
      <c r="Q191" s="818"/>
      <c r="R191" s="818"/>
      <c r="S191" s="818"/>
      <c r="T191" s="818"/>
      <c r="U191" s="818"/>
      <c r="V191" s="819"/>
      <c r="W191" s="992" t="s">
        <v>329</v>
      </c>
      <c r="X191" s="993"/>
      <c r="Y191" s="994">
        <v>46296</v>
      </c>
      <c r="Z191" s="994"/>
      <c r="AA191" s="994"/>
      <c r="AB191" s="994"/>
      <c r="AC191" s="994"/>
      <c r="AD191" s="180" t="s">
        <v>330</v>
      </c>
      <c r="AE191" s="995">
        <v>46752</v>
      </c>
      <c r="AF191" s="995"/>
      <c r="AG191" s="995"/>
      <c r="AH191" s="996"/>
    </row>
    <row r="192" spans="1:34" ht="26.15" customHeight="1">
      <c r="A192" s="900"/>
      <c r="B192" s="991"/>
      <c r="C192" s="913" t="s">
        <v>439</v>
      </c>
      <c r="D192" s="914"/>
      <c r="E192" s="914"/>
      <c r="F192" s="915"/>
      <c r="G192" s="913" t="str">
        <f>IF(B39="","",B39)</f>
        <v/>
      </c>
      <c r="H192" s="914"/>
      <c r="I192" s="914"/>
      <c r="J192" s="914"/>
      <c r="K192" s="913" t="s">
        <v>247</v>
      </c>
      <c r="L192" s="914"/>
      <c r="M192" s="915"/>
      <c r="N192" s="814" t="s">
        <v>473</v>
      </c>
      <c r="O192" s="815"/>
      <c r="P192" s="815"/>
      <c r="Q192" s="815"/>
      <c r="R192" s="815"/>
      <c r="S192" s="815"/>
      <c r="T192" s="815"/>
      <c r="U192" s="815"/>
      <c r="V192" s="815"/>
      <c r="W192" s="815"/>
      <c r="X192" s="815"/>
      <c r="Y192" s="815"/>
      <c r="Z192" s="815"/>
      <c r="AA192" s="815"/>
      <c r="AB192" s="815"/>
      <c r="AC192" s="815"/>
      <c r="AD192" s="815"/>
      <c r="AE192" s="815"/>
      <c r="AF192" s="815"/>
      <c r="AG192" s="815"/>
      <c r="AH192" s="816"/>
    </row>
    <row r="193" spans="1:34" ht="26.15" customHeight="1">
      <c r="A193" s="900"/>
      <c r="B193" s="991"/>
      <c r="C193" s="997" t="s">
        <v>296</v>
      </c>
      <c r="D193" s="998"/>
      <c r="E193" s="998"/>
      <c r="F193" s="998"/>
      <c r="G193" s="179" t="s">
        <v>324</v>
      </c>
      <c r="H193" s="999" t="s">
        <v>472</v>
      </c>
      <c r="I193" s="815"/>
      <c r="J193" s="815"/>
      <c r="K193" s="815"/>
      <c r="L193" s="815"/>
      <c r="M193" s="815"/>
      <c r="N193" s="815"/>
      <c r="O193" s="815"/>
      <c r="P193" s="816"/>
      <c r="Q193" s="179" t="s">
        <v>322</v>
      </c>
      <c r="R193" s="352"/>
      <c r="S193" s="352"/>
      <c r="T193" s="352"/>
      <c r="U193" s="352"/>
      <c r="V193" s="352"/>
      <c r="W193" s="352"/>
      <c r="X193" s="352"/>
      <c r="Y193" s="353"/>
      <c r="Z193" s="179" t="s">
        <v>319</v>
      </c>
      <c r="AA193" s="426"/>
      <c r="AB193" s="427"/>
      <c r="AC193" s="427"/>
      <c r="AD193" s="427"/>
      <c r="AE193" s="427"/>
      <c r="AF193" s="427"/>
      <c r="AG193" s="427"/>
      <c r="AH193" s="428"/>
    </row>
    <row r="194" spans="1:34" ht="26.15" customHeight="1">
      <c r="A194" s="900"/>
      <c r="B194" s="941"/>
      <c r="C194" s="178" t="s">
        <v>302</v>
      </c>
      <c r="D194" s="177"/>
      <c r="E194" s="177"/>
      <c r="F194" s="177"/>
      <c r="G194" s="177"/>
      <c r="H194" s="177"/>
      <c r="I194" s="176"/>
      <c r="J194" s="1000">
        <v>2000000</v>
      </c>
      <c r="K194" s="1001"/>
      <c r="L194" s="1001"/>
      <c r="M194" s="1001"/>
      <c r="N194" s="1001"/>
      <c r="O194" s="1001"/>
      <c r="P194" s="176" t="s">
        <v>6</v>
      </c>
      <c r="Q194" s="913" t="s">
        <v>303</v>
      </c>
      <c r="R194" s="914"/>
      <c r="S194" s="914"/>
      <c r="T194" s="914"/>
      <c r="U194" s="914"/>
      <c r="V194" s="914"/>
      <c r="W194" s="914"/>
      <c r="X194" s="914"/>
      <c r="Y194" s="914"/>
      <c r="Z194" s="915"/>
      <c r="AA194" s="1002">
        <f>IF(J194="","",J194*1.1)</f>
        <v>2200000</v>
      </c>
      <c r="AB194" s="1003"/>
      <c r="AC194" s="1003"/>
      <c r="AD194" s="1003"/>
      <c r="AE194" s="1003"/>
      <c r="AF194" s="1003"/>
      <c r="AG194" s="1003"/>
      <c r="AH194" s="176" t="s">
        <v>6</v>
      </c>
    </row>
    <row r="195" spans="1:34" ht="26.15" customHeight="1">
      <c r="A195" s="900"/>
      <c r="B195" s="938" t="s">
        <v>340</v>
      </c>
      <c r="C195" s="913" t="s">
        <v>332</v>
      </c>
      <c r="D195" s="914"/>
      <c r="E195" s="914"/>
      <c r="F195" s="914"/>
      <c r="G195" s="817" t="s">
        <v>471</v>
      </c>
      <c r="H195" s="818"/>
      <c r="I195" s="818"/>
      <c r="J195" s="818"/>
      <c r="K195" s="818"/>
      <c r="L195" s="818"/>
      <c r="M195" s="818"/>
      <c r="N195" s="818"/>
      <c r="O195" s="818"/>
      <c r="P195" s="818"/>
      <c r="Q195" s="818"/>
      <c r="R195" s="818"/>
      <c r="S195" s="818"/>
      <c r="T195" s="818"/>
      <c r="U195" s="818"/>
      <c r="V195" s="819"/>
      <c r="W195" s="992" t="s">
        <v>329</v>
      </c>
      <c r="X195" s="993"/>
      <c r="Y195" s="994">
        <v>46296</v>
      </c>
      <c r="Z195" s="994"/>
      <c r="AA195" s="994"/>
      <c r="AB195" s="994"/>
      <c r="AC195" s="994"/>
      <c r="AD195" s="180" t="s">
        <v>330</v>
      </c>
      <c r="AE195" s="995">
        <v>46538</v>
      </c>
      <c r="AF195" s="995"/>
      <c r="AG195" s="995"/>
      <c r="AH195" s="996"/>
    </row>
    <row r="196" spans="1:34" ht="26.15" customHeight="1">
      <c r="A196" s="900"/>
      <c r="B196" s="991"/>
      <c r="C196" s="913" t="s">
        <v>439</v>
      </c>
      <c r="D196" s="914"/>
      <c r="E196" s="914"/>
      <c r="F196" s="915"/>
      <c r="G196" s="913" t="str">
        <f>IF(B39="","",B39)</f>
        <v/>
      </c>
      <c r="H196" s="914"/>
      <c r="I196" s="914"/>
      <c r="J196" s="914"/>
      <c r="K196" s="913" t="s">
        <v>247</v>
      </c>
      <c r="L196" s="914"/>
      <c r="M196" s="915"/>
      <c r="N196" s="814" t="s">
        <v>467</v>
      </c>
      <c r="O196" s="815"/>
      <c r="P196" s="815"/>
      <c r="Q196" s="815"/>
      <c r="R196" s="815"/>
      <c r="S196" s="815"/>
      <c r="T196" s="815"/>
      <c r="U196" s="815"/>
      <c r="V196" s="815"/>
      <c r="W196" s="815"/>
      <c r="X196" s="815"/>
      <c r="Y196" s="815"/>
      <c r="Z196" s="815"/>
      <c r="AA196" s="815"/>
      <c r="AB196" s="815"/>
      <c r="AC196" s="815"/>
      <c r="AD196" s="815"/>
      <c r="AE196" s="815"/>
      <c r="AF196" s="815"/>
      <c r="AG196" s="815"/>
      <c r="AH196" s="816"/>
    </row>
    <row r="197" spans="1:34" ht="26.15" customHeight="1">
      <c r="A197" s="900"/>
      <c r="B197" s="991"/>
      <c r="C197" s="997" t="s">
        <v>296</v>
      </c>
      <c r="D197" s="998"/>
      <c r="E197" s="998"/>
      <c r="F197" s="998"/>
      <c r="G197" s="179" t="s">
        <v>324</v>
      </c>
      <c r="H197" s="999" t="s">
        <v>470</v>
      </c>
      <c r="I197" s="815"/>
      <c r="J197" s="815"/>
      <c r="K197" s="815"/>
      <c r="L197" s="815"/>
      <c r="M197" s="815"/>
      <c r="N197" s="815"/>
      <c r="O197" s="815"/>
      <c r="P197" s="816"/>
      <c r="Q197" s="179" t="s">
        <v>322</v>
      </c>
      <c r="R197" s="815" t="s">
        <v>469</v>
      </c>
      <c r="S197" s="815"/>
      <c r="T197" s="815"/>
      <c r="U197" s="815"/>
      <c r="V197" s="815"/>
      <c r="W197" s="815"/>
      <c r="X197" s="815"/>
      <c r="Y197" s="816"/>
      <c r="Z197" s="179" t="s">
        <v>319</v>
      </c>
      <c r="AA197" s="426"/>
      <c r="AB197" s="427"/>
      <c r="AC197" s="427"/>
      <c r="AD197" s="427"/>
      <c r="AE197" s="427"/>
      <c r="AF197" s="427"/>
      <c r="AG197" s="427"/>
      <c r="AH197" s="428"/>
    </row>
    <row r="198" spans="1:34" ht="26.15" customHeight="1">
      <c r="A198" s="900"/>
      <c r="B198" s="941"/>
      <c r="C198" s="913" t="s">
        <v>302</v>
      </c>
      <c r="D198" s="914"/>
      <c r="E198" s="914"/>
      <c r="F198" s="914"/>
      <c r="G198" s="914"/>
      <c r="H198" s="914"/>
      <c r="I198" s="915"/>
      <c r="J198" s="1000">
        <v>400000</v>
      </c>
      <c r="K198" s="1001"/>
      <c r="L198" s="1001"/>
      <c r="M198" s="1001"/>
      <c r="N198" s="1001"/>
      <c r="O198" s="1001"/>
      <c r="P198" s="176" t="s">
        <v>6</v>
      </c>
      <c r="Q198" s="913" t="s">
        <v>303</v>
      </c>
      <c r="R198" s="914"/>
      <c r="S198" s="914"/>
      <c r="T198" s="914"/>
      <c r="U198" s="914"/>
      <c r="V198" s="914"/>
      <c r="W198" s="914"/>
      <c r="X198" s="914"/>
      <c r="Y198" s="914"/>
      <c r="Z198" s="915"/>
      <c r="AA198" s="1002">
        <f>IF(J198="","",J198*1.1)</f>
        <v>440000.00000000006</v>
      </c>
      <c r="AB198" s="1003"/>
      <c r="AC198" s="1003"/>
      <c r="AD198" s="1003"/>
      <c r="AE198" s="1003"/>
      <c r="AF198" s="1003"/>
      <c r="AG198" s="1003"/>
      <c r="AH198" s="176" t="s">
        <v>6</v>
      </c>
    </row>
    <row r="199" spans="1:34" ht="26.15" customHeight="1">
      <c r="A199" s="900"/>
      <c r="B199" s="938" t="s">
        <v>343</v>
      </c>
      <c r="C199" s="913" t="s">
        <v>345</v>
      </c>
      <c r="D199" s="914"/>
      <c r="E199" s="914"/>
      <c r="F199" s="914"/>
      <c r="G199" s="817" t="s">
        <v>468</v>
      </c>
      <c r="H199" s="818"/>
      <c r="I199" s="818"/>
      <c r="J199" s="818"/>
      <c r="K199" s="818"/>
      <c r="L199" s="818"/>
      <c r="M199" s="818"/>
      <c r="N199" s="818"/>
      <c r="O199" s="818"/>
      <c r="P199" s="818"/>
      <c r="Q199" s="818"/>
      <c r="R199" s="818"/>
      <c r="S199" s="818"/>
      <c r="T199" s="818"/>
      <c r="U199" s="818"/>
      <c r="V199" s="819"/>
      <c r="W199" s="992" t="s">
        <v>329</v>
      </c>
      <c r="X199" s="993"/>
      <c r="Y199" s="994">
        <v>46296</v>
      </c>
      <c r="Z199" s="994"/>
      <c r="AA199" s="994"/>
      <c r="AB199" s="994"/>
      <c r="AC199" s="994"/>
      <c r="AD199" s="180" t="s">
        <v>330</v>
      </c>
      <c r="AE199" s="995">
        <v>46477</v>
      </c>
      <c r="AF199" s="995"/>
      <c r="AG199" s="995"/>
      <c r="AH199" s="996"/>
    </row>
    <row r="200" spans="1:34" ht="26.15" customHeight="1">
      <c r="A200" s="900"/>
      <c r="B200" s="991"/>
      <c r="C200" s="913" t="s">
        <v>439</v>
      </c>
      <c r="D200" s="914"/>
      <c r="E200" s="914"/>
      <c r="F200" s="915"/>
      <c r="G200" s="913" t="str">
        <f>IF(B39="","",B39)</f>
        <v/>
      </c>
      <c r="H200" s="914"/>
      <c r="I200" s="914"/>
      <c r="J200" s="914"/>
      <c r="K200" s="913" t="s">
        <v>247</v>
      </c>
      <c r="L200" s="914"/>
      <c r="M200" s="915"/>
      <c r="N200" s="1004" t="s">
        <v>467</v>
      </c>
      <c r="O200" s="1005"/>
      <c r="P200" s="1005"/>
      <c r="Q200" s="1005"/>
      <c r="R200" s="1005"/>
      <c r="S200" s="1005"/>
      <c r="T200" s="1005"/>
      <c r="U200" s="1005"/>
      <c r="V200" s="1005"/>
      <c r="W200" s="1005"/>
      <c r="X200" s="1005"/>
      <c r="Y200" s="1005"/>
      <c r="Z200" s="1005"/>
      <c r="AA200" s="1005"/>
      <c r="AB200" s="1005"/>
      <c r="AC200" s="1005"/>
      <c r="AD200" s="1005"/>
      <c r="AE200" s="1005"/>
      <c r="AF200" s="1005"/>
      <c r="AG200" s="1005"/>
      <c r="AH200" s="1006"/>
    </row>
    <row r="201" spans="1:34" ht="26.15" customHeight="1">
      <c r="A201" s="900"/>
      <c r="B201" s="991"/>
      <c r="C201" s="997" t="s">
        <v>296</v>
      </c>
      <c r="D201" s="998"/>
      <c r="E201" s="998"/>
      <c r="F201" s="998"/>
      <c r="G201" s="179" t="s">
        <v>324</v>
      </c>
      <c r="H201" s="999" t="s">
        <v>466</v>
      </c>
      <c r="I201" s="815"/>
      <c r="J201" s="815"/>
      <c r="K201" s="815"/>
      <c r="L201" s="815"/>
      <c r="M201" s="815"/>
      <c r="N201" s="815"/>
      <c r="O201" s="815"/>
      <c r="P201" s="816"/>
      <c r="Q201" s="179" t="s">
        <v>322</v>
      </c>
      <c r="R201" s="815" t="s">
        <v>465</v>
      </c>
      <c r="S201" s="815"/>
      <c r="T201" s="815"/>
      <c r="U201" s="815"/>
      <c r="V201" s="815"/>
      <c r="W201" s="815"/>
      <c r="X201" s="815"/>
      <c r="Y201" s="816"/>
      <c r="Z201" s="179" t="s">
        <v>319</v>
      </c>
      <c r="AA201" s="426"/>
      <c r="AB201" s="427"/>
      <c r="AC201" s="427"/>
      <c r="AD201" s="427"/>
      <c r="AE201" s="427"/>
      <c r="AF201" s="427"/>
      <c r="AG201" s="427"/>
      <c r="AH201" s="428"/>
    </row>
    <row r="202" spans="1:34" ht="26.15" customHeight="1">
      <c r="A202" s="900"/>
      <c r="B202" s="941"/>
      <c r="C202" s="178" t="s">
        <v>302</v>
      </c>
      <c r="D202" s="177"/>
      <c r="E202" s="177"/>
      <c r="F202" s="177"/>
      <c r="G202" s="177"/>
      <c r="H202" s="177"/>
      <c r="I202" s="176"/>
      <c r="J202" s="1000">
        <v>600000</v>
      </c>
      <c r="K202" s="1001"/>
      <c r="L202" s="1001"/>
      <c r="M202" s="1001"/>
      <c r="N202" s="1001"/>
      <c r="O202" s="1001"/>
      <c r="P202" s="176" t="s">
        <v>6</v>
      </c>
      <c r="Q202" s="913" t="s">
        <v>303</v>
      </c>
      <c r="R202" s="914"/>
      <c r="S202" s="914"/>
      <c r="T202" s="914"/>
      <c r="U202" s="914"/>
      <c r="V202" s="914"/>
      <c r="W202" s="914"/>
      <c r="X202" s="914"/>
      <c r="Y202" s="914"/>
      <c r="Z202" s="915"/>
      <c r="AA202" s="1002">
        <f>IF(J202="","",J202*1.1)</f>
        <v>660000</v>
      </c>
      <c r="AB202" s="1003"/>
      <c r="AC202" s="1003"/>
      <c r="AD202" s="1003"/>
      <c r="AE202" s="1003"/>
      <c r="AF202" s="1003"/>
      <c r="AG202" s="1003"/>
      <c r="AH202" s="176" t="s">
        <v>6</v>
      </c>
    </row>
    <row r="203" spans="1:34" ht="26.15" customHeight="1">
      <c r="B203" s="19"/>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B203" s="20"/>
      <c r="AC203" s="20"/>
      <c r="AD203" s="20"/>
      <c r="AE203" s="20"/>
      <c r="AF203" s="20"/>
      <c r="AG203" s="20"/>
      <c r="AH203" s="20"/>
    </row>
    <row r="204" spans="1:34" ht="26.15" customHeight="1">
      <c r="A204" s="900" t="s">
        <v>323</v>
      </c>
      <c r="B204" s="979" t="s">
        <v>341</v>
      </c>
      <c r="C204" s="913" t="s">
        <v>76</v>
      </c>
      <c r="D204" s="914"/>
      <c r="E204" s="914"/>
      <c r="F204" s="914"/>
      <c r="G204" s="399"/>
      <c r="H204" s="399"/>
      <c r="I204" s="399"/>
      <c r="J204" s="399"/>
      <c r="K204" s="399"/>
      <c r="L204" s="399"/>
      <c r="M204" s="399"/>
      <c r="N204" s="399"/>
      <c r="O204" s="399"/>
      <c r="P204" s="399"/>
      <c r="Q204" s="399"/>
      <c r="R204" s="399"/>
      <c r="S204" s="399"/>
      <c r="T204" s="937" t="s">
        <v>78</v>
      </c>
      <c r="U204" s="937"/>
      <c r="V204" s="937"/>
      <c r="W204" s="399"/>
      <c r="X204" s="399"/>
      <c r="Y204" s="399"/>
      <c r="Z204" s="399"/>
      <c r="AA204" s="399"/>
      <c r="AB204" s="399"/>
      <c r="AC204" s="399"/>
      <c r="AD204" s="399"/>
      <c r="AE204" s="399"/>
      <c r="AF204" s="399"/>
      <c r="AG204" s="399"/>
      <c r="AH204" s="399"/>
    </row>
    <row r="205" spans="1:34" ht="26.15" customHeight="1">
      <c r="A205" s="900"/>
      <c r="B205" s="980"/>
      <c r="C205" s="913" t="s">
        <v>77</v>
      </c>
      <c r="D205" s="914"/>
      <c r="E205" s="914"/>
      <c r="F205" s="915"/>
      <c r="G205" s="399"/>
      <c r="H205" s="399"/>
      <c r="I205" s="399"/>
      <c r="J205" s="399"/>
      <c r="K205" s="399"/>
      <c r="L205" s="399"/>
      <c r="M205" s="399"/>
      <c r="N205" s="399"/>
      <c r="O205" s="937" t="s">
        <v>69</v>
      </c>
      <c r="P205" s="937"/>
      <c r="Q205" s="937"/>
      <c r="R205" s="399"/>
      <c r="S205" s="399"/>
      <c r="T205" s="399"/>
      <c r="U205" s="399"/>
      <c r="V205" s="399"/>
      <c r="W205" s="399"/>
      <c r="X205" s="399"/>
      <c r="Y205" s="399"/>
      <c r="Z205" s="399"/>
      <c r="AA205" s="399"/>
      <c r="AB205" s="399"/>
      <c r="AC205" s="399"/>
      <c r="AD205" s="399"/>
      <c r="AE205" s="399"/>
      <c r="AF205" s="399"/>
      <c r="AG205" s="399"/>
      <c r="AH205" s="399"/>
    </row>
    <row r="206" spans="1:34" ht="26.15" customHeight="1">
      <c r="A206" s="900"/>
      <c r="B206" s="980"/>
      <c r="C206" s="913" t="s">
        <v>295</v>
      </c>
      <c r="D206" s="914"/>
      <c r="E206" s="914"/>
      <c r="F206" s="915"/>
      <c r="G206" s="399"/>
      <c r="H206" s="399"/>
      <c r="I206" s="399"/>
      <c r="J206" s="399"/>
      <c r="K206" s="399"/>
      <c r="L206" s="399"/>
      <c r="M206" s="399"/>
      <c r="N206" s="399"/>
      <c r="O206" s="937" t="s">
        <v>328</v>
      </c>
      <c r="P206" s="937"/>
      <c r="Q206" s="937"/>
      <c r="R206" s="937"/>
      <c r="S206" s="399"/>
      <c r="T206" s="399"/>
      <c r="U206" s="399"/>
      <c r="V206" s="399"/>
      <c r="W206" s="399"/>
      <c r="X206" s="399"/>
      <c r="Y206" s="399"/>
      <c r="Z206" s="937" t="s">
        <v>248</v>
      </c>
      <c r="AA206" s="937"/>
      <c r="AB206" s="937"/>
      <c r="AC206" s="399"/>
      <c r="AD206" s="399"/>
      <c r="AE206" s="399"/>
      <c r="AF206" s="399"/>
      <c r="AG206" s="399"/>
      <c r="AH206" s="399"/>
    </row>
    <row r="207" spans="1:34" ht="26.15" customHeight="1">
      <c r="A207" s="900"/>
      <c r="B207" s="980"/>
      <c r="C207" s="913" t="s">
        <v>79</v>
      </c>
      <c r="D207" s="914"/>
      <c r="E207" s="914"/>
      <c r="F207" s="915"/>
      <c r="G207" s="399"/>
      <c r="H207" s="399"/>
      <c r="I207" s="399"/>
      <c r="J207" s="399"/>
      <c r="K207" s="399"/>
      <c r="L207" s="399"/>
      <c r="M207" s="399"/>
      <c r="N207" s="399"/>
      <c r="O207" s="399"/>
      <c r="P207" s="399"/>
      <c r="Q207" s="399"/>
      <c r="R207" s="399"/>
      <c r="S207" s="399"/>
      <c r="T207" s="399"/>
      <c r="U207" s="399"/>
      <c r="V207" s="399"/>
      <c r="W207" s="399"/>
      <c r="X207" s="399"/>
      <c r="Y207" s="399"/>
      <c r="Z207" s="399"/>
      <c r="AA207" s="399"/>
      <c r="AB207" s="399"/>
      <c r="AC207" s="399"/>
      <c r="AD207" s="399"/>
      <c r="AE207" s="399"/>
      <c r="AF207" s="399"/>
      <c r="AG207" s="399"/>
      <c r="AH207" s="399"/>
    </row>
    <row r="208" spans="1:34" ht="26.15" customHeight="1">
      <c r="A208" s="900"/>
      <c r="B208" s="980"/>
      <c r="C208" s="982" t="s">
        <v>301</v>
      </c>
      <c r="D208" s="983"/>
      <c r="E208" s="983"/>
      <c r="F208" s="984"/>
      <c r="G208" s="399"/>
      <c r="H208" s="399"/>
      <c r="I208" s="399"/>
      <c r="J208" s="399"/>
      <c r="K208" s="399"/>
      <c r="L208" s="399"/>
      <c r="M208" s="399"/>
      <c r="N208" s="399"/>
      <c r="O208" s="399"/>
      <c r="P208" s="399"/>
      <c r="Q208" s="399"/>
      <c r="R208" s="399"/>
      <c r="S208" s="399"/>
      <c r="T208" s="399"/>
      <c r="U208" s="399"/>
      <c r="V208" s="399"/>
      <c r="W208" s="399"/>
      <c r="X208" s="399"/>
      <c r="Y208" s="399"/>
      <c r="Z208" s="399"/>
      <c r="AA208" s="399"/>
      <c r="AB208" s="399"/>
      <c r="AC208" s="399"/>
      <c r="AD208" s="399"/>
      <c r="AE208" s="399"/>
      <c r="AF208" s="399"/>
      <c r="AG208" s="399"/>
      <c r="AH208" s="399"/>
    </row>
    <row r="209" spans="1:34" ht="26.15" customHeight="1">
      <c r="A209" s="900"/>
      <c r="B209" s="981"/>
      <c r="C209" s="985"/>
      <c r="D209" s="986"/>
      <c r="E209" s="986"/>
      <c r="F209" s="987"/>
      <c r="G209" s="472"/>
      <c r="H209" s="472"/>
      <c r="I209" s="472"/>
      <c r="J209" s="472"/>
      <c r="K209" s="472"/>
      <c r="L209" s="472"/>
      <c r="M209" s="472"/>
      <c r="N209" s="472"/>
      <c r="O209" s="472"/>
      <c r="P209" s="472"/>
      <c r="Q209" s="472"/>
      <c r="R209" s="472"/>
      <c r="S209" s="472"/>
      <c r="T209" s="472"/>
      <c r="U209" s="472"/>
      <c r="V209" s="472"/>
      <c r="W209" s="472"/>
      <c r="X209" s="472"/>
      <c r="Y209" s="472"/>
      <c r="Z209" s="472"/>
      <c r="AA209" s="472"/>
      <c r="AB209" s="472"/>
      <c r="AC209" s="472"/>
      <c r="AD209" s="472"/>
      <c r="AE209" s="472"/>
      <c r="AF209" s="472"/>
      <c r="AG209" s="472"/>
      <c r="AH209" s="472"/>
    </row>
    <row r="210" spans="1:34" ht="26.15" customHeight="1">
      <c r="A210" s="900"/>
      <c r="B210" s="938" t="s">
        <v>339</v>
      </c>
      <c r="C210" s="913" t="s">
        <v>331</v>
      </c>
      <c r="D210" s="914"/>
      <c r="E210" s="914"/>
      <c r="F210" s="914"/>
      <c r="G210" s="390"/>
      <c r="H210" s="391"/>
      <c r="I210" s="391"/>
      <c r="J210" s="391"/>
      <c r="K210" s="391"/>
      <c r="L210" s="391"/>
      <c r="M210" s="391"/>
      <c r="N210" s="391"/>
      <c r="O210" s="391"/>
      <c r="P210" s="391"/>
      <c r="Q210" s="391"/>
      <c r="R210" s="391"/>
      <c r="S210" s="391"/>
      <c r="T210" s="391"/>
      <c r="U210" s="391"/>
      <c r="V210" s="392"/>
      <c r="W210" s="913" t="s">
        <v>329</v>
      </c>
      <c r="X210" s="915"/>
      <c r="Y210" s="405"/>
      <c r="Z210" s="405"/>
      <c r="AA210" s="405"/>
      <c r="AB210" s="405"/>
      <c r="AC210" s="405"/>
      <c r="AD210" s="247" t="s">
        <v>330</v>
      </c>
      <c r="AE210" s="405"/>
      <c r="AF210" s="405"/>
      <c r="AG210" s="405"/>
      <c r="AH210" s="1007"/>
    </row>
    <row r="211" spans="1:34" ht="26.15" customHeight="1">
      <c r="A211" s="900"/>
      <c r="B211" s="991"/>
      <c r="C211" s="913" t="s">
        <v>335</v>
      </c>
      <c r="D211" s="914"/>
      <c r="E211" s="914"/>
      <c r="F211" s="915"/>
      <c r="G211" s="992" t="str">
        <f>IF(B39="","",B39)</f>
        <v/>
      </c>
      <c r="H211" s="1008"/>
      <c r="I211" s="1008"/>
      <c r="J211" s="1008"/>
      <c r="K211" s="913" t="s">
        <v>247</v>
      </c>
      <c r="L211" s="914"/>
      <c r="M211" s="915"/>
      <c r="N211" s="351"/>
      <c r="O211" s="352"/>
      <c r="P211" s="352"/>
      <c r="Q211" s="352"/>
      <c r="R211" s="352"/>
      <c r="S211" s="352"/>
      <c r="T211" s="352"/>
      <c r="U211" s="352"/>
      <c r="V211" s="352"/>
      <c r="W211" s="352"/>
      <c r="X211" s="352"/>
      <c r="Y211" s="352"/>
      <c r="Z211" s="352"/>
      <c r="AA211" s="352"/>
      <c r="AB211" s="352"/>
      <c r="AC211" s="352"/>
      <c r="AD211" s="352"/>
      <c r="AE211" s="352"/>
      <c r="AF211" s="352"/>
      <c r="AG211" s="352"/>
      <c r="AH211" s="353"/>
    </row>
    <row r="212" spans="1:34" ht="26.15" customHeight="1">
      <c r="A212" s="900"/>
      <c r="B212" s="991"/>
      <c r="C212" s="997" t="s">
        <v>296</v>
      </c>
      <c r="D212" s="998"/>
      <c r="E212" s="998"/>
      <c r="F212" s="998"/>
      <c r="G212" s="179" t="s">
        <v>324</v>
      </c>
      <c r="H212" s="421"/>
      <c r="I212" s="422"/>
      <c r="J212" s="422"/>
      <c r="K212" s="422"/>
      <c r="L212" s="422"/>
      <c r="M212" s="422"/>
      <c r="N212" s="422"/>
      <c r="O212" s="422"/>
      <c r="P212" s="423"/>
      <c r="Q212" s="179" t="s">
        <v>322</v>
      </c>
      <c r="R212" s="352"/>
      <c r="S212" s="352"/>
      <c r="T212" s="352"/>
      <c r="U212" s="352"/>
      <c r="V212" s="352"/>
      <c r="W212" s="352"/>
      <c r="X212" s="352"/>
      <c r="Y212" s="353"/>
      <c r="Z212" s="179" t="s">
        <v>319</v>
      </c>
      <c r="AA212" s="426"/>
      <c r="AB212" s="427"/>
      <c r="AC212" s="427"/>
      <c r="AD212" s="427"/>
      <c r="AE212" s="427"/>
      <c r="AF212" s="427"/>
      <c r="AG212" s="427"/>
      <c r="AH212" s="428"/>
    </row>
    <row r="213" spans="1:34" ht="26.15" customHeight="1">
      <c r="A213" s="900"/>
      <c r="B213" s="941"/>
      <c r="C213" s="913" t="s">
        <v>302</v>
      </c>
      <c r="D213" s="914"/>
      <c r="E213" s="914"/>
      <c r="F213" s="914"/>
      <c r="G213" s="914"/>
      <c r="H213" s="914"/>
      <c r="I213" s="915"/>
      <c r="J213" s="406"/>
      <c r="K213" s="407"/>
      <c r="L213" s="407"/>
      <c r="M213" s="407"/>
      <c r="N213" s="407"/>
      <c r="O213" s="407"/>
      <c r="P213" s="176" t="s">
        <v>6</v>
      </c>
      <c r="Q213" s="1009" t="s">
        <v>303</v>
      </c>
      <c r="R213" s="1010"/>
      <c r="S213" s="1010"/>
      <c r="T213" s="1010"/>
      <c r="U213" s="1010"/>
      <c r="V213" s="1010"/>
      <c r="W213" s="1010"/>
      <c r="X213" s="1010"/>
      <c r="Y213" s="1010"/>
      <c r="Z213" s="1011"/>
      <c r="AA213" s="1012" t="str">
        <f>IF(J213="","",J213*1.1)</f>
        <v/>
      </c>
      <c r="AB213" s="1013"/>
      <c r="AC213" s="1013"/>
      <c r="AD213" s="1013"/>
      <c r="AE213" s="1013"/>
      <c r="AF213" s="1013"/>
      <c r="AG213" s="1013"/>
      <c r="AH213" s="176" t="s">
        <v>6</v>
      </c>
    </row>
    <row r="214" spans="1:34" ht="26.15" customHeight="1">
      <c r="A214" s="900"/>
      <c r="B214" s="938" t="s">
        <v>340</v>
      </c>
      <c r="C214" s="913" t="s">
        <v>332</v>
      </c>
      <c r="D214" s="914"/>
      <c r="E214" s="914"/>
      <c r="F214" s="914"/>
      <c r="G214" s="390"/>
      <c r="H214" s="391"/>
      <c r="I214" s="391"/>
      <c r="J214" s="391"/>
      <c r="K214" s="391"/>
      <c r="L214" s="391"/>
      <c r="M214" s="391"/>
      <c r="N214" s="391"/>
      <c r="O214" s="391"/>
      <c r="P214" s="391"/>
      <c r="Q214" s="391"/>
      <c r="R214" s="391"/>
      <c r="S214" s="391"/>
      <c r="T214" s="391"/>
      <c r="U214" s="391"/>
      <c r="V214" s="392"/>
      <c r="W214" s="913" t="s">
        <v>329</v>
      </c>
      <c r="X214" s="915"/>
      <c r="Y214" s="405"/>
      <c r="Z214" s="405"/>
      <c r="AA214" s="405"/>
      <c r="AB214" s="405"/>
      <c r="AC214" s="405"/>
      <c r="AD214" s="247" t="s">
        <v>330</v>
      </c>
      <c r="AE214" s="405"/>
      <c r="AF214" s="405"/>
      <c r="AG214" s="405"/>
      <c r="AH214" s="1007"/>
    </row>
    <row r="215" spans="1:34" ht="26.15" customHeight="1">
      <c r="A215" s="900"/>
      <c r="B215" s="991"/>
      <c r="C215" s="913" t="s">
        <v>335</v>
      </c>
      <c r="D215" s="914"/>
      <c r="E215" s="914"/>
      <c r="F215" s="915"/>
      <c r="G215" s="992" t="str">
        <f>IF(B39="","",B39)</f>
        <v/>
      </c>
      <c r="H215" s="1008"/>
      <c r="I215" s="1008"/>
      <c r="J215" s="1008"/>
      <c r="K215" s="913" t="s">
        <v>247</v>
      </c>
      <c r="L215" s="914"/>
      <c r="M215" s="915"/>
      <c r="N215" s="351"/>
      <c r="O215" s="352"/>
      <c r="P215" s="352"/>
      <c r="Q215" s="352"/>
      <c r="R215" s="352"/>
      <c r="S215" s="352"/>
      <c r="T215" s="352"/>
      <c r="U215" s="352"/>
      <c r="V215" s="352"/>
      <c r="W215" s="352"/>
      <c r="X215" s="352"/>
      <c r="Y215" s="352"/>
      <c r="Z215" s="352"/>
      <c r="AA215" s="352"/>
      <c r="AB215" s="352"/>
      <c r="AC215" s="352"/>
      <c r="AD215" s="352"/>
      <c r="AE215" s="352"/>
      <c r="AF215" s="352"/>
      <c r="AG215" s="352"/>
      <c r="AH215" s="353"/>
    </row>
    <row r="216" spans="1:34" ht="26.15" customHeight="1">
      <c r="A216" s="900"/>
      <c r="B216" s="991"/>
      <c r="C216" s="997" t="s">
        <v>296</v>
      </c>
      <c r="D216" s="998"/>
      <c r="E216" s="998"/>
      <c r="F216" s="998"/>
      <c r="G216" s="179" t="s">
        <v>324</v>
      </c>
      <c r="H216" s="409"/>
      <c r="I216" s="352"/>
      <c r="J216" s="352"/>
      <c r="K216" s="352"/>
      <c r="L216" s="352"/>
      <c r="M216" s="352"/>
      <c r="N216" s="352"/>
      <c r="O216" s="352"/>
      <c r="P216" s="353"/>
      <c r="Q216" s="179" t="s">
        <v>322</v>
      </c>
      <c r="R216" s="352"/>
      <c r="S216" s="352"/>
      <c r="T216" s="352"/>
      <c r="U216" s="352"/>
      <c r="V216" s="352"/>
      <c r="W216" s="352"/>
      <c r="X216" s="352"/>
      <c r="Y216" s="353"/>
      <c r="Z216" s="179" t="s">
        <v>319</v>
      </c>
      <c r="AA216" s="426"/>
      <c r="AB216" s="427"/>
      <c r="AC216" s="427"/>
      <c r="AD216" s="427"/>
      <c r="AE216" s="427"/>
      <c r="AF216" s="427"/>
      <c r="AG216" s="427"/>
      <c r="AH216" s="428"/>
    </row>
    <row r="217" spans="1:34" ht="26.15" customHeight="1">
      <c r="A217" s="900"/>
      <c r="B217" s="941"/>
      <c r="C217" s="913" t="s">
        <v>302</v>
      </c>
      <c r="D217" s="914"/>
      <c r="E217" s="914"/>
      <c r="F217" s="914"/>
      <c r="G217" s="914"/>
      <c r="H217" s="914"/>
      <c r="I217" s="915"/>
      <c r="J217" s="406"/>
      <c r="K217" s="407"/>
      <c r="L217" s="407"/>
      <c r="M217" s="407"/>
      <c r="N217" s="407"/>
      <c r="O217" s="407"/>
      <c r="P217" s="176" t="s">
        <v>6</v>
      </c>
      <c r="Q217" s="1009" t="s">
        <v>303</v>
      </c>
      <c r="R217" s="1010"/>
      <c r="S217" s="1010"/>
      <c r="T217" s="1010"/>
      <c r="U217" s="1010"/>
      <c r="V217" s="1010"/>
      <c r="W217" s="1010"/>
      <c r="X217" s="1010"/>
      <c r="Y217" s="1010"/>
      <c r="Z217" s="1011"/>
      <c r="AA217" s="1012" t="str">
        <f>IF(J217="","",J217*1.1)</f>
        <v/>
      </c>
      <c r="AB217" s="1013"/>
      <c r="AC217" s="1013"/>
      <c r="AD217" s="1013"/>
      <c r="AE217" s="1013"/>
      <c r="AF217" s="1013"/>
      <c r="AG217" s="1013"/>
      <c r="AH217" s="176" t="s">
        <v>6</v>
      </c>
    </row>
    <row r="218" spans="1:34" ht="26.15" customHeight="1">
      <c r="A218" s="900"/>
      <c r="B218" s="938" t="s">
        <v>343</v>
      </c>
      <c r="C218" s="913" t="s">
        <v>344</v>
      </c>
      <c r="D218" s="914"/>
      <c r="E218" s="914"/>
      <c r="F218" s="914"/>
      <c r="G218" s="390"/>
      <c r="H218" s="391"/>
      <c r="I218" s="391"/>
      <c r="J218" s="391"/>
      <c r="K218" s="391"/>
      <c r="L218" s="391"/>
      <c r="M218" s="391"/>
      <c r="N218" s="391"/>
      <c r="O218" s="391"/>
      <c r="P218" s="391"/>
      <c r="Q218" s="391"/>
      <c r="R218" s="391"/>
      <c r="S218" s="391"/>
      <c r="T218" s="391"/>
      <c r="U218" s="391"/>
      <c r="V218" s="392"/>
      <c r="W218" s="913" t="s">
        <v>329</v>
      </c>
      <c r="X218" s="915"/>
      <c r="Y218" s="405"/>
      <c r="Z218" s="405"/>
      <c r="AA218" s="405"/>
      <c r="AB218" s="405"/>
      <c r="AC218" s="405"/>
      <c r="AD218" s="247" t="s">
        <v>330</v>
      </c>
      <c r="AE218" s="405"/>
      <c r="AF218" s="405"/>
      <c r="AG218" s="405"/>
      <c r="AH218" s="1007"/>
    </row>
    <row r="219" spans="1:34" ht="26.15" customHeight="1">
      <c r="A219" s="900"/>
      <c r="B219" s="991"/>
      <c r="C219" s="913" t="s">
        <v>335</v>
      </c>
      <c r="D219" s="914"/>
      <c r="E219" s="914"/>
      <c r="F219" s="915"/>
      <c r="G219" s="992" t="str">
        <f>IF(B39="","",B39)</f>
        <v/>
      </c>
      <c r="H219" s="1008"/>
      <c r="I219" s="1008"/>
      <c r="J219" s="1008"/>
      <c r="K219" s="913" t="s">
        <v>247</v>
      </c>
      <c r="L219" s="914"/>
      <c r="M219" s="915"/>
      <c r="N219" s="351"/>
      <c r="O219" s="352"/>
      <c r="P219" s="352"/>
      <c r="Q219" s="352"/>
      <c r="R219" s="352"/>
      <c r="S219" s="352"/>
      <c r="T219" s="352"/>
      <c r="U219" s="352"/>
      <c r="V219" s="352"/>
      <c r="W219" s="352"/>
      <c r="X219" s="352"/>
      <c r="Y219" s="352"/>
      <c r="Z219" s="352"/>
      <c r="AA219" s="352"/>
      <c r="AB219" s="352"/>
      <c r="AC219" s="352"/>
      <c r="AD219" s="352"/>
      <c r="AE219" s="352"/>
      <c r="AF219" s="352"/>
      <c r="AG219" s="352"/>
      <c r="AH219" s="353"/>
    </row>
    <row r="220" spans="1:34" ht="26.15" customHeight="1">
      <c r="A220" s="900"/>
      <c r="B220" s="991"/>
      <c r="C220" s="997" t="s">
        <v>296</v>
      </c>
      <c r="D220" s="998"/>
      <c r="E220" s="998"/>
      <c r="F220" s="998"/>
      <c r="G220" s="179" t="s">
        <v>324</v>
      </c>
      <c r="H220" s="409"/>
      <c r="I220" s="352"/>
      <c r="J220" s="352"/>
      <c r="K220" s="352"/>
      <c r="L220" s="352"/>
      <c r="M220" s="352"/>
      <c r="N220" s="352"/>
      <c r="O220" s="352"/>
      <c r="P220" s="353"/>
      <c r="Q220" s="179" t="s">
        <v>322</v>
      </c>
      <c r="R220" s="352"/>
      <c r="S220" s="352"/>
      <c r="T220" s="352"/>
      <c r="U220" s="352"/>
      <c r="V220" s="352"/>
      <c r="W220" s="352"/>
      <c r="X220" s="352"/>
      <c r="Y220" s="353"/>
      <c r="Z220" s="179" t="s">
        <v>319</v>
      </c>
      <c r="AA220" s="426"/>
      <c r="AB220" s="427"/>
      <c r="AC220" s="427"/>
      <c r="AD220" s="427"/>
      <c r="AE220" s="427"/>
      <c r="AF220" s="427"/>
      <c r="AG220" s="427"/>
      <c r="AH220" s="428"/>
    </row>
    <row r="221" spans="1:34" ht="26.15" customHeight="1">
      <c r="A221" s="900"/>
      <c r="B221" s="941"/>
      <c r="C221" s="1009" t="s">
        <v>302</v>
      </c>
      <c r="D221" s="1010"/>
      <c r="E221" s="1010"/>
      <c r="F221" s="1010"/>
      <c r="G221" s="1010"/>
      <c r="H221" s="1010"/>
      <c r="I221" s="1011"/>
      <c r="J221" s="406"/>
      <c r="K221" s="407"/>
      <c r="L221" s="407"/>
      <c r="M221" s="407"/>
      <c r="N221" s="407"/>
      <c r="O221" s="407"/>
      <c r="P221" s="176" t="s">
        <v>6</v>
      </c>
      <c r="Q221" s="1009" t="s">
        <v>303</v>
      </c>
      <c r="R221" s="1010"/>
      <c r="S221" s="1010"/>
      <c r="T221" s="1010"/>
      <c r="U221" s="1010"/>
      <c r="V221" s="1010"/>
      <c r="W221" s="1010"/>
      <c r="X221" s="1010"/>
      <c r="Y221" s="1010"/>
      <c r="Z221" s="1011"/>
      <c r="AA221" s="1012" t="str">
        <f>IF(J221="","",J221*1.1)</f>
        <v/>
      </c>
      <c r="AB221" s="1013"/>
      <c r="AC221" s="1013"/>
      <c r="AD221" s="1013"/>
      <c r="AE221" s="1013"/>
      <c r="AF221" s="1013"/>
      <c r="AG221" s="1013"/>
      <c r="AH221" s="176" t="s">
        <v>6</v>
      </c>
    </row>
    <row r="222" spans="1:34" s="17" customFormat="1" ht="24.9" customHeight="1">
      <c r="A222" s="69"/>
      <c r="B222" s="69"/>
      <c r="C222" s="69"/>
      <c r="D222" s="69"/>
      <c r="E222" s="69"/>
      <c r="F222" s="69"/>
      <c r="G222" s="69"/>
      <c r="H222" s="69"/>
      <c r="I222" s="69"/>
      <c r="J222" s="69"/>
      <c r="K222" s="69"/>
      <c r="L222" s="69"/>
      <c r="M222" s="69"/>
      <c r="N222" s="69"/>
      <c r="O222" s="69"/>
      <c r="P222" s="101"/>
      <c r="Q222" s="101"/>
      <c r="R222" s="101"/>
      <c r="S222" s="101"/>
      <c r="T222" s="101"/>
      <c r="U222" s="101"/>
      <c r="V222" s="101"/>
      <c r="W222" s="101"/>
      <c r="X222" s="101"/>
      <c r="Y222" s="101"/>
      <c r="Z222" s="101"/>
      <c r="AA222" s="101"/>
      <c r="AB222" s="101"/>
      <c r="AC222" s="101"/>
      <c r="AD222" s="101"/>
      <c r="AE222" s="101"/>
      <c r="AF222" s="101"/>
      <c r="AG222" s="101"/>
      <c r="AH222" s="101"/>
    </row>
    <row r="223" spans="1:34" s="17" customFormat="1" ht="25.5" customHeight="1">
      <c r="A223" s="69"/>
      <c r="B223" s="69"/>
      <c r="C223" s="69"/>
      <c r="D223" s="69"/>
      <c r="E223" s="69"/>
      <c r="F223" s="69"/>
      <c r="G223" s="69"/>
      <c r="H223" s="69"/>
      <c r="I223" s="69"/>
      <c r="J223" s="69"/>
      <c r="K223" s="69"/>
      <c r="L223" s="69"/>
      <c r="M223" s="69"/>
      <c r="N223" s="69"/>
      <c r="O223" s="69"/>
      <c r="P223" s="101"/>
      <c r="Q223" s="101"/>
      <c r="R223" s="101"/>
      <c r="S223" s="101"/>
      <c r="T223" s="101"/>
      <c r="U223" s="101"/>
      <c r="V223" s="101"/>
      <c r="W223" s="101"/>
      <c r="X223" s="101"/>
      <c r="Y223" s="101"/>
      <c r="Z223" s="101"/>
      <c r="AA223" s="101"/>
      <c r="AB223" s="101"/>
      <c r="AC223" s="101"/>
      <c r="AD223" s="101"/>
      <c r="AE223" s="101"/>
      <c r="AF223" s="101"/>
      <c r="AG223" s="101"/>
      <c r="AH223" s="101"/>
    </row>
    <row r="224" spans="1:34" s="17" customFormat="1" ht="26.15" customHeight="1" thickBot="1">
      <c r="A224" s="69" t="s">
        <v>304</v>
      </c>
      <c r="B224" s="69"/>
      <c r="C224" s="69"/>
      <c r="D224" s="69"/>
      <c r="E224" s="69"/>
      <c r="F224" s="101"/>
      <c r="G224" s="101"/>
      <c r="H224" s="101"/>
      <c r="I224" s="101"/>
      <c r="J224" s="101"/>
      <c r="K224" s="101"/>
      <c r="L224" s="101"/>
      <c r="M224" s="101"/>
      <c r="N224" s="101"/>
      <c r="O224" s="101"/>
      <c r="P224" s="101"/>
      <c r="Q224" s="101"/>
      <c r="R224" s="101"/>
      <c r="S224" s="101"/>
      <c r="T224" s="101"/>
      <c r="U224" s="101"/>
      <c r="V224" s="101"/>
      <c r="W224" s="101"/>
      <c r="X224" s="101"/>
      <c r="Y224" s="101"/>
      <c r="Z224" s="69"/>
      <c r="AA224" s="101"/>
      <c r="AB224" s="101"/>
      <c r="AC224" s="101"/>
      <c r="AD224" s="101"/>
      <c r="AE224" s="101"/>
      <c r="AF224" s="101"/>
      <c r="AG224" s="101"/>
      <c r="AH224" s="101"/>
    </row>
    <row r="225" spans="1:42" s="17" customFormat="1" ht="26.15" customHeight="1">
      <c r="A225" s="101" t="s">
        <v>337</v>
      </c>
      <c r="B225" s="69"/>
      <c r="C225" s="69"/>
      <c r="D225" s="69"/>
      <c r="E225" s="69"/>
      <c r="F225" s="101"/>
      <c r="G225" s="101"/>
      <c r="H225" s="101"/>
      <c r="I225" s="101"/>
      <c r="J225" s="101"/>
      <c r="K225" s="101"/>
      <c r="L225" s="101"/>
      <c r="M225" s="101"/>
      <c r="N225" s="101"/>
      <c r="O225" s="101"/>
      <c r="P225" s="101"/>
      <c r="Q225" s="101"/>
      <c r="R225" s="101"/>
      <c r="S225" s="101"/>
      <c r="T225" s="101"/>
      <c r="U225" s="101"/>
      <c r="V225" s="101"/>
      <c r="W225" s="101"/>
      <c r="X225" s="101"/>
      <c r="Y225" s="101"/>
      <c r="Z225" s="69"/>
      <c r="AA225" s="101"/>
      <c r="AB225" s="101"/>
      <c r="AC225" s="101"/>
      <c r="AD225" s="101"/>
      <c r="AE225" s="101"/>
      <c r="AF225" s="101"/>
      <c r="AG225" s="101"/>
      <c r="AH225" s="101"/>
      <c r="AO225" s="53">
        <f>IF(Y79="○", IF(OR(N192=選択リスト!F8, N192=選択リスト!F19), ROUNDDOWN(J194, -3), 0), 0)</f>
        <v>0</v>
      </c>
      <c r="AP225" s="95">
        <f>IF(AO225=0, J194, 0)</f>
        <v>2000000</v>
      </c>
    </row>
    <row r="226" spans="1:42" s="17" customFormat="1" ht="26.15" customHeight="1">
      <c r="A226" s="101"/>
      <c r="B226" s="413" t="s">
        <v>80</v>
      </c>
      <c r="C226" s="413"/>
      <c r="D226" s="413"/>
      <c r="E226" s="413"/>
      <c r="F226" s="413"/>
      <c r="G226" s="413" t="s">
        <v>306</v>
      </c>
      <c r="H226" s="413"/>
      <c r="I226" s="413"/>
      <c r="J226" s="413"/>
      <c r="K226" s="413"/>
      <c r="L226" s="413"/>
      <c r="M226" s="413"/>
      <c r="N226" s="490" t="s">
        <v>307</v>
      </c>
      <c r="O226" s="490"/>
      <c r="P226" s="490"/>
      <c r="Q226" s="490"/>
      <c r="R226" s="490"/>
      <c r="S226" s="490"/>
      <c r="T226" s="490"/>
      <c r="U226" s="413" t="s">
        <v>308</v>
      </c>
      <c r="V226" s="413"/>
      <c r="W226" s="413"/>
      <c r="X226" s="413"/>
      <c r="Y226" s="413"/>
      <c r="Z226" s="413"/>
      <c r="AA226" s="413"/>
      <c r="AB226" s="101"/>
      <c r="AC226" s="101"/>
      <c r="AD226" s="101"/>
      <c r="AE226" s="101"/>
      <c r="AF226" s="101"/>
      <c r="AG226" s="101"/>
      <c r="AH226" s="101"/>
      <c r="AO226" s="54">
        <f>IF(Y79="○", IF(OR(N196=選択リスト!F8, N196=選択リスト!F19), ROUNDDOWN(J198, -3), 0), 0)</f>
        <v>0</v>
      </c>
      <c r="AP226" s="55">
        <f>IF(AO226=0, J198, 0)</f>
        <v>400000</v>
      </c>
    </row>
    <row r="227" spans="1:42" s="17" customFormat="1" ht="26.15" customHeight="1">
      <c r="A227" s="101"/>
      <c r="B227" s="387" t="str">
        <f>IF(B37="","",B37)</f>
        <v>【Ｂタイプ】</v>
      </c>
      <c r="C227" s="388"/>
      <c r="D227" s="388"/>
      <c r="E227" s="388"/>
      <c r="F227" s="389"/>
      <c r="G227" s="465">
        <f>IF(AND(J194="",J198="",J202="",J213="",J217="",J221=""),"",SUM(J194+J198+J202+J213+J217+J221))</f>
        <v>3000000</v>
      </c>
      <c r="H227" s="466"/>
      <c r="I227" s="466"/>
      <c r="J227" s="466"/>
      <c r="K227" s="466"/>
      <c r="L227" s="466"/>
      <c r="M227" s="72" t="s">
        <v>6</v>
      </c>
      <c r="N227" s="465">
        <f>IF(G227="","",G227*1.1)</f>
        <v>3300000.0000000005</v>
      </c>
      <c r="O227" s="466"/>
      <c r="P227" s="466"/>
      <c r="Q227" s="466"/>
      <c r="R227" s="466"/>
      <c r="S227" s="466"/>
      <c r="T227" s="72" t="s">
        <v>6</v>
      </c>
      <c r="U227" s="468">
        <f>MIN(2000000, AO231 + AP231)</f>
        <v>2000000</v>
      </c>
      <c r="V227" s="469"/>
      <c r="W227" s="469"/>
      <c r="X227" s="469"/>
      <c r="Y227" s="469"/>
      <c r="Z227" s="469"/>
      <c r="AA227" s="72" t="s">
        <v>6</v>
      </c>
      <c r="AB227" s="101"/>
      <c r="AC227" s="101"/>
      <c r="AD227" s="101"/>
      <c r="AE227" s="101"/>
      <c r="AF227" s="101"/>
      <c r="AG227" s="101"/>
      <c r="AH227" s="101"/>
      <c r="AO227" s="54">
        <f>IF(Y79="○", IF(OR(N200=選択リスト!F8, N200=選択リスト!F19), ROUNDDOWN(J202, -3), 0), 0)</f>
        <v>0</v>
      </c>
      <c r="AP227" s="55">
        <f>IF(AO227=0, J202, 0)</f>
        <v>600000</v>
      </c>
    </row>
    <row r="228" spans="1:42" s="17" customFormat="1" ht="26.15" customHeight="1">
      <c r="A228" s="69" t="s">
        <v>336</v>
      </c>
      <c r="B228" s="216"/>
      <c r="C228" s="216"/>
      <c r="D228" s="216"/>
      <c r="E228" s="216"/>
      <c r="F228" s="216"/>
      <c r="G228" s="70"/>
      <c r="H228" s="70"/>
      <c r="I228" s="70"/>
      <c r="J228" s="70"/>
      <c r="K228" s="70"/>
      <c r="L228" s="70"/>
      <c r="M228" s="69"/>
      <c r="N228" s="70"/>
      <c r="O228" s="70"/>
      <c r="P228" s="70"/>
      <c r="Q228" s="70"/>
      <c r="R228" s="70"/>
      <c r="S228" s="70"/>
      <c r="T228" s="69"/>
      <c r="U228" s="171"/>
      <c r="V228" s="171"/>
      <c r="W228" s="171"/>
      <c r="X228" s="171"/>
      <c r="Y228" s="171"/>
      <c r="Z228" s="171"/>
      <c r="AA228" s="69"/>
      <c r="AB228" s="101"/>
      <c r="AC228" s="101"/>
      <c r="AD228" s="101"/>
      <c r="AE228" s="101"/>
      <c r="AF228" s="101"/>
      <c r="AG228" s="101"/>
      <c r="AH228" s="101"/>
      <c r="AO228" s="54">
        <f>IF(Y79="○", IF(OR(N211=選択リスト!F8, N211=選択リスト!F19), ROUNDDOWN(J213, -3), 0), 0)</f>
        <v>0</v>
      </c>
      <c r="AP228" s="55">
        <f>IF(AO228=0, J213, 0)</f>
        <v>0</v>
      </c>
    </row>
    <row r="229" spans="1:42" s="23" customFormat="1" ht="26.15" customHeight="1">
      <c r="A229" s="101"/>
      <c r="B229" s="913" t="s">
        <v>85</v>
      </c>
      <c r="C229" s="914"/>
      <c r="D229" s="914"/>
      <c r="E229" s="914"/>
      <c r="F229" s="914"/>
      <c r="G229" s="914"/>
      <c r="H229" s="915"/>
      <c r="I229" s="913" t="s">
        <v>86</v>
      </c>
      <c r="J229" s="914"/>
      <c r="K229" s="914"/>
      <c r="L229" s="914"/>
      <c r="M229" s="914"/>
      <c r="N229" s="915"/>
      <c r="O229" s="937" t="s">
        <v>309</v>
      </c>
      <c r="P229" s="937"/>
      <c r="Q229" s="937"/>
      <c r="R229" s="937"/>
      <c r="S229" s="937"/>
      <c r="T229" s="937"/>
      <c r="U229" s="937"/>
      <c r="V229" s="937"/>
      <c r="W229" s="937" t="s">
        <v>326</v>
      </c>
      <c r="X229" s="937"/>
      <c r="Y229" s="937"/>
      <c r="Z229" s="937"/>
      <c r="AA229" s="937"/>
      <c r="AB229" s="18"/>
      <c r="AC229" s="18"/>
      <c r="AD229" s="18"/>
      <c r="AE229" s="18"/>
      <c r="AF229" s="18"/>
      <c r="AG229" s="18"/>
      <c r="AH229" s="18"/>
      <c r="AO229" s="55">
        <f>IF(Y79="○", IF(OR(N215=選択リスト!F8, N215=選択リスト!F19), ROUNDDOWN(J217, -3), 0), 0)</f>
        <v>0</v>
      </c>
      <c r="AP229" s="55">
        <f>IF(AO229=0, J217, 0)</f>
        <v>0</v>
      </c>
    </row>
    <row r="230" spans="1:42" s="17" customFormat="1" ht="26.15" customHeight="1" thickBot="1">
      <c r="A230" s="101"/>
      <c r="B230" s="1015" t="s">
        <v>81</v>
      </c>
      <c r="C230" s="178" t="s">
        <v>82</v>
      </c>
      <c r="D230" s="177"/>
      <c r="E230" s="177"/>
      <c r="F230" s="177"/>
      <c r="G230" s="177"/>
      <c r="H230" s="177"/>
      <c r="I230" s="1016">
        <v>2000000</v>
      </c>
      <c r="J230" s="1017"/>
      <c r="K230" s="1017"/>
      <c r="L230" s="1017"/>
      <c r="M230" s="1017"/>
      <c r="N230" s="176" t="s">
        <v>6</v>
      </c>
      <c r="O230" s="1018"/>
      <c r="P230" s="1018"/>
      <c r="Q230" s="1018"/>
      <c r="R230" s="1018"/>
      <c r="S230" s="1018"/>
      <c r="T230" s="1018"/>
      <c r="U230" s="1018"/>
      <c r="V230" s="1018"/>
      <c r="W230" s="1018"/>
      <c r="X230" s="1018"/>
      <c r="Y230" s="1018"/>
      <c r="Z230" s="1018"/>
      <c r="AA230" s="1018"/>
      <c r="AB230" s="18"/>
      <c r="AC230" s="18"/>
      <c r="AD230" s="18"/>
      <c r="AE230" s="18"/>
      <c r="AF230" s="18"/>
      <c r="AG230" s="18"/>
      <c r="AH230" s="18"/>
      <c r="AO230" s="56">
        <f>IF(Y79="○", IF(OR(N219=選択リスト!F8, N219=選択リスト!F19), ROUNDDOWN(J221, -3), 0), 0)</f>
        <v>0</v>
      </c>
      <c r="AP230" s="96">
        <f>IF(AO230=0, J221, 0)</f>
        <v>0</v>
      </c>
    </row>
    <row r="231" spans="1:42" s="17" customFormat="1" ht="26.15" customHeight="1" thickBot="1">
      <c r="A231" s="101"/>
      <c r="B231" s="1015"/>
      <c r="C231" s="178" t="s">
        <v>83</v>
      </c>
      <c r="D231" s="177"/>
      <c r="E231" s="177"/>
      <c r="F231" s="177"/>
      <c r="G231" s="177"/>
      <c r="H231" s="177"/>
      <c r="I231" s="1016">
        <v>1300000</v>
      </c>
      <c r="J231" s="1017"/>
      <c r="K231" s="1017"/>
      <c r="L231" s="1017"/>
      <c r="M231" s="1017"/>
      <c r="N231" s="176" t="s">
        <v>6</v>
      </c>
      <c r="O231" s="978" t="s">
        <v>464</v>
      </c>
      <c r="P231" s="978"/>
      <c r="Q231" s="978"/>
      <c r="R231" s="978"/>
      <c r="S231" s="978"/>
      <c r="T231" s="978"/>
      <c r="U231" s="978"/>
      <c r="V231" s="978"/>
      <c r="W231" s="978" t="s">
        <v>463</v>
      </c>
      <c r="X231" s="978"/>
      <c r="Y231" s="978"/>
      <c r="Z231" s="978"/>
      <c r="AA231" s="978"/>
      <c r="AB231" s="18"/>
      <c r="AC231" s="18"/>
      <c r="AD231" s="18"/>
      <c r="AE231" s="18"/>
      <c r="AF231" s="18"/>
      <c r="AG231" s="18"/>
      <c r="AH231" s="18"/>
      <c r="AO231" s="97">
        <f>SUM(AO224:AO230)</f>
        <v>0</v>
      </c>
      <c r="AP231" s="98">
        <f>ROUNDDOWN(SUM(AP225:AP230) * 2/3, -3)</f>
        <v>2000000</v>
      </c>
    </row>
    <row r="232" spans="1:42" s="17" customFormat="1" ht="26.15" customHeight="1">
      <c r="A232" s="101"/>
      <c r="B232" s="1015"/>
      <c r="C232" s="1019" t="s">
        <v>84</v>
      </c>
      <c r="D232" s="1020"/>
      <c r="E232" s="390"/>
      <c r="F232" s="391"/>
      <c r="G232" s="391"/>
      <c r="H232" s="392"/>
      <c r="I232" s="1016"/>
      <c r="J232" s="1017"/>
      <c r="K232" s="1017"/>
      <c r="L232" s="1017"/>
      <c r="M232" s="1017"/>
      <c r="N232" s="176" t="s">
        <v>6</v>
      </c>
      <c r="O232" s="399"/>
      <c r="P232" s="399"/>
      <c r="Q232" s="399"/>
      <c r="R232" s="399"/>
      <c r="S232" s="399"/>
      <c r="T232" s="399"/>
      <c r="U232" s="399"/>
      <c r="V232" s="399"/>
      <c r="W232" s="399"/>
      <c r="X232" s="399"/>
      <c r="Y232" s="399"/>
      <c r="Z232" s="399"/>
      <c r="AA232" s="399"/>
      <c r="AB232" s="18"/>
      <c r="AC232" s="18"/>
      <c r="AD232" s="18"/>
      <c r="AE232" s="18"/>
      <c r="AF232" s="18"/>
      <c r="AG232" s="18"/>
      <c r="AH232" s="18"/>
    </row>
    <row r="233" spans="1:42" s="17" customFormat="1" ht="26.15" customHeight="1">
      <c r="A233" s="101"/>
      <c r="B233" s="1015"/>
      <c r="C233" s="178" t="s">
        <v>53</v>
      </c>
      <c r="D233" s="177"/>
      <c r="E233" s="177"/>
      <c r="F233" s="177"/>
      <c r="G233" s="177"/>
      <c r="H233" s="177"/>
      <c r="I233" s="1016">
        <f>IF(G227="","",G227*1.1)</f>
        <v>3300000.0000000005</v>
      </c>
      <c r="J233" s="1017"/>
      <c r="K233" s="1017"/>
      <c r="L233" s="1017"/>
      <c r="M233" s="1017"/>
      <c r="N233" s="176" t="s">
        <v>6</v>
      </c>
      <c r="O233" s="1018"/>
      <c r="P233" s="1018"/>
      <c r="Q233" s="1018"/>
      <c r="R233" s="1018"/>
      <c r="S233" s="1018"/>
      <c r="T233" s="1018"/>
      <c r="U233" s="1018"/>
      <c r="V233" s="1018"/>
      <c r="W233" s="1018"/>
      <c r="X233" s="1018"/>
      <c r="Y233" s="1018"/>
      <c r="Z233" s="1018"/>
      <c r="AA233" s="1018"/>
      <c r="AB233" s="18"/>
      <c r="AC233" s="18"/>
      <c r="AD233" s="18"/>
      <c r="AE233" s="18"/>
      <c r="AF233" s="18"/>
      <c r="AG233" s="18"/>
      <c r="AH233" s="18"/>
    </row>
    <row r="234" spans="1:42" s="17" customFormat="1" ht="26.15" customHeight="1">
      <c r="A234" s="101"/>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c r="AA234" s="101"/>
      <c r="AB234" s="101"/>
      <c r="AC234" s="101"/>
      <c r="AD234" s="101"/>
      <c r="AE234" s="101"/>
      <c r="AF234" s="101"/>
      <c r="AG234" s="101"/>
      <c r="AH234" s="101"/>
    </row>
    <row r="235" spans="1:42" s="17" customFormat="1" ht="26.15" customHeight="1">
      <c r="A235" s="109"/>
      <c r="B235" s="109"/>
      <c r="C235" s="109"/>
      <c r="D235" s="109"/>
      <c r="E235" s="109"/>
      <c r="F235" s="109"/>
      <c r="G235" s="109"/>
      <c r="H235" s="109"/>
      <c r="I235" s="109"/>
      <c r="J235" s="109"/>
      <c r="K235" s="109"/>
      <c r="L235" s="109"/>
      <c r="M235" s="109"/>
      <c r="N235" s="109"/>
      <c r="O235" s="109"/>
      <c r="P235" s="109"/>
      <c r="Q235" s="109"/>
      <c r="R235" s="109"/>
      <c r="S235" s="109"/>
      <c r="T235" s="101"/>
      <c r="U235" s="101"/>
      <c r="V235" s="101"/>
      <c r="W235" s="101"/>
      <c r="X235" s="101"/>
      <c r="Y235" s="101"/>
      <c r="Z235" s="101"/>
      <c r="AA235" s="101"/>
      <c r="AB235" s="101"/>
      <c r="AC235" s="101"/>
      <c r="AD235" s="101"/>
      <c r="AE235" s="101"/>
      <c r="AF235" s="101"/>
      <c r="AG235" s="101"/>
      <c r="AH235" s="101"/>
    </row>
    <row r="236" spans="1:42" s="17" customFormat="1" ht="26.15" customHeight="1">
      <c r="A236" s="109"/>
      <c r="B236" s="172"/>
      <c r="C236" s="173"/>
      <c r="D236" s="109"/>
      <c r="E236" s="109"/>
      <c r="F236" s="109"/>
      <c r="G236" s="109"/>
      <c r="H236" s="109"/>
      <c r="I236" s="109"/>
      <c r="J236" s="109"/>
      <c r="K236" s="109"/>
      <c r="L236" s="109"/>
      <c r="M236" s="109"/>
      <c r="N236" s="109"/>
      <c r="O236" s="109"/>
      <c r="P236" s="109"/>
      <c r="Q236" s="109"/>
      <c r="R236" s="109"/>
      <c r="S236" s="109"/>
      <c r="T236" s="101"/>
      <c r="U236" s="101"/>
      <c r="V236" s="101"/>
      <c r="W236" s="101"/>
      <c r="X236" s="101"/>
      <c r="Y236" s="101"/>
      <c r="Z236" s="101"/>
      <c r="AA236" s="101"/>
      <c r="AB236" s="101"/>
      <c r="AC236" s="101"/>
      <c r="AD236" s="101"/>
      <c r="AE236" s="101"/>
      <c r="AF236" s="101"/>
      <c r="AG236" s="101"/>
      <c r="AH236" s="101"/>
    </row>
    <row r="237" spans="1:42" s="17" customFormat="1" ht="26.15" customHeight="1">
      <c r="A237" s="109"/>
      <c r="B237" s="173"/>
      <c r="C237" s="87"/>
      <c r="D237" s="109"/>
      <c r="E237" s="109"/>
      <c r="F237" s="109"/>
      <c r="G237" s="109"/>
      <c r="H237" s="109"/>
      <c r="I237" s="109"/>
      <c r="J237" s="109"/>
      <c r="K237" s="109"/>
      <c r="L237" s="109"/>
      <c r="M237" s="109"/>
      <c r="N237" s="109"/>
      <c r="O237" s="109"/>
      <c r="P237" s="109"/>
      <c r="Q237" s="109"/>
      <c r="R237" s="109"/>
      <c r="S237" s="109"/>
      <c r="T237" s="101"/>
      <c r="U237" s="101"/>
      <c r="V237" s="101"/>
      <c r="W237" s="101"/>
      <c r="X237" s="101"/>
      <c r="Y237" s="101"/>
      <c r="Z237" s="101"/>
      <c r="AA237" s="101"/>
      <c r="AB237" s="101"/>
      <c r="AC237" s="101"/>
      <c r="AD237" s="101"/>
      <c r="AE237" s="101"/>
      <c r="AF237" s="101"/>
      <c r="AG237" s="101"/>
      <c r="AH237" s="101"/>
    </row>
    <row r="238" spans="1:42" s="17" customFormat="1" ht="26.15" customHeight="1">
      <c r="A238" s="109"/>
      <c r="B238" s="173"/>
      <c r="C238" s="87"/>
      <c r="D238" s="109"/>
      <c r="E238" s="109"/>
      <c r="F238" s="109"/>
      <c r="G238" s="109"/>
      <c r="H238" s="109"/>
      <c r="I238" s="109"/>
      <c r="J238" s="109"/>
      <c r="K238" s="109"/>
      <c r="L238" s="109"/>
      <c r="M238" s="109"/>
      <c r="N238" s="109"/>
      <c r="O238" s="109"/>
      <c r="P238" s="109"/>
      <c r="Q238" s="109"/>
      <c r="R238" s="109"/>
      <c r="S238" s="109"/>
      <c r="T238" s="101"/>
      <c r="U238" s="101"/>
      <c r="V238" s="101"/>
      <c r="W238" s="101"/>
      <c r="X238" s="101"/>
      <c r="Y238" s="101"/>
      <c r="Z238" s="101"/>
      <c r="AA238" s="101"/>
      <c r="AB238" s="101"/>
      <c r="AC238" s="101"/>
      <c r="AD238" s="101"/>
      <c r="AE238" s="101"/>
      <c r="AF238" s="101"/>
      <c r="AG238" s="101"/>
      <c r="AH238" s="101"/>
    </row>
    <row r="239" spans="1:42" s="17" customFormat="1" ht="26.15" customHeight="1">
      <c r="A239" s="109"/>
      <c r="B239" s="174"/>
      <c r="C239" s="87"/>
      <c r="D239" s="109"/>
      <c r="E239" s="109"/>
      <c r="F239" s="109"/>
      <c r="G239" s="109"/>
      <c r="H239" s="109"/>
      <c r="I239" s="109"/>
      <c r="J239" s="109"/>
      <c r="K239" s="109"/>
      <c r="L239" s="109"/>
      <c r="M239" s="109"/>
      <c r="N239" s="109"/>
      <c r="O239" s="109"/>
      <c r="P239" s="109"/>
      <c r="Q239" s="109"/>
      <c r="R239" s="109"/>
      <c r="S239" s="109"/>
      <c r="T239" s="101"/>
      <c r="U239" s="101"/>
      <c r="V239" s="101"/>
      <c r="W239" s="101"/>
      <c r="X239" s="101"/>
      <c r="Y239" s="101"/>
      <c r="Z239" s="101"/>
      <c r="AA239" s="101"/>
      <c r="AB239" s="101"/>
      <c r="AC239" s="101"/>
      <c r="AD239" s="101"/>
      <c r="AE239" s="101"/>
      <c r="AF239" s="101"/>
      <c r="AG239" s="101"/>
      <c r="AH239" s="101"/>
    </row>
    <row r="240" spans="1:42" s="17" customFormat="1" ht="26.15" customHeight="1">
      <c r="A240" s="109"/>
      <c r="B240" s="175"/>
      <c r="C240" s="87"/>
      <c r="D240" s="109"/>
      <c r="E240" s="109"/>
      <c r="F240" s="109"/>
      <c r="G240" s="109"/>
      <c r="H240" s="109"/>
      <c r="I240" s="109"/>
      <c r="J240" s="109"/>
      <c r="K240" s="109"/>
      <c r="L240" s="109"/>
      <c r="M240" s="109"/>
      <c r="N240" s="109"/>
      <c r="O240" s="109"/>
      <c r="P240" s="109"/>
      <c r="Q240" s="109"/>
      <c r="R240" s="109"/>
      <c r="S240" s="109"/>
      <c r="T240" s="101"/>
      <c r="U240" s="101"/>
      <c r="V240" s="101"/>
      <c r="W240" s="101"/>
      <c r="X240" s="101"/>
      <c r="Y240" s="101"/>
      <c r="Z240" s="101"/>
      <c r="AA240" s="101"/>
      <c r="AB240" s="101"/>
      <c r="AC240" s="101"/>
      <c r="AD240" s="101"/>
      <c r="AE240" s="101"/>
      <c r="AF240" s="101"/>
      <c r="AG240" s="101"/>
      <c r="AH240" s="101"/>
    </row>
    <row r="241" spans="1:34" s="17" customFormat="1" ht="26.15" customHeight="1">
      <c r="A241" s="109"/>
      <c r="B241" s="109"/>
      <c r="C241" s="85"/>
      <c r="D241" s="109"/>
      <c r="E241" s="109"/>
      <c r="F241" s="109"/>
      <c r="G241" s="109"/>
      <c r="H241" s="109"/>
      <c r="I241" s="109"/>
      <c r="J241" s="109"/>
      <c r="K241" s="109"/>
      <c r="L241" s="109"/>
      <c r="M241" s="109"/>
      <c r="N241" s="109"/>
      <c r="O241" s="109"/>
      <c r="P241" s="109"/>
      <c r="Q241" s="109"/>
      <c r="R241" s="109"/>
      <c r="S241" s="109"/>
      <c r="T241" s="101"/>
      <c r="U241" s="101"/>
      <c r="V241" s="101"/>
      <c r="W241" s="101"/>
      <c r="X241" s="101"/>
      <c r="Y241" s="101"/>
      <c r="Z241" s="101"/>
      <c r="AA241" s="101"/>
      <c r="AB241" s="101"/>
      <c r="AC241" s="101"/>
      <c r="AD241" s="101"/>
      <c r="AE241" s="101"/>
      <c r="AF241" s="101"/>
      <c r="AG241" s="101"/>
      <c r="AH241" s="101"/>
    </row>
    <row r="242" spans="1:34" s="17" customFormat="1" ht="26.15" customHeight="1">
      <c r="A242" s="101"/>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c r="AA242" s="101"/>
      <c r="AB242" s="101"/>
      <c r="AC242" s="101"/>
      <c r="AD242" s="101"/>
      <c r="AE242" s="101"/>
      <c r="AF242" s="101"/>
      <c r="AG242" s="101"/>
      <c r="AH242" s="101"/>
    </row>
    <row r="243" spans="1:34" s="17" customFormat="1" ht="26.15" customHeight="1">
      <c r="A243" s="101"/>
      <c r="B243" s="101"/>
      <c r="C243" s="101"/>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c r="AA243" s="101"/>
      <c r="AB243" s="101"/>
      <c r="AC243" s="101"/>
      <c r="AD243" s="101"/>
      <c r="AE243" s="101"/>
      <c r="AF243" s="101"/>
      <c r="AG243" s="101"/>
      <c r="AH243" s="101"/>
    </row>
    <row r="244" spans="1:34" s="23" customFormat="1" ht="17.399999999999999" customHeight="1">
      <c r="A244" s="101"/>
      <c r="B244" s="101"/>
      <c r="C244" s="101"/>
      <c r="D244" s="101"/>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1"/>
      <c r="AA244" s="101"/>
      <c r="AB244" s="101"/>
      <c r="AC244" s="101"/>
      <c r="AD244" s="101"/>
      <c r="AE244" s="101"/>
      <c r="AF244" s="101"/>
      <c r="AG244" s="101"/>
      <c r="AH244" s="101"/>
    </row>
    <row r="245" spans="1:34" s="17" customFormat="1" ht="26.15" customHeight="1">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c r="AA245" s="49"/>
      <c r="AB245" s="49"/>
      <c r="AC245" s="49"/>
      <c r="AD245" s="49"/>
      <c r="AE245" s="49"/>
      <c r="AF245" s="49"/>
      <c r="AG245" s="49"/>
      <c r="AH245" s="49"/>
    </row>
    <row r="246" spans="1:34" s="17" customFormat="1" ht="26.15" customHeight="1">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c r="AA246" s="49"/>
      <c r="AB246" s="49"/>
      <c r="AC246" s="49"/>
      <c r="AD246" s="49"/>
      <c r="AE246" s="49"/>
      <c r="AF246" s="49"/>
      <c r="AG246" s="49"/>
      <c r="AH246" s="49"/>
    </row>
    <row r="247" spans="1:34" s="17" customFormat="1" ht="26.15" customHeight="1">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c r="AA247" s="49"/>
      <c r="AB247" s="49"/>
      <c r="AC247" s="49"/>
      <c r="AD247" s="49"/>
      <c r="AE247" s="49"/>
      <c r="AF247" s="49"/>
      <c r="AG247" s="49"/>
      <c r="AH247" s="49"/>
    </row>
    <row r="248" spans="1:34" s="17" customFormat="1" ht="26.15" customHeight="1">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c r="AA248" s="49"/>
      <c r="AB248" s="49"/>
      <c r="AC248" s="49"/>
      <c r="AD248" s="49"/>
      <c r="AE248" s="49"/>
      <c r="AF248" s="49"/>
      <c r="AG248" s="49"/>
      <c r="AH248" s="49"/>
    </row>
    <row r="249" spans="1:34" s="23" customFormat="1" ht="26.15" customHeight="1">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c r="AA249" s="49"/>
      <c r="AB249" s="49"/>
      <c r="AC249" s="49"/>
      <c r="AD249" s="49"/>
      <c r="AE249" s="49"/>
      <c r="AF249" s="49"/>
      <c r="AG249" s="49"/>
      <c r="AH249" s="49"/>
    </row>
    <row r="250" spans="1:34" s="17" customFormat="1" ht="26.15" customHeight="1">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c r="AD250" s="49"/>
      <c r="AE250" s="49"/>
      <c r="AF250" s="49"/>
      <c r="AG250" s="49"/>
      <c r="AH250" s="49"/>
    </row>
    <row r="251" spans="1:34" s="17" customFormat="1" ht="26.15" customHeight="1">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c r="AA251" s="49"/>
      <c r="AB251" s="49"/>
      <c r="AC251" s="49"/>
      <c r="AD251" s="49"/>
      <c r="AE251" s="49"/>
      <c r="AF251" s="49"/>
      <c r="AG251" s="49"/>
      <c r="AH251" s="49"/>
    </row>
    <row r="252" spans="1:34" s="17" customFormat="1" ht="26.15" customHeight="1">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c r="AA252" s="49"/>
      <c r="AB252" s="49"/>
      <c r="AC252" s="49"/>
      <c r="AD252" s="49"/>
      <c r="AE252" s="49"/>
      <c r="AF252" s="49"/>
      <c r="AG252" s="49"/>
      <c r="AH252" s="49"/>
    </row>
    <row r="253" spans="1:34" s="17" customFormat="1" ht="26.15" customHeight="1">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c r="AA253" s="49"/>
      <c r="AB253" s="49"/>
      <c r="AC253" s="49"/>
      <c r="AD253" s="49"/>
      <c r="AE253" s="49"/>
      <c r="AF253" s="49"/>
      <c r="AG253" s="49"/>
      <c r="AH253" s="49"/>
    </row>
    <row r="254" spans="1:34" s="17" customFormat="1" ht="26.15" customHeight="1">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c r="AA254" s="49"/>
      <c r="AB254" s="49"/>
      <c r="AC254" s="49"/>
      <c r="AD254" s="49"/>
      <c r="AE254" s="49"/>
      <c r="AF254" s="49"/>
      <c r="AG254" s="49"/>
      <c r="AH254" s="49"/>
    </row>
    <row r="255" spans="1:34" s="17" customFormat="1" ht="26.15" customHeight="1">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c r="AA255" s="49"/>
      <c r="AB255" s="49"/>
      <c r="AC255" s="49"/>
      <c r="AD255" s="49"/>
      <c r="AE255" s="49"/>
      <c r="AF255" s="49"/>
      <c r="AG255" s="49"/>
      <c r="AH255" s="49"/>
    </row>
    <row r="256" spans="1:34" s="17" customFormat="1" ht="26.15" customHeight="1">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c r="AA256" s="49"/>
      <c r="AB256" s="49"/>
      <c r="AC256" s="49"/>
      <c r="AD256" s="49"/>
      <c r="AE256" s="49"/>
      <c r="AF256" s="49"/>
      <c r="AG256" s="49"/>
      <c r="AH256" s="49"/>
    </row>
    <row r="257" spans="1:34" s="17" customFormat="1" ht="26.15" customHeight="1">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c r="AA257" s="49"/>
      <c r="AB257" s="49"/>
      <c r="AC257" s="49"/>
      <c r="AD257" s="49"/>
      <c r="AE257" s="49"/>
      <c r="AF257" s="49"/>
      <c r="AG257" s="49"/>
      <c r="AH257" s="49"/>
    </row>
    <row r="258" spans="1:34" s="17" customFormat="1" ht="26.15" customHeight="1">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c r="AA258" s="49"/>
      <c r="AB258" s="49"/>
      <c r="AC258" s="49"/>
      <c r="AD258" s="49"/>
      <c r="AE258" s="49"/>
      <c r="AF258" s="49"/>
      <c r="AG258" s="49"/>
      <c r="AH258" s="49"/>
    </row>
    <row r="259" spans="1:34" s="17" customFormat="1" ht="26.15" customHeight="1">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c r="AA259" s="49"/>
      <c r="AB259" s="49"/>
      <c r="AC259" s="49"/>
      <c r="AD259" s="49"/>
      <c r="AE259" s="49"/>
      <c r="AF259" s="49"/>
      <c r="AG259" s="49"/>
      <c r="AH259" s="49"/>
    </row>
    <row r="260" spans="1:34" s="17" customFormat="1" ht="26.15" customHeight="1">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c r="AA260" s="49"/>
      <c r="AB260" s="49"/>
      <c r="AC260" s="49"/>
      <c r="AD260" s="49"/>
      <c r="AE260" s="49"/>
      <c r="AF260" s="49"/>
      <c r="AG260" s="49"/>
      <c r="AH260" s="49"/>
    </row>
    <row r="261" spans="1:34" s="17" customFormat="1" ht="26.15" customHeight="1">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c r="AA261" s="49"/>
      <c r="AB261" s="49"/>
      <c r="AC261" s="49"/>
      <c r="AD261" s="49"/>
      <c r="AE261" s="49"/>
      <c r="AF261" s="49"/>
      <c r="AG261" s="49"/>
      <c r="AH261" s="49"/>
    </row>
    <row r="262" spans="1:34" s="17" customFormat="1" ht="26.15" customHeight="1">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c r="AA262" s="49"/>
      <c r="AB262" s="49"/>
      <c r="AC262" s="49"/>
      <c r="AD262" s="49"/>
      <c r="AE262" s="49"/>
      <c r="AF262" s="49"/>
      <c r="AG262" s="49"/>
      <c r="AH262" s="49"/>
    </row>
    <row r="263" spans="1:34" s="17" customFormat="1" ht="11.15" customHeight="1">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c r="AA263" s="49"/>
      <c r="AB263" s="49"/>
      <c r="AC263" s="49"/>
      <c r="AD263" s="49"/>
      <c r="AE263" s="49"/>
      <c r="AF263" s="49"/>
      <c r="AG263" s="49"/>
      <c r="AH263" s="49"/>
    </row>
    <row r="264" spans="1:34" s="17" customFormat="1" ht="11.15" customHeight="1">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c r="AA264" s="49"/>
      <c r="AB264" s="49"/>
      <c r="AC264" s="49"/>
      <c r="AD264" s="49"/>
      <c r="AE264" s="49"/>
      <c r="AF264" s="49"/>
      <c r="AG264" s="49"/>
      <c r="AH264" s="49"/>
    </row>
    <row r="265" spans="1:34" s="17" customFormat="1" ht="20.399999999999999" customHeight="1">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c r="AA265" s="49"/>
      <c r="AB265" s="49"/>
      <c r="AC265" s="49"/>
      <c r="AD265" s="49"/>
      <c r="AE265" s="49"/>
      <c r="AF265" s="49"/>
      <c r="AG265" s="49"/>
      <c r="AH265" s="49"/>
    </row>
    <row r="266" spans="1:34" s="17" customFormat="1" ht="20.399999999999999" customHeight="1">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c r="AD266" s="49"/>
      <c r="AE266" s="49"/>
      <c r="AF266" s="49"/>
      <c r="AG266" s="49"/>
      <c r="AH266" s="49"/>
    </row>
    <row r="267" spans="1:34" s="17" customFormat="1" ht="22.5" customHeight="1">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c r="AA267" s="49"/>
      <c r="AB267" s="49"/>
      <c r="AC267" s="49"/>
      <c r="AD267" s="49"/>
      <c r="AE267" s="49"/>
      <c r="AF267" s="49"/>
      <c r="AG267" s="49"/>
      <c r="AH267" s="49"/>
    </row>
    <row r="268" spans="1:34" s="17" customFormat="1" ht="26.15" customHeight="1">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c r="AA268" s="49"/>
      <c r="AB268" s="49"/>
      <c r="AC268" s="49"/>
      <c r="AD268" s="49"/>
      <c r="AE268" s="49"/>
      <c r="AF268" s="49"/>
      <c r="AG268" s="49"/>
      <c r="AH268" s="49"/>
    </row>
    <row r="269" spans="1:34" s="17" customFormat="1" ht="26.15" customHeight="1">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c r="AA269" s="49"/>
      <c r="AB269" s="49"/>
      <c r="AC269" s="49"/>
      <c r="AD269" s="49"/>
      <c r="AE269" s="49"/>
      <c r="AF269" s="49"/>
      <c r="AG269" s="49"/>
      <c r="AH269" s="49"/>
    </row>
    <row r="270" spans="1:34" s="17" customFormat="1" ht="22.5" customHeight="1">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c r="AA270" s="49"/>
      <c r="AB270" s="49"/>
      <c r="AC270" s="49"/>
      <c r="AD270" s="49"/>
      <c r="AE270" s="49"/>
      <c r="AF270" s="49"/>
      <c r="AG270" s="49"/>
      <c r="AH270" s="49"/>
    </row>
    <row r="271" spans="1:34" s="17" customFormat="1" ht="26.15" customHeight="1">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c r="AA271" s="49"/>
      <c r="AB271" s="49"/>
      <c r="AC271" s="49"/>
      <c r="AD271" s="49"/>
      <c r="AE271" s="49"/>
      <c r="AF271" s="49"/>
      <c r="AG271" s="49"/>
      <c r="AH271" s="49"/>
    </row>
    <row r="272" spans="1:34" s="17" customFormat="1" ht="26.15" customHeight="1">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c r="AA272" s="49"/>
      <c r="AB272" s="49"/>
      <c r="AC272" s="49"/>
      <c r="AD272" s="49"/>
      <c r="AE272" s="49"/>
      <c r="AF272" s="49"/>
      <c r="AG272" s="49"/>
      <c r="AH272" s="49"/>
    </row>
    <row r="273" spans="1:34" s="17" customFormat="1" ht="26.15" customHeight="1">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c r="AA273" s="49"/>
      <c r="AB273" s="49"/>
      <c r="AC273" s="49"/>
      <c r="AD273" s="49"/>
      <c r="AE273" s="49"/>
      <c r="AF273" s="49"/>
      <c r="AG273" s="49"/>
      <c r="AH273" s="49"/>
    </row>
    <row r="274" spans="1:34" s="17" customFormat="1" ht="26.15" customHeight="1">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c r="AA274" s="49"/>
      <c r="AB274" s="49"/>
      <c r="AC274" s="49"/>
      <c r="AD274" s="49"/>
      <c r="AE274" s="49"/>
      <c r="AF274" s="49"/>
      <c r="AG274" s="49"/>
      <c r="AH274" s="49"/>
    </row>
    <row r="275" spans="1:34" s="17" customFormat="1" ht="26.15" customHeight="1">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c r="AA275" s="49"/>
      <c r="AB275" s="49"/>
      <c r="AC275" s="49"/>
      <c r="AD275" s="49"/>
      <c r="AE275" s="49"/>
      <c r="AF275" s="49"/>
      <c r="AG275" s="49"/>
      <c r="AH275" s="49"/>
    </row>
    <row r="276" spans="1:34" s="17" customFormat="1" ht="26.15" customHeight="1">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c r="AA276" s="49"/>
      <c r="AB276" s="49"/>
      <c r="AC276" s="49"/>
      <c r="AD276" s="49"/>
      <c r="AE276" s="49"/>
      <c r="AF276" s="49"/>
      <c r="AG276" s="49"/>
      <c r="AH276" s="49"/>
    </row>
    <row r="277" spans="1:34" s="17" customFormat="1" ht="26.15" customHeight="1">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c r="AA277" s="50"/>
      <c r="AB277" s="50"/>
      <c r="AC277" s="50"/>
      <c r="AD277" s="50"/>
      <c r="AE277" s="50"/>
      <c r="AF277" s="50"/>
      <c r="AG277" s="50"/>
      <c r="AH277" s="50"/>
    </row>
    <row r="278" spans="1:34" s="17" customFormat="1" ht="26.15" customHeight="1">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c r="AA278" s="50"/>
      <c r="AB278" s="50"/>
      <c r="AC278" s="50"/>
      <c r="AD278" s="50"/>
      <c r="AE278" s="50"/>
      <c r="AF278" s="50"/>
      <c r="AG278" s="50"/>
      <c r="AH278" s="50"/>
    </row>
    <row r="279" spans="1:34" s="17" customFormat="1" ht="26.15" customHeight="1">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c r="AA279" s="50"/>
      <c r="AB279" s="50"/>
      <c r="AC279" s="50"/>
      <c r="AD279" s="50"/>
      <c r="AE279" s="50"/>
      <c r="AF279" s="50"/>
      <c r="AG279" s="50"/>
      <c r="AH279" s="50"/>
    </row>
    <row r="280" spans="1:34" s="17" customFormat="1" ht="26.15" customHeight="1">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c r="AA280" s="50"/>
      <c r="AB280" s="50"/>
      <c r="AC280" s="50"/>
      <c r="AD280" s="50"/>
      <c r="AE280" s="50"/>
      <c r="AF280" s="50"/>
      <c r="AG280" s="50"/>
      <c r="AH280" s="50"/>
    </row>
    <row r="281" spans="1:34" s="17" customFormat="1" ht="26.15" customHeight="1">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c r="AA281" s="50"/>
      <c r="AB281" s="50"/>
      <c r="AC281" s="50"/>
      <c r="AD281" s="50"/>
      <c r="AE281" s="50"/>
      <c r="AF281" s="50"/>
      <c r="AG281" s="50"/>
      <c r="AH281" s="50"/>
    </row>
    <row r="282" spans="1:34" s="17" customFormat="1" ht="26.15" customHeight="1">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c r="AA282" s="50"/>
      <c r="AB282" s="50"/>
      <c r="AC282" s="50"/>
      <c r="AD282" s="50"/>
      <c r="AE282" s="50"/>
      <c r="AF282" s="50"/>
      <c r="AG282" s="50"/>
      <c r="AH282" s="50"/>
    </row>
    <row r="283" spans="1:34" s="17" customFormat="1" ht="26.15" customHeight="1">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c r="AA283" s="50"/>
      <c r="AB283" s="50"/>
      <c r="AC283" s="50"/>
      <c r="AD283" s="50"/>
      <c r="AE283" s="50"/>
      <c r="AF283" s="50"/>
      <c r="AG283" s="50"/>
      <c r="AH283" s="50"/>
    </row>
    <row r="284" spans="1:34" s="17" customFormat="1" ht="26.1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row>
    <row r="285" spans="1:34" s="17" customFormat="1" ht="26.1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row>
    <row r="286" spans="1:34" s="17" customFormat="1" ht="26.1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row>
    <row r="287" spans="1:34" s="17" customFormat="1" ht="26.1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row>
    <row r="288" spans="1:34" s="17" customFormat="1" ht="26.1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row>
    <row r="289" spans="1:34" s="17" customFormat="1" ht="26.1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row>
    <row r="290" spans="1:34" s="17" customFormat="1" ht="26.1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row>
    <row r="291" spans="1:34" s="17" customFormat="1" ht="26.1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row>
    <row r="292" spans="1:34" s="17" customFormat="1" ht="26.1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row>
    <row r="293" spans="1:34" s="17" customFormat="1" ht="26.1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row>
    <row r="294" spans="1:34" s="17" customFormat="1" ht="26.1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row>
    <row r="295" spans="1:34" s="17" customFormat="1" ht="26.1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row>
    <row r="296" spans="1:34" s="17" customFormat="1" ht="26.1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20"/>
      <c r="AB296" s="19"/>
      <c r="AC296" s="19"/>
      <c r="AD296" s="19"/>
      <c r="AE296" s="19"/>
      <c r="AF296" s="19"/>
      <c r="AG296" s="20"/>
      <c r="AH296" s="18"/>
    </row>
    <row r="297" spans="1:34" s="17" customFormat="1" ht="26.1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20"/>
      <c r="AB297" s="19"/>
      <c r="AC297" s="19"/>
      <c r="AD297" s="19"/>
      <c r="AE297" s="19"/>
      <c r="AF297" s="19"/>
      <c r="AG297" s="20"/>
      <c r="AH297" s="18"/>
    </row>
    <row r="298" spans="1:34" s="17" customFormat="1" ht="26.1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20"/>
      <c r="AB298" s="19"/>
      <c r="AC298" s="19"/>
      <c r="AD298" s="19"/>
      <c r="AE298" s="19"/>
      <c r="AF298" s="19"/>
      <c r="AG298" s="20"/>
      <c r="AH298" s="18"/>
    </row>
    <row r="299" spans="1:34" s="17" customFormat="1" ht="26.1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20"/>
      <c r="AB299" s="19"/>
      <c r="AC299" s="19"/>
      <c r="AD299" s="19"/>
      <c r="AE299" s="21"/>
      <c r="AF299" s="19"/>
      <c r="AG299" s="19"/>
      <c r="AH299" s="19"/>
    </row>
    <row r="300" spans="1:34" s="17" customFormat="1" ht="26.1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20"/>
      <c r="AB300" s="19"/>
      <c r="AC300" s="19"/>
      <c r="AD300" s="19"/>
      <c r="AE300" s="21"/>
      <c r="AF300" s="19"/>
      <c r="AG300" s="19"/>
      <c r="AH300" s="19"/>
    </row>
    <row r="301" spans="1:34" s="17" customFormat="1" ht="26.1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20"/>
      <c r="AB301" s="19"/>
      <c r="AC301" s="19"/>
      <c r="AD301" s="19"/>
      <c r="AE301" s="21"/>
      <c r="AF301" s="19"/>
      <c r="AG301" s="19"/>
      <c r="AH301" s="19"/>
    </row>
    <row r="302" spans="1:34" s="17" customFormat="1" ht="26.1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20"/>
      <c r="AB302" s="19"/>
      <c r="AC302" s="19"/>
      <c r="AD302" s="19"/>
      <c r="AE302" s="21"/>
      <c r="AF302" s="19"/>
      <c r="AG302" s="19"/>
      <c r="AH302" s="19"/>
    </row>
    <row r="303" spans="1:34" s="17" customFormat="1" ht="26.1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20"/>
      <c r="AB303" s="19"/>
      <c r="AC303" s="19"/>
      <c r="AD303" s="19"/>
      <c r="AE303" s="21"/>
      <c r="AF303" s="19"/>
      <c r="AG303" s="19"/>
      <c r="AH303" s="19"/>
    </row>
    <row r="304" spans="1:34" s="17" customFormat="1" ht="26.1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20"/>
      <c r="AB304" s="19"/>
      <c r="AC304" s="19"/>
      <c r="AD304" s="19"/>
      <c r="AE304" s="21"/>
      <c r="AF304" s="19"/>
      <c r="AG304" s="19"/>
      <c r="AH304" s="19"/>
    </row>
    <row r="305" spans="1:34" s="17" customFormat="1" ht="26.1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20"/>
      <c r="AB305" s="19"/>
      <c r="AC305" s="19"/>
      <c r="AD305" s="19"/>
      <c r="AE305" s="21"/>
      <c r="AF305" s="19"/>
      <c r="AG305" s="19"/>
      <c r="AH305" s="19"/>
    </row>
    <row r="306" spans="1:34" s="17" customFormat="1" ht="26.1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20"/>
      <c r="AB306" s="19"/>
      <c r="AC306" s="19"/>
      <c r="AD306" s="19"/>
      <c r="AE306" s="21"/>
      <c r="AF306" s="19"/>
      <c r="AG306" s="19"/>
      <c r="AH306" s="19"/>
    </row>
    <row r="307" spans="1:34" s="17" customFormat="1" ht="26.1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20"/>
      <c r="AB307" s="19"/>
      <c r="AC307" s="19"/>
      <c r="AD307" s="19"/>
      <c r="AE307" s="21"/>
      <c r="AF307" s="19"/>
      <c r="AG307" s="19"/>
      <c r="AH307" s="19"/>
    </row>
    <row r="308" spans="1:34" s="17" customFormat="1" ht="26.1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20"/>
      <c r="AB308" s="19"/>
      <c r="AC308" s="19"/>
      <c r="AD308" s="19"/>
      <c r="AE308" s="21"/>
      <c r="AF308" s="19"/>
      <c r="AG308" s="19"/>
      <c r="AH308" s="19"/>
    </row>
    <row r="309" spans="1:34" s="17" customFormat="1" ht="26.1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20"/>
      <c r="AB309" s="19"/>
      <c r="AC309" s="19"/>
      <c r="AD309" s="19"/>
      <c r="AE309" s="21"/>
      <c r="AF309" s="19"/>
      <c r="AG309" s="19"/>
      <c r="AH309" s="19"/>
    </row>
    <row r="310" spans="1:34" s="17" customFormat="1" ht="26.1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20"/>
      <c r="AB310" s="19"/>
      <c r="AC310" s="19"/>
      <c r="AD310" s="19"/>
      <c r="AE310" s="21"/>
      <c r="AF310" s="19"/>
      <c r="AG310" s="19"/>
      <c r="AH310" s="19"/>
    </row>
    <row r="311" spans="1:34" s="17" customFormat="1" ht="26.1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20"/>
      <c r="AB311" s="19"/>
      <c r="AC311" s="19"/>
      <c r="AD311" s="19"/>
      <c r="AE311" s="21"/>
      <c r="AF311" s="19"/>
      <c r="AG311" s="19"/>
      <c r="AH311" s="19"/>
    </row>
    <row r="312" spans="1:34" s="17" customFormat="1" ht="26.1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20"/>
      <c r="AB312" s="19"/>
      <c r="AC312" s="19"/>
      <c r="AD312" s="19"/>
      <c r="AE312" s="21"/>
      <c r="AF312" s="19"/>
      <c r="AG312" s="19"/>
      <c r="AH312" s="19"/>
    </row>
    <row r="313" spans="1:34" s="17" customFormat="1" ht="26.1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20"/>
      <c r="AB313" s="19"/>
      <c r="AC313" s="19"/>
      <c r="AD313" s="19"/>
      <c r="AE313" s="21"/>
      <c r="AF313" s="19"/>
      <c r="AG313" s="19"/>
      <c r="AH313" s="19"/>
    </row>
    <row r="314" spans="1:34" s="17" customFormat="1" ht="26.1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20"/>
      <c r="AB314" s="19"/>
      <c r="AC314" s="19"/>
      <c r="AD314" s="19"/>
      <c r="AE314" s="21"/>
      <c r="AF314" s="19"/>
      <c r="AG314" s="19"/>
      <c r="AH314" s="19"/>
    </row>
    <row r="315" spans="1:34" s="17" customFormat="1" ht="26.1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20"/>
      <c r="AB315" s="19"/>
      <c r="AC315" s="19"/>
      <c r="AD315" s="19"/>
      <c r="AE315" s="21"/>
      <c r="AF315" s="19"/>
      <c r="AG315" s="19"/>
      <c r="AH315" s="19"/>
    </row>
    <row r="316" spans="1:34" s="17" customFormat="1" ht="26.1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20"/>
      <c r="AB316" s="19"/>
      <c r="AC316" s="19"/>
      <c r="AD316" s="19"/>
      <c r="AE316" s="21"/>
      <c r="AF316" s="19"/>
      <c r="AG316" s="19"/>
      <c r="AH316" s="19"/>
    </row>
  </sheetData>
  <sheetProtection sheet="1" selectLockedCells="1"/>
  <mergeCells count="558">
    <mergeCell ref="A6:AH6"/>
    <mergeCell ref="A7:AH7"/>
    <mergeCell ref="A8:AH8"/>
    <mergeCell ref="A10:AH10"/>
    <mergeCell ref="O232:V232"/>
    <mergeCell ref="W232:AA232"/>
    <mergeCell ref="I233:M233"/>
    <mergeCell ref="O233:V233"/>
    <mergeCell ref="W233:AA233"/>
    <mergeCell ref="J221:O221"/>
    <mergeCell ref="Q221:Z221"/>
    <mergeCell ref="AA221:AG221"/>
    <mergeCell ref="B226:F226"/>
    <mergeCell ref="G226:M226"/>
    <mergeCell ref="N226:T226"/>
    <mergeCell ref="U226:AA226"/>
    <mergeCell ref="C219:F219"/>
    <mergeCell ref="G219:J219"/>
    <mergeCell ref="K219:M219"/>
    <mergeCell ref="N219:AH219"/>
    <mergeCell ref="C220:F220"/>
    <mergeCell ref="H220:P220"/>
    <mergeCell ref="R220:Y220"/>
    <mergeCell ref="AA220:AH220"/>
    <mergeCell ref="A1:AH1"/>
    <mergeCell ref="A2:AH2"/>
    <mergeCell ref="A3:AH3"/>
    <mergeCell ref="A4:AH4"/>
    <mergeCell ref="A5:AH5"/>
    <mergeCell ref="B230:B233"/>
    <mergeCell ref="I230:M230"/>
    <mergeCell ref="O230:V230"/>
    <mergeCell ref="W230:AA230"/>
    <mergeCell ref="I231:M231"/>
    <mergeCell ref="O231:V231"/>
    <mergeCell ref="W231:AA231"/>
    <mergeCell ref="C232:D232"/>
    <mergeCell ref="E232:H232"/>
    <mergeCell ref="I232:M232"/>
    <mergeCell ref="B227:F227"/>
    <mergeCell ref="G227:L227"/>
    <mergeCell ref="N227:S227"/>
    <mergeCell ref="U227:Z227"/>
    <mergeCell ref="B229:H229"/>
    <mergeCell ref="I229:N229"/>
    <mergeCell ref="O229:V229"/>
    <mergeCell ref="W229:AA229"/>
    <mergeCell ref="C221:I221"/>
    <mergeCell ref="C217:I217"/>
    <mergeCell ref="J217:O217"/>
    <mergeCell ref="Q217:Z217"/>
    <mergeCell ref="AA217:AG217"/>
    <mergeCell ref="B218:B221"/>
    <mergeCell ref="C218:F218"/>
    <mergeCell ref="G218:V218"/>
    <mergeCell ref="W218:X218"/>
    <mergeCell ref="Y218:AC218"/>
    <mergeCell ref="AE218:AH218"/>
    <mergeCell ref="B214:B217"/>
    <mergeCell ref="C215:F215"/>
    <mergeCell ref="G215:J215"/>
    <mergeCell ref="K215:M215"/>
    <mergeCell ref="N215:AH215"/>
    <mergeCell ref="C216:F216"/>
    <mergeCell ref="H216:P216"/>
    <mergeCell ref="R216:Y216"/>
    <mergeCell ref="AA216:AH216"/>
    <mergeCell ref="C213:I213"/>
    <mergeCell ref="J213:O213"/>
    <mergeCell ref="Q213:Z213"/>
    <mergeCell ref="AA213:AG213"/>
    <mergeCell ref="C214:F214"/>
    <mergeCell ref="G214:V214"/>
    <mergeCell ref="W214:X214"/>
    <mergeCell ref="Y214:AC214"/>
    <mergeCell ref="AE214:AH214"/>
    <mergeCell ref="Z206:AB206"/>
    <mergeCell ref="AC206:AH206"/>
    <mergeCell ref="C211:F211"/>
    <mergeCell ref="G211:J211"/>
    <mergeCell ref="K211:M211"/>
    <mergeCell ref="N211:AH211"/>
    <mergeCell ref="C212:F212"/>
    <mergeCell ref="H212:P212"/>
    <mergeCell ref="R212:Y212"/>
    <mergeCell ref="AA212:AH212"/>
    <mergeCell ref="C207:F207"/>
    <mergeCell ref="G207:AH207"/>
    <mergeCell ref="C208:F209"/>
    <mergeCell ref="G208:AH209"/>
    <mergeCell ref="J202:O202"/>
    <mergeCell ref="Q202:Z202"/>
    <mergeCell ref="AA202:AG202"/>
    <mergeCell ref="A204:A221"/>
    <mergeCell ref="B204:B209"/>
    <mergeCell ref="C204:F204"/>
    <mergeCell ref="G204:S204"/>
    <mergeCell ref="T204:V204"/>
    <mergeCell ref="W204:AH204"/>
    <mergeCell ref="B199:B202"/>
    <mergeCell ref="B210:B213"/>
    <mergeCell ref="C210:F210"/>
    <mergeCell ref="G210:V210"/>
    <mergeCell ref="W210:X210"/>
    <mergeCell ref="Y210:AC210"/>
    <mergeCell ref="AE210:AH210"/>
    <mergeCell ref="C205:F205"/>
    <mergeCell ref="G205:N205"/>
    <mergeCell ref="O205:Q205"/>
    <mergeCell ref="R205:AH205"/>
    <mergeCell ref="C206:F206"/>
    <mergeCell ref="G206:N206"/>
    <mergeCell ref="O206:R206"/>
    <mergeCell ref="S206:Y206"/>
    <mergeCell ref="C201:F201"/>
    <mergeCell ref="H201:P201"/>
    <mergeCell ref="R201:Y201"/>
    <mergeCell ref="AA201:AH201"/>
    <mergeCell ref="C198:I198"/>
    <mergeCell ref="J198:O198"/>
    <mergeCell ref="Q198:Z198"/>
    <mergeCell ref="AA198:AG198"/>
    <mergeCell ref="C199:F199"/>
    <mergeCell ref="G199:V199"/>
    <mergeCell ref="W199:X199"/>
    <mergeCell ref="Y199:AC199"/>
    <mergeCell ref="AE199:AH199"/>
    <mergeCell ref="R197:Y197"/>
    <mergeCell ref="AA197:AH197"/>
    <mergeCell ref="J194:O194"/>
    <mergeCell ref="Q194:Z194"/>
    <mergeCell ref="AA194:AG194"/>
    <mergeCell ref="C200:F200"/>
    <mergeCell ref="G200:J200"/>
    <mergeCell ref="K200:M200"/>
    <mergeCell ref="N200:AH200"/>
    <mergeCell ref="G191:V191"/>
    <mergeCell ref="W191:X191"/>
    <mergeCell ref="Y191:AC191"/>
    <mergeCell ref="AE191:AH191"/>
    <mergeCell ref="B195:B198"/>
    <mergeCell ref="C195:F195"/>
    <mergeCell ref="G195:V195"/>
    <mergeCell ref="W195:X195"/>
    <mergeCell ref="Y195:AC195"/>
    <mergeCell ref="AE195:AH195"/>
    <mergeCell ref="C192:F192"/>
    <mergeCell ref="G192:J192"/>
    <mergeCell ref="K192:M192"/>
    <mergeCell ref="N192:AH192"/>
    <mergeCell ref="C193:F193"/>
    <mergeCell ref="H193:P193"/>
    <mergeCell ref="R193:Y193"/>
    <mergeCell ref="AA193:AH193"/>
    <mergeCell ref="C196:F196"/>
    <mergeCell ref="G196:J196"/>
    <mergeCell ref="K196:M196"/>
    <mergeCell ref="N196:AH196"/>
    <mergeCell ref="C197:F197"/>
    <mergeCell ref="H197:P197"/>
    <mergeCell ref="O186:Q186"/>
    <mergeCell ref="R186:AH186"/>
    <mergeCell ref="C187:F187"/>
    <mergeCell ref="G187:N187"/>
    <mergeCell ref="O187:R187"/>
    <mergeCell ref="S187:Y187"/>
    <mergeCell ref="Z187:AB187"/>
    <mergeCell ref="AC187:AH187"/>
    <mergeCell ref="A183:B183"/>
    <mergeCell ref="C183:AH183"/>
    <mergeCell ref="A185:A202"/>
    <mergeCell ref="B185:B190"/>
    <mergeCell ref="C185:F185"/>
    <mergeCell ref="G185:S185"/>
    <mergeCell ref="T185:V185"/>
    <mergeCell ref="W185:AH185"/>
    <mergeCell ref="C186:F186"/>
    <mergeCell ref="G186:N186"/>
    <mergeCell ref="C188:F188"/>
    <mergeCell ref="G188:AH188"/>
    <mergeCell ref="C189:F190"/>
    <mergeCell ref="G189:AH190"/>
    <mergeCell ref="B191:B194"/>
    <mergeCell ref="C191:F191"/>
    <mergeCell ref="B170:AH172"/>
    <mergeCell ref="B174:AH176"/>
    <mergeCell ref="B178:AH180"/>
    <mergeCell ref="AA154:AC154"/>
    <mergeCell ref="AE154:AG154"/>
    <mergeCell ref="D155:G155"/>
    <mergeCell ref="H155:Q155"/>
    <mergeCell ref="R155:W155"/>
    <mergeCell ref="X155:AH155"/>
    <mergeCell ref="D154:G154"/>
    <mergeCell ref="H154:J154"/>
    <mergeCell ref="K154:M154"/>
    <mergeCell ref="O154:P154"/>
    <mergeCell ref="R154:W154"/>
    <mergeCell ref="X154:Z154"/>
    <mergeCell ref="C149:C155"/>
    <mergeCell ref="D149:G149"/>
    <mergeCell ref="H149:Q149"/>
    <mergeCell ref="R149:U149"/>
    <mergeCell ref="V149:AH149"/>
    <mergeCell ref="D150:G150"/>
    <mergeCell ref="D153:G153"/>
    <mergeCell ref="H153:O153"/>
    <mergeCell ref="P153:Q153"/>
    <mergeCell ref="R153:U153"/>
    <mergeCell ref="V153:AF153"/>
    <mergeCell ref="AG153:AH153"/>
    <mergeCell ref="B158:AH160"/>
    <mergeCell ref="B162:AH164"/>
    <mergeCell ref="B166:AH168"/>
    <mergeCell ref="H150:Q150"/>
    <mergeCell ref="R150:U150"/>
    <mergeCell ref="V150:AH150"/>
    <mergeCell ref="D151:G152"/>
    <mergeCell ref="H151:L151"/>
    <mergeCell ref="M151:AH151"/>
    <mergeCell ref="H152:L152"/>
    <mergeCell ref="M152:AH152"/>
    <mergeCell ref="AB144:AD144"/>
    <mergeCell ref="AF144:AG144"/>
    <mergeCell ref="C145:H145"/>
    <mergeCell ref="I145:AH145"/>
    <mergeCell ref="C147:I147"/>
    <mergeCell ref="J147:K147"/>
    <mergeCell ref="L147:N147"/>
    <mergeCell ref="P147:Q147"/>
    <mergeCell ref="C144:H144"/>
    <mergeCell ref="I144:K144"/>
    <mergeCell ref="L144:O144"/>
    <mergeCell ref="P144:S144"/>
    <mergeCell ref="T144:Y144"/>
    <mergeCell ref="Z144:AA144"/>
    <mergeCell ref="C143:F143"/>
    <mergeCell ref="G143:M143"/>
    <mergeCell ref="N143:R143"/>
    <mergeCell ref="S143:W143"/>
    <mergeCell ref="X143:AA143"/>
    <mergeCell ref="AB143:AH143"/>
    <mergeCell ref="AB134:AD134"/>
    <mergeCell ref="AE134:AG134"/>
    <mergeCell ref="C141:I141"/>
    <mergeCell ref="J141:K141"/>
    <mergeCell ref="L141:N141"/>
    <mergeCell ref="P141:Q141"/>
    <mergeCell ref="B134:C134"/>
    <mergeCell ref="D134:H134"/>
    <mergeCell ref="I134:O134"/>
    <mergeCell ref="P134:U134"/>
    <mergeCell ref="V134:Y134"/>
    <mergeCell ref="Z134:AA134"/>
    <mergeCell ref="AB132:AD132"/>
    <mergeCell ref="AE132:AG132"/>
    <mergeCell ref="B133:C133"/>
    <mergeCell ref="D133:H133"/>
    <mergeCell ref="I133:O133"/>
    <mergeCell ref="P133:U133"/>
    <mergeCell ref="V133:Y133"/>
    <mergeCell ref="Z133:AA133"/>
    <mergeCell ref="AB133:AD133"/>
    <mergeCell ref="AE133:AG133"/>
    <mergeCell ref="B132:C132"/>
    <mergeCell ref="D132:H132"/>
    <mergeCell ref="I132:O132"/>
    <mergeCell ref="P132:U132"/>
    <mergeCell ref="V132:Y132"/>
    <mergeCell ref="Z132:AA132"/>
    <mergeCell ref="AB130:AD130"/>
    <mergeCell ref="AE130:AG130"/>
    <mergeCell ref="B131:C131"/>
    <mergeCell ref="D131:H131"/>
    <mergeCell ref="I131:O131"/>
    <mergeCell ref="P131:U131"/>
    <mergeCell ref="V131:Y131"/>
    <mergeCell ref="Z131:AA131"/>
    <mergeCell ref="AB131:AD131"/>
    <mergeCell ref="AE131:AG131"/>
    <mergeCell ref="B130:C130"/>
    <mergeCell ref="D130:H130"/>
    <mergeCell ref="I130:O130"/>
    <mergeCell ref="P130:U130"/>
    <mergeCell ref="V130:Y130"/>
    <mergeCell ref="Z130:AA130"/>
    <mergeCell ref="AD123:AF123"/>
    <mergeCell ref="B126:AG127"/>
    <mergeCell ref="B128:C129"/>
    <mergeCell ref="D128:H129"/>
    <mergeCell ref="I128:O129"/>
    <mergeCell ref="P128:U129"/>
    <mergeCell ref="V128:AA129"/>
    <mergeCell ref="AB128:AD129"/>
    <mergeCell ref="AE128:AG129"/>
    <mergeCell ref="C123:J123"/>
    <mergeCell ref="K123:N123"/>
    <mergeCell ref="O123:P123"/>
    <mergeCell ref="Q123:S123"/>
    <mergeCell ref="U123:Y123"/>
    <mergeCell ref="Z123:AC123"/>
    <mergeCell ref="AD121:AF121"/>
    <mergeCell ref="C122:J122"/>
    <mergeCell ref="K122:N122"/>
    <mergeCell ref="O122:P122"/>
    <mergeCell ref="Q122:S122"/>
    <mergeCell ref="U122:Y122"/>
    <mergeCell ref="Z122:AC122"/>
    <mergeCell ref="AD122:AF122"/>
    <mergeCell ref="C121:J121"/>
    <mergeCell ref="K121:N121"/>
    <mergeCell ref="O121:P121"/>
    <mergeCell ref="Q121:S121"/>
    <mergeCell ref="U121:Y121"/>
    <mergeCell ref="Z121:AC121"/>
    <mergeCell ref="B115:AH115"/>
    <mergeCell ref="B116:AH117"/>
    <mergeCell ref="B118:AH119"/>
    <mergeCell ref="C120:J120"/>
    <mergeCell ref="K120:P120"/>
    <mergeCell ref="Q120:T120"/>
    <mergeCell ref="U120:Y120"/>
    <mergeCell ref="Z120:AC120"/>
    <mergeCell ref="AD120:AF120"/>
    <mergeCell ref="B113:AA113"/>
    <mergeCell ref="AB113:AE113"/>
    <mergeCell ref="AF113:AH113"/>
    <mergeCell ref="B114:AA114"/>
    <mergeCell ref="AB114:AE114"/>
    <mergeCell ref="AF114:AH114"/>
    <mergeCell ref="C112:F112"/>
    <mergeCell ref="G112:L112"/>
    <mergeCell ref="M112:R112"/>
    <mergeCell ref="S112:AA112"/>
    <mergeCell ref="AB112:AE112"/>
    <mergeCell ref="AF112:AH112"/>
    <mergeCell ref="C111:F111"/>
    <mergeCell ref="G111:L111"/>
    <mergeCell ref="M111:R111"/>
    <mergeCell ref="S111:AA111"/>
    <mergeCell ref="AB111:AE111"/>
    <mergeCell ref="AF111:AH111"/>
    <mergeCell ref="C110:F110"/>
    <mergeCell ref="G110:L110"/>
    <mergeCell ref="M110:R110"/>
    <mergeCell ref="S110:AA110"/>
    <mergeCell ref="AB110:AE110"/>
    <mergeCell ref="AF110:AH110"/>
    <mergeCell ref="C109:F109"/>
    <mergeCell ref="G109:L109"/>
    <mergeCell ref="M109:R109"/>
    <mergeCell ref="S109:AA109"/>
    <mergeCell ref="AB109:AE109"/>
    <mergeCell ref="AF109:AH109"/>
    <mergeCell ref="C108:F108"/>
    <mergeCell ref="G108:L108"/>
    <mergeCell ref="M108:R108"/>
    <mergeCell ref="S108:AA108"/>
    <mergeCell ref="AB108:AE108"/>
    <mergeCell ref="AF108:AH108"/>
    <mergeCell ref="C107:F107"/>
    <mergeCell ref="G107:L107"/>
    <mergeCell ref="M107:R107"/>
    <mergeCell ref="S107:AA107"/>
    <mergeCell ref="AB107:AE107"/>
    <mergeCell ref="AF107:AH107"/>
    <mergeCell ref="C106:F106"/>
    <mergeCell ref="G106:L106"/>
    <mergeCell ref="M106:R106"/>
    <mergeCell ref="S106:AA106"/>
    <mergeCell ref="AB106:AE106"/>
    <mergeCell ref="AF106:AH106"/>
    <mergeCell ref="C105:F105"/>
    <mergeCell ref="G105:L105"/>
    <mergeCell ref="M105:R105"/>
    <mergeCell ref="S105:AA105"/>
    <mergeCell ref="AB105:AE105"/>
    <mergeCell ref="AF105:AH105"/>
    <mergeCell ref="C104:F104"/>
    <mergeCell ref="G104:L104"/>
    <mergeCell ref="M104:R104"/>
    <mergeCell ref="S104:AA104"/>
    <mergeCell ref="AB104:AE104"/>
    <mergeCell ref="AF104:AH104"/>
    <mergeCell ref="C103:F103"/>
    <mergeCell ref="G103:L103"/>
    <mergeCell ref="M103:R103"/>
    <mergeCell ref="S103:AA103"/>
    <mergeCell ref="AB103:AE103"/>
    <mergeCell ref="AF103:AH103"/>
    <mergeCell ref="M97:N97"/>
    <mergeCell ref="O97:R97"/>
    <mergeCell ref="T97:W97"/>
    <mergeCell ref="AC97:AD97"/>
    <mergeCell ref="A99:AH101"/>
    <mergeCell ref="C102:F102"/>
    <mergeCell ref="G102:L102"/>
    <mergeCell ref="M102:R102"/>
    <mergeCell ref="AB102:AE102"/>
    <mergeCell ref="AF102:AH102"/>
    <mergeCell ref="B93:C95"/>
    <mergeCell ref="E93:F93"/>
    <mergeCell ref="H93:J93"/>
    <mergeCell ref="D94:AE95"/>
    <mergeCell ref="B96:G97"/>
    <mergeCell ref="H96:M96"/>
    <mergeCell ref="O96:R96"/>
    <mergeCell ref="T96:X96"/>
    <mergeCell ref="AC96:AD96"/>
    <mergeCell ref="H97:L97"/>
    <mergeCell ref="B88:U88"/>
    <mergeCell ref="V88:AA88"/>
    <mergeCell ref="AB88:AC88"/>
    <mergeCell ref="B92:C92"/>
    <mergeCell ref="D92:T92"/>
    <mergeCell ref="U92:W92"/>
    <mergeCell ref="X92:AE92"/>
    <mergeCell ref="C86:U86"/>
    <mergeCell ref="V86:AA86"/>
    <mergeCell ref="AB86:AC86"/>
    <mergeCell ref="B87:U87"/>
    <mergeCell ref="V87:AA87"/>
    <mergeCell ref="AB87:AC87"/>
    <mergeCell ref="C84:U84"/>
    <mergeCell ref="V84:AA84"/>
    <mergeCell ref="AB84:AC84"/>
    <mergeCell ref="C85:U85"/>
    <mergeCell ref="V85:AA85"/>
    <mergeCell ref="AB85:AC85"/>
    <mergeCell ref="B80:D80"/>
    <mergeCell ref="E80:AH80"/>
    <mergeCell ref="B81:D81"/>
    <mergeCell ref="E81:AH81"/>
    <mergeCell ref="B83:U83"/>
    <mergeCell ref="V83:AC83"/>
    <mergeCell ref="B69:D70"/>
    <mergeCell ref="E77:F77"/>
    <mergeCell ref="K77:AE77"/>
    <mergeCell ref="AF77:AG77"/>
    <mergeCell ref="AF78:AG78"/>
    <mergeCell ref="B79:D79"/>
    <mergeCell ref="E79:N79"/>
    <mergeCell ref="K74:AE74"/>
    <mergeCell ref="AF74:AG74"/>
    <mergeCell ref="K75:AE75"/>
    <mergeCell ref="AF75:AG75"/>
    <mergeCell ref="K76:AE76"/>
    <mergeCell ref="AF76:AG76"/>
    <mergeCell ref="B71:D71"/>
    <mergeCell ref="AF71:AG71"/>
    <mergeCell ref="B72:D78"/>
    <mergeCell ref="E72:G75"/>
    <mergeCell ref="H72:J78"/>
    <mergeCell ref="K72:AE72"/>
    <mergeCell ref="AF72:AG72"/>
    <mergeCell ref="K73:AE73"/>
    <mergeCell ref="AF73:AG73"/>
    <mergeCell ref="U69:V69"/>
    <mergeCell ref="AD69:AF69"/>
    <mergeCell ref="AG69:AH69"/>
    <mergeCell ref="E70:G70"/>
    <mergeCell ref="H70:I70"/>
    <mergeCell ref="J70:L70"/>
    <mergeCell ref="N70:P70"/>
    <mergeCell ref="Q70:R70"/>
    <mergeCell ref="W70:Y70"/>
    <mergeCell ref="AE70:AF70"/>
    <mergeCell ref="E69:G69"/>
    <mergeCell ref="H69:I69"/>
    <mergeCell ref="J69:L69"/>
    <mergeCell ref="N69:P69"/>
    <mergeCell ref="Q69:T69"/>
    <mergeCell ref="AG70:AH70"/>
    <mergeCell ref="O65:P65"/>
    <mergeCell ref="Q65:Z65"/>
    <mergeCell ref="AA65:AC65"/>
    <mergeCell ref="AD65:AH65"/>
    <mergeCell ref="B66:D68"/>
    <mergeCell ref="F66:G66"/>
    <mergeCell ref="I66:K66"/>
    <mergeCell ref="E67:AH68"/>
    <mergeCell ref="AD63:AH63"/>
    <mergeCell ref="B64:D65"/>
    <mergeCell ref="E64:G64"/>
    <mergeCell ref="H64:N64"/>
    <mergeCell ref="O64:P64"/>
    <mergeCell ref="Q64:T64"/>
    <mergeCell ref="U64:W64"/>
    <mergeCell ref="X64:AH64"/>
    <mergeCell ref="E65:G65"/>
    <mergeCell ref="H65:N65"/>
    <mergeCell ref="E59:G59"/>
    <mergeCell ref="H59:S59"/>
    <mergeCell ref="B60:D63"/>
    <mergeCell ref="E60:G62"/>
    <mergeCell ref="I60:J60"/>
    <mergeCell ref="L60:N60"/>
    <mergeCell ref="H61:AH62"/>
    <mergeCell ref="E63:I63"/>
    <mergeCell ref="J63:Z63"/>
    <mergeCell ref="AA63:AC63"/>
    <mergeCell ref="B56:D59"/>
    <mergeCell ref="E56:G56"/>
    <mergeCell ref="H56:S56"/>
    <mergeCell ref="E57:G57"/>
    <mergeCell ref="H57:S57"/>
    <mergeCell ref="E58:G58"/>
    <mergeCell ref="H58:I58"/>
    <mergeCell ref="J58:K58"/>
    <mergeCell ref="M58:N58"/>
    <mergeCell ref="P58:R58"/>
    <mergeCell ref="B50:C50"/>
    <mergeCell ref="D50:AH50"/>
    <mergeCell ref="B53:D53"/>
    <mergeCell ref="E53:V53"/>
    <mergeCell ref="B54:D55"/>
    <mergeCell ref="E54:V55"/>
    <mergeCell ref="B44:C44"/>
    <mergeCell ref="D44:AH44"/>
    <mergeCell ref="B47:AH47"/>
    <mergeCell ref="B48:C48"/>
    <mergeCell ref="D48:AH48"/>
    <mergeCell ref="B49:C49"/>
    <mergeCell ref="D49:AH49"/>
    <mergeCell ref="B41:C41"/>
    <mergeCell ref="D41:AH41"/>
    <mergeCell ref="B42:C42"/>
    <mergeCell ref="D42:AH42"/>
    <mergeCell ref="B43:C43"/>
    <mergeCell ref="D43:AH43"/>
    <mergeCell ref="A26:Z26"/>
    <mergeCell ref="B31:AH31"/>
    <mergeCell ref="B34:K34"/>
    <mergeCell ref="B37:F37"/>
    <mergeCell ref="G37:AH37"/>
    <mergeCell ref="B40:C40"/>
    <mergeCell ref="D40:AH40"/>
    <mergeCell ref="U22:X22"/>
    <mergeCell ref="Y22:AH22"/>
    <mergeCell ref="Y23:AE23"/>
    <mergeCell ref="H25:L25"/>
    <mergeCell ref="M25:O25"/>
    <mergeCell ref="P25:AB25"/>
    <mergeCell ref="X16:Y16"/>
    <mergeCell ref="Z16:AA16"/>
    <mergeCell ref="AC16:AD16"/>
    <mergeCell ref="AF16:AG16"/>
    <mergeCell ref="U19:X20"/>
    <mergeCell ref="Y19:AH20"/>
    <mergeCell ref="AB11:AH11"/>
    <mergeCell ref="G12:X12"/>
    <mergeCell ref="AB12:AD12"/>
    <mergeCell ref="G13:X13"/>
    <mergeCell ref="AB13:AD13"/>
    <mergeCell ref="G14:X14"/>
    <mergeCell ref="AB14:AD14"/>
    <mergeCell ref="U21:X21"/>
    <mergeCell ref="Y21:AH21"/>
  </mergeCells>
  <phoneticPr fontId="1"/>
  <dataValidations count="11">
    <dataValidation type="textLength" operator="lessThan" allowBlank="1" showInputMessage="1" showErrorMessage="1" error="30文字以内で入力してください" sqref="B31:AH31" xr:uid="{44121599-63CC-4299-AD43-08490FF7660D}">
      <formula1>30</formula1>
    </dataValidation>
    <dataValidation type="list" allowBlank="1" showInputMessage="1" showErrorMessage="1" sqref="H155:Q155" xr:uid="{6B6F94B0-6636-4438-ADEE-82A157D09DB6}">
      <formula1>"株式譲渡,事業譲渡,吸収合併,その他"</formula1>
    </dataValidation>
    <dataValidation imeMode="halfAlpha" allowBlank="1" showInputMessage="1" showErrorMessage="1" sqref="L60:N60 X64:AH64 AD63:AH63 AD65:AH65 F66:G66 I66:K66 I60:J60 H93:J93 X92 E93:F93" xr:uid="{42694048-6A28-4DD4-96BA-D2B50A75B636}"/>
    <dataValidation type="list" allowBlank="1" showInputMessage="1" showErrorMessage="1" sqref="I144" xr:uid="{03039F57-8F85-4E1B-BD01-3336F419F446}">
      <formula1>"　,子,配偶者,兄,姉,弟,妹,従業員,その他"</formula1>
    </dataValidation>
    <dataValidation type="list" allowBlank="1" showInputMessage="1" showErrorMessage="1" sqref="AB130:AG134" xr:uid="{01B06830-AF9D-4C54-A68A-C8658B25825A}">
      <formula1>"　,あり,なし"</formula1>
    </dataValidation>
    <dataValidation type="list" allowBlank="1" showInputMessage="1" showErrorMessage="1" sqref="C103:F111" xr:uid="{A341BC0E-5101-4FDD-989C-959ED5D36116}">
      <formula1>"　,役員,株主"</formula1>
    </dataValidation>
    <dataValidation imeMode="fullAlpha" allowBlank="1" showInputMessage="1" showErrorMessage="1" sqref="B84:B86" xr:uid="{1616AFF9-9E30-4359-8343-979E5CCBE0F0}"/>
    <dataValidation type="list" allowBlank="1" showInputMessage="1" showErrorMessage="1" sqref="H58:I58" xr:uid="{489D9680-1EA6-447F-8DD7-FC950600F68C}">
      <formula1>"　,明治,大正,昭和,平成,令和"</formula1>
    </dataValidation>
    <dataValidation imeMode="fullKatakana" allowBlank="1" showInputMessage="1" showErrorMessage="1" sqref="E53 H56:S56 H64:N64" xr:uid="{423A3DA1-B6FD-4A06-A273-AA1AC12999BD}"/>
    <dataValidation type="list" allowBlank="1" showInputMessage="1" showErrorMessage="1" sqref="B40:C44 A183 B48:C50" xr:uid="{29F421BE-5C45-4F4E-8BEC-D93F0316A74E}">
      <formula1>"　,〇"</formula1>
    </dataValidation>
    <dataValidation type="list" allowBlank="1" showInputMessage="1" showErrorMessage="1" sqref="N211:AH211 N192:AH192 N200:AH200 N196:AH196 N215:AH215 N219:AH219" xr:uid="{EC85D3E2-B42B-4E2A-A1D0-3D0AAE0F7F82}">
      <formula1>INDIRECT($G$240)</formula1>
    </dataValidation>
  </dataValidations>
  <pageMargins left="0.7" right="0.7" top="0.75" bottom="0.75" header="0.3" footer="0.3"/>
  <pageSetup paperSize="9" scale="62" orientation="portrait" useFirstPageNumber="1" r:id="rId1"/>
  <headerFooter>
    <oddFooter xml:space="preserve">&amp;C
</oddFooter>
  </headerFooter>
  <rowBreaks count="6" manualBreakCount="6">
    <brk id="10" max="58" man="1"/>
    <brk id="51" max="58" man="1"/>
    <brk id="97" max="58" man="1"/>
    <brk id="137" max="58" man="1"/>
    <brk id="181" max="58" man="1"/>
    <brk id="223" max="58" man="1"/>
  </rowBreaks>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20</xdr:col>
                    <xdr:colOff>31750</xdr:colOff>
                    <xdr:row>49</xdr:row>
                    <xdr:rowOff>44450</xdr:rowOff>
                  </from>
                  <to>
                    <xdr:col>32</xdr:col>
                    <xdr:colOff>222250</xdr:colOff>
                    <xdr:row>49</xdr:row>
                    <xdr:rowOff>438150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7D5049F5-7C82-4D1C-83F1-B4516E0F9A25}">
          <x14:formula1>
            <xm:f>選択リスト!$E$32:$E$35</xm:f>
          </x14:formula1>
          <xm:sqref>M25:O25</xm:sqref>
        </x14:dataValidation>
        <x14:dataValidation type="list" allowBlank="1" showInputMessage="1" showErrorMessage="1" xr:uid="{1549C6ED-D8E4-4774-B05E-12ED7DC38DFD}">
          <x14:formula1>
            <xm:f>選択リスト!$E$1:$E$5</xm:f>
          </x14:formula1>
          <xm:sqref>B37</xm:sqref>
        </x14:dataValidation>
        <x14:dataValidation type="list" allowBlank="1" showInputMessage="1" showErrorMessage="1" xr:uid="{2A205FC4-03B3-4A23-B1B6-1589934538E5}">
          <x14:formula1>
            <xm:f>選択リスト!$C2:$C117</xm:f>
          </x14:formula1>
          <xm:sqref>H150:Q150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17"/>
  <sheetViews>
    <sheetView zoomScaleNormal="100" workbookViewId="0">
      <selection activeCell="E33" sqref="E33"/>
    </sheetView>
  </sheetViews>
  <sheetFormatPr defaultRowHeight="18"/>
  <cols>
    <col min="1" max="1" width="2.58203125" bestFit="1" customWidth="1"/>
    <col min="2" max="2" width="16.4140625" style="15" customWidth="1"/>
    <col min="3" max="3" width="45.58203125" style="6" bestFit="1" customWidth="1"/>
    <col min="4" max="4" width="8.5" bestFit="1" customWidth="1"/>
    <col min="5" max="5" width="11.9140625" style="15" customWidth="1"/>
    <col min="6" max="6" width="89.08203125" style="35" customWidth="1"/>
    <col min="9" max="9" width="14.4140625" bestFit="1" customWidth="1"/>
    <col min="245" max="245" width="3.58203125" customWidth="1"/>
    <col min="501" max="501" width="3.58203125" customWidth="1"/>
    <col min="757" max="757" width="3.58203125" customWidth="1"/>
    <col min="1013" max="1013" width="3.58203125" customWidth="1"/>
    <col min="1269" max="1269" width="3.58203125" customWidth="1"/>
    <col min="1525" max="1525" width="3.58203125" customWidth="1"/>
    <col min="1781" max="1781" width="3.58203125" customWidth="1"/>
    <col min="2037" max="2037" width="3.58203125" customWidth="1"/>
    <col min="2293" max="2293" width="3.58203125" customWidth="1"/>
    <col min="2549" max="2549" width="3.58203125" customWidth="1"/>
    <col min="2805" max="2805" width="3.58203125" customWidth="1"/>
    <col min="3061" max="3061" width="3.58203125" customWidth="1"/>
    <col min="3317" max="3317" width="3.58203125" customWidth="1"/>
    <col min="3573" max="3573" width="3.58203125" customWidth="1"/>
    <col min="3829" max="3829" width="3.58203125" customWidth="1"/>
    <col min="4085" max="4085" width="3.58203125" customWidth="1"/>
    <col min="4341" max="4341" width="3.58203125" customWidth="1"/>
    <col min="4597" max="4597" width="3.58203125" customWidth="1"/>
    <col min="4853" max="4853" width="3.58203125" customWidth="1"/>
    <col min="5109" max="5109" width="3.58203125" customWidth="1"/>
    <col min="5365" max="5365" width="3.58203125" customWidth="1"/>
    <col min="5621" max="5621" width="3.58203125" customWidth="1"/>
    <col min="5877" max="5877" width="3.58203125" customWidth="1"/>
    <col min="6133" max="6133" width="3.58203125" customWidth="1"/>
    <col min="6389" max="6389" width="3.58203125" customWidth="1"/>
    <col min="6645" max="6645" width="3.58203125" customWidth="1"/>
    <col min="6901" max="6901" width="3.58203125" customWidth="1"/>
    <col min="7157" max="7157" width="3.58203125" customWidth="1"/>
    <col min="7413" max="7413" width="3.58203125" customWidth="1"/>
    <col min="7669" max="7669" width="3.58203125" customWidth="1"/>
    <col min="7925" max="7925" width="3.58203125" customWidth="1"/>
    <col min="8181" max="8181" width="3.58203125" customWidth="1"/>
    <col min="8437" max="8437" width="3.58203125" customWidth="1"/>
    <col min="8693" max="8693" width="3.58203125" customWidth="1"/>
    <col min="8949" max="8949" width="3.58203125" customWidth="1"/>
    <col min="9205" max="9205" width="3.58203125" customWidth="1"/>
    <col min="9461" max="9461" width="3.58203125" customWidth="1"/>
    <col min="9717" max="9717" width="3.58203125" customWidth="1"/>
    <col min="9973" max="9973" width="3.58203125" customWidth="1"/>
    <col min="10229" max="10229" width="3.58203125" customWidth="1"/>
    <col min="10485" max="10485" width="3.58203125" customWidth="1"/>
    <col min="10741" max="10741" width="3.58203125" customWidth="1"/>
    <col min="10997" max="10997" width="3.58203125" customWidth="1"/>
    <col min="11253" max="11253" width="3.58203125" customWidth="1"/>
    <col min="11509" max="11509" width="3.58203125" customWidth="1"/>
    <col min="11765" max="11765" width="3.58203125" customWidth="1"/>
    <col min="12021" max="12021" width="3.58203125" customWidth="1"/>
    <col min="12277" max="12277" width="3.58203125" customWidth="1"/>
    <col min="12533" max="12533" width="3.58203125" customWidth="1"/>
    <col min="12789" max="12789" width="3.58203125" customWidth="1"/>
    <col min="13045" max="13045" width="3.58203125" customWidth="1"/>
    <col min="13301" max="13301" width="3.58203125" customWidth="1"/>
    <col min="13557" max="13557" width="3.58203125" customWidth="1"/>
    <col min="13813" max="13813" width="3.58203125" customWidth="1"/>
    <col min="14069" max="14069" width="3.58203125" customWidth="1"/>
    <col min="14325" max="14325" width="3.58203125" customWidth="1"/>
    <col min="14581" max="14581" width="3.58203125" customWidth="1"/>
    <col min="14837" max="14837" width="3.58203125" customWidth="1"/>
    <col min="15093" max="15093" width="3.58203125" customWidth="1"/>
    <col min="15349" max="15349" width="3.58203125" customWidth="1"/>
    <col min="15605" max="15605" width="3.58203125" customWidth="1"/>
    <col min="15861" max="15861" width="3.58203125" customWidth="1"/>
    <col min="16117" max="16117" width="3.58203125" customWidth="1"/>
  </cols>
  <sheetData>
    <row r="1" spans="1:13">
      <c r="A1" s="1025" t="s">
        <v>88</v>
      </c>
      <c r="B1" s="1026"/>
      <c r="C1" s="8" t="s">
        <v>129</v>
      </c>
      <c r="E1" s="30"/>
      <c r="F1" s="32"/>
      <c r="G1" s="16"/>
      <c r="H1" s="16"/>
      <c r="I1" s="16"/>
      <c r="J1" s="16"/>
      <c r="K1" s="16"/>
      <c r="L1" s="16"/>
      <c r="M1" s="16"/>
    </row>
    <row r="2" spans="1:13">
      <c r="A2" s="1021" t="s">
        <v>89</v>
      </c>
      <c r="B2" s="1027" t="s">
        <v>90</v>
      </c>
      <c r="C2" s="9" t="s">
        <v>130</v>
      </c>
      <c r="E2" s="37" t="s">
        <v>250</v>
      </c>
      <c r="F2" s="33" t="s">
        <v>249</v>
      </c>
    </row>
    <row r="3" spans="1:13">
      <c r="A3" s="1021"/>
      <c r="B3" s="1024"/>
      <c r="C3" s="10" t="s">
        <v>131</v>
      </c>
      <c r="E3" s="37" t="s">
        <v>251</v>
      </c>
      <c r="F3" s="33" t="s">
        <v>604</v>
      </c>
    </row>
    <row r="4" spans="1:13">
      <c r="A4" s="1021" t="s">
        <v>93</v>
      </c>
      <c r="B4" s="1023" t="s">
        <v>94</v>
      </c>
      <c r="C4" s="10" t="s">
        <v>132</v>
      </c>
      <c r="E4" s="37" t="s">
        <v>252</v>
      </c>
      <c r="F4" s="33" t="s">
        <v>573</v>
      </c>
    </row>
    <row r="5" spans="1:13" ht="18.5" thickBot="1">
      <c r="A5" s="1022"/>
      <c r="B5" s="1024"/>
      <c r="C5" s="10" t="s">
        <v>133</v>
      </c>
      <c r="E5" s="38" t="s">
        <v>253</v>
      </c>
      <c r="F5" s="34" t="s">
        <v>437</v>
      </c>
    </row>
    <row r="6" spans="1:13" ht="18.5" thickBot="1">
      <c r="A6" s="4" t="s">
        <v>95</v>
      </c>
      <c r="B6" s="7" t="s">
        <v>96</v>
      </c>
      <c r="C6" s="10" t="s">
        <v>134</v>
      </c>
    </row>
    <row r="7" spans="1:13">
      <c r="A7" s="1021" t="s">
        <v>97</v>
      </c>
      <c r="B7" s="1023" t="s">
        <v>98</v>
      </c>
      <c r="C7" s="10" t="s">
        <v>135</v>
      </c>
      <c r="E7" s="29" t="s">
        <v>247</v>
      </c>
      <c r="F7" s="32"/>
    </row>
    <row r="8" spans="1:13" ht="26">
      <c r="A8" s="1022"/>
      <c r="B8" s="1024"/>
      <c r="C8" s="10" t="s">
        <v>136</v>
      </c>
      <c r="D8" s="27"/>
      <c r="E8" s="1035" t="s">
        <v>250</v>
      </c>
      <c r="F8" s="36" t="s">
        <v>393</v>
      </c>
      <c r="J8" s="2"/>
    </row>
    <row r="9" spans="1:13">
      <c r="A9" s="1022"/>
      <c r="B9" s="1024"/>
      <c r="C9" s="10" t="s">
        <v>137</v>
      </c>
      <c r="D9" s="27"/>
      <c r="E9" s="1035"/>
      <c r="F9" s="36" t="s">
        <v>352</v>
      </c>
    </row>
    <row r="10" spans="1:13">
      <c r="A10" s="1021" t="s">
        <v>99</v>
      </c>
      <c r="B10" s="1031" t="s">
        <v>100</v>
      </c>
      <c r="C10" s="10" t="s">
        <v>138</v>
      </c>
      <c r="D10" s="28"/>
      <c r="E10" s="1035"/>
      <c r="F10" s="36" t="s">
        <v>353</v>
      </c>
    </row>
    <row r="11" spans="1:13" ht="26">
      <c r="A11" s="1021"/>
      <c r="B11" s="1032"/>
      <c r="C11" s="10" t="s">
        <v>139</v>
      </c>
      <c r="D11" s="27"/>
      <c r="E11" s="1035" t="s">
        <v>251</v>
      </c>
      <c r="F11" s="36" t="s">
        <v>393</v>
      </c>
    </row>
    <row r="12" spans="1:13">
      <c r="A12" s="1021"/>
      <c r="B12" s="1032"/>
      <c r="C12" s="10" t="s">
        <v>140</v>
      </c>
      <c r="D12" s="27"/>
      <c r="E12" s="1035"/>
      <c r="F12" s="36" t="s">
        <v>11</v>
      </c>
    </row>
    <row r="13" spans="1:13" ht="26">
      <c r="A13" s="1021"/>
      <c r="B13" s="1032"/>
      <c r="C13" s="10" t="s">
        <v>141</v>
      </c>
      <c r="D13" s="28"/>
      <c r="E13" s="1035"/>
      <c r="F13" s="36" t="s">
        <v>571</v>
      </c>
    </row>
    <row r="14" spans="1:13" ht="26">
      <c r="A14" s="1021"/>
      <c r="B14" s="1032"/>
      <c r="C14" s="10" t="s">
        <v>142</v>
      </c>
      <c r="D14" s="27"/>
      <c r="E14" s="1036" t="s">
        <v>252</v>
      </c>
      <c r="F14" s="36" t="s">
        <v>572</v>
      </c>
    </row>
    <row r="15" spans="1:13">
      <c r="A15" s="1021"/>
      <c r="B15" s="1032"/>
      <c r="C15" s="10" t="s">
        <v>143</v>
      </c>
      <c r="D15" s="27"/>
      <c r="E15" s="1037"/>
      <c r="F15" s="36" t="s">
        <v>311</v>
      </c>
    </row>
    <row r="16" spans="1:13">
      <c r="A16" s="1021"/>
      <c r="B16" s="1032"/>
      <c r="C16" s="10" t="s">
        <v>144</v>
      </c>
      <c r="D16" s="27"/>
      <c r="E16" s="1037"/>
      <c r="F16" s="36" t="s">
        <v>347</v>
      </c>
    </row>
    <row r="17" spans="1:6">
      <c r="A17" s="1021"/>
      <c r="B17" s="1032"/>
      <c r="C17" s="10" t="s">
        <v>145</v>
      </c>
      <c r="D17" s="27"/>
      <c r="E17" s="1037"/>
      <c r="F17" s="36" t="s">
        <v>12</v>
      </c>
    </row>
    <row r="18" spans="1:6">
      <c r="A18" s="1021"/>
      <c r="B18" s="1032"/>
      <c r="C18" s="10" t="s">
        <v>146</v>
      </c>
      <c r="D18" s="27"/>
      <c r="E18" s="1038"/>
      <c r="F18" s="41" t="s">
        <v>349</v>
      </c>
    </row>
    <row r="19" spans="1:6">
      <c r="A19" s="1021"/>
      <c r="B19" s="1032"/>
      <c r="C19" s="10" t="s">
        <v>147</v>
      </c>
      <c r="D19" s="27"/>
      <c r="E19" s="1036" t="s">
        <v>253</v>
      </c>
      <c r="F19" s="36" t="s">
        <v>351</v>
      </c>
    </row>
    <row r="20" spans="1:6">
      <c r="A20" s="1021"/>
      <c r="B20" s="1032"/>
      <c r="C20" s="10" t="s">
        <v>148</v>
      </c>
      <c r="E20" s="1037"/>
      <c r="F20" s="40" t="s">
        <v>13</v>
      </c>
    </row>
    <row r="21" spans="1:6" ht="18.5" thickBot="1">
      <c r="A21" s="1021"/>
      <c r="B21" s="1032"/>
      <c r="C21" s="10" t="s">
        <v>149</v>
      </c>
      <c r="E21" s="1039"/>
      <c r="F21" s="42" t="s">
        <v>348</v>
      </c>
    </row>
    <row r="22" spans="1:6" ht="18.5" thickBot="1">
      <c r="A22" s="1021"/>
      <c r="B22" s="1032"/>
      <c r="C22" s="10" t="s">
        <v>150</v>
      </c>
    </row>
    <row r="23" spans="1:6">
      <c r="A23" s="1021"/>
      <c r="B23" s="1032"/>
      <c r="C23" s="10" t="s">
        <v>151</v>
      </c>
      <c r="E23" s="43" t="s">
        <v>297</v>
      </c>
      <c r="F23" s="44"/>
    </row>
    <row r="24" spans="1:6">
      <c r="A24" s="1021"/>
      <c r="B24" s="1032"/>
      <c r="C24" s="10" t="s">
        <v>152</v>
      </c>
      <c r="E24" s="45"/>
      <c r="F24" s="46" t="s">
        <v>298</v>
      </c>
    </row>
    <row r="25" spans="1:6">
      <c r="A25" s="1021"/>
      <c r="B25" s="1032"/>
      <c r="C25" s="10" t="s">
        <v>153</v>
      </c>
      <c r="E25" s="45"/>
      <c r="F25" s="46" t="s">
        <v>299</v>
      </c>
    </row>
    <row r="26" spans="1:6" ht="18.5" thickBot="1">
      <c r="A26" s="1021"/>
      <c r="B26" s="1032"/>
      <c r="C26" s="10" t="s">
        <v>154</v>
      </c>
      <c r="E26" s="47"/>
      <c r="F26" s="48" t="s">
        <v>300</v>
      </c>
    </row>
    <row r="27" spans="1:6">
      <c r="A27" s="1021"/>
      <c r="B27" s="1032"/>
      <c r="C27" s="10" t="s">
        <v>155</v>
      </c>
    </row>
    <row r="28" spans="1:6">
      <c r="A28" s="1021"/>
      <c r="B28" s="1032"/>
      <c r="C28" s="10" t="s">
        <v>156</v>
      </c>
    </row>
    <row r="29" spans="1:6" ht="18.5" thickBot="1">
      <c r="A29" s="1021"/>
      <c r="B29" s="1032"/>
      <c r="C29" s="10" t="s">
        <v>157</v>
      </c>
    </row>
    <row r="30" spans="1:6">
      <c r="A30" s="1021"/>
      <c r="B30" s="1032"/>
      <c r="C30" s="10" t="s">
        <v>158</v>
      </c>
      <c r="F30" s="51" t="str">
        <f>IF(OR(AND(COUNTIF(C64:C75, 申請書!E69)&gt;0, 申請書!E67&lt;=5), AND(OR(COUNTIF(C2:C63, 申請書!E69)&gt;0, COUNTIF(C76:C117, 申請書!E69)&gt;0), 申請書!E67&lt;=20)), "○", "")</f>
        <v/>
      </c>
    </row>
    <row r="31" spans="1:6" ht="18.5" thickBot="1">
      <c r="A31" s="1021"/>
      <c r="B31" s="1032"/>
      <c r="C31" s="10" t="s">
        <v>159</v>
      </c>
      <c r="F31" s="52" t="str">
        <f>IF(AND(F30&lt;&gt;"○", OR(COUNTIF(C64:C75, 申請書!E69)&gt;0, COUNTIF(C2:C63, 申請書!E69)&gt;0, COUNTIF(C76:C117, 申請書!E69)&gt;0)), "○", "")</f>
        <v/>
      </c>
    </row>
    <row r="32" spans="1:6">
      <c r="A32" s="1021"/>
      <c r="B32" s="1032"/>
      <c r="C32" s="10" t="s">
        <v>160</v>
      </c>
    </row>
    <row r="33" spans="1:7">
      <c r="A33" s="1021"/>
      <c r="B33" s="1033"/>
      <c r="C33" s="10" t="s">
        <v>161</v>
      </c>
      <c r="E33" s="205" t="s">
        <v>565</v>
      </c>
    </row>
    <row r="34" spans="1:7">
      <c r="A34" s="1021" t="s">
        <v>107</v>
      </c>
      <c r="B34" s="1028" t="s">
        <v>108</v>
      </c>
      <c r="C34" s="10" t="s">
        <v>162</v>
      </c>
      <c r="E34" s="205" t="s">
        <v>566</v>
      </c>
      <c r="G34" s="15"/>
    </row>
    <row r="35" spans="1:7">
      <c r="A35" s="1021"/>
      <c r="B35" s="1029"/>
      <c r="C35" s="10" t="s">
        <v>163</v>
      </c>
      <c r="E35" s="205" t="s">
        <v>567</v>
      </c>
    </row>
    <row r="36" spans="1:7">
      <c r="A36" s="1021"/>
      <c r="B36" s="1029"/>
      <c r="C36" s="10" t="s">
        <v>164</v>
      </c>
    </row>
    <row r="37" spans="1:7">
      <c r="A37" s="1021"/>
      <c r="B37" s="1030"/>
      <c r="C37" s="10" t="s">
        <v>165</v>
      </c>
    </row>
    <row r="38" spans="1:7">
      <c r="A38" s="1021" t="s">
        <v>111</v>
      </c>
      <c r="B38" s="1031" t="s">
        <v>112</v>
      </c>
      <c r="C38" s="10" t="s">
        <v>166</v>
      </c>
    </row>
    <row r="39" spans="1:7">
      <c r="A39" s="1021"/>
      <c r="B39" s="1032"/>
      <c r="C39" s="10" t="s">
        <v>167</v>
      </c>
    </row>
    <row r="40" spans="1:7">
      <c r="A40" s="1021"/>
      <c r="B40" s="1032"/>
      <c r="C40" s="10" t="s">
        <v>168</v>
      </c>
    </row>
    <row r="41" spans="1:7">
      <c r="A41" s="1021"/>
      <c r="B41" s="1032"/>
      <c r="C41" s="11" t="s">
        <v>169</v>
      </c>
    </row>
    <row r="42" spans="1:7">
      <c r="A42" s="1021"/>
      <c r="B42" s="1032"/>
      <c r="C42" s="11" t="s">
        <v>170</v>
      </c>
    </row>
    <row r="43" spans="1:7">
      <c r="A43" s="1021"/>
      <c r="B43" s="1032"/>
      <c r="C43" s="11" t="s">
        <v>171</v>
      </c>
    </row>
    <row r="44" spans="1:7">
      <c r="A44" s="1021"/>
      <c r="B44" s="1032"/>
      <c r="C44" s="11" t="s">
        <v>172</v>
      </c>
    </row>
    <row r="45" spans="1:7">
      <c r="A45" s="1021"/>
      <c r="B45" s="1032"/>
      <c r="C45" s="11" t="s">
        <v>173</v>
      </c>
    </row>
    <row r="46" spans="1:7">
      <c r="A46" s="1021"/>
      <c r="B46" s="1032"/>
      <c r="C46" s="11" t="s">
        <v>174</v>
      </c>
    </row>
    <row r="47" spans="1:7">
      <c r="A47" s="1021"/>
      <c r="B47" s="1032"/>
      <c r="C47" s="11" t="s">
        <v>175</v>
      </c>
    </row>
    <row r="48" spans="1:7">
      <c r="A48" s="1021"/>
      <c r="B48" s="1032"/>
      <c r="C48" s="11" t="s">
        <v>176</v>
      </c>
    </row>
    <row r="49" spans="1:7">
      <c r="A49" s="1021"/>
      <c r="B49" s="1032"/>
      <c r="C49" s="11" t="s">
        <v>177</v>
      </c>
    </row>
    <row r="50" spans="1:7">
      <c r="A50" s="1021"/>
      <c r="B50" s="1032"/>
      <c r="C50" s="9" t="s">
        <v>178</v>
      </c>
    </row>
    <row r="51" spans="1:7">
      <c r="A51" s="1021"/>
      <c r="B51" s="1032"/>
      <c r="C51" s="10" t="s">
        <v>179</v>
      </c>
    </row>
    <row r="52" spans="1:7">
      <c r="A52" s="1021"/>
      <c r="B52" s="1032"/>
      <c r="C52" s="10" t="s">
        <v>180</v>
      </c>
    </row>
    <row r="53" spans="1:7">
      <c r="A53" s="1021"/>
      <c r="B53" s="1032"/>
      <c r="C53" s="9" t="s">
        <v>181</v>
      </c>
    </row>
    <row r="54" spans="1:7">
      <c r="A54" s="1021"/>
      <c r="B54" s="1032"/>
      <c r="C54" s="9" t="s">
        <v>182</v>
      </c>
    </row>
    <row r="55" spans="1:7">
      <c r="A55" s="1021"/>
      <c r="B55" s="1033"/>
      <c r="C55" s="10" t="s">
        <v>183</v>
      </c>
    </row>
    <row r="56" spans="1:7">
      <c r="A56" s="1021" t="s">
        <v>91</v>
      </c>
      <c r="B56" s="1023" t="s">
        <v>92</v>
      </c>
      <c r="C56" s="9" t="s">
        <v>184</v>
      </c>
    </row>
    <row r="57" spans="1:7">
      <c r="A57" s="1021"/>
      <c r="B57" s="1023"/>
      <c r="C57" s="10" t="s">
        <v>185</v>
      </c>
    </row>
    <row r="58" spans="1:7" ht="18.649999999999999" customHeight="1">
      <c r="A58" s="1021"/>
      <c r="B58" s="1023"/>
      <c r="C58" s="10" t="s">
        <v>186</v>
      </c>
    </row>
    <row r="59" spans="1:7">
      <c r="A59" s="1021"/>
      <c r="B59" s="1023"/>
      <c r="C59" s="10" t="s">
        <v>187</v>
      </c>
    </row>
    <row r="60" spans="1:7">
      <c r="A60" s="1021"/>
      <c r="B60" s="1023"/>
      <c r="C60" s="10" t="s">
        <v>188</v>
      </c>
    </row>
    <row r="61" spans="1:7">
      <c r="A61" s="1021"/>
      <c r="B61" s="1023"/>
      <c r="C61" s="10" t="s">
        <v>189</v>
      </c>
    </row>
    <row r="62" spans="1:7">
      <c r="A62" s="1021"/>
      <c r="B62" s="1023"/>
      <c r="C62" s="10" t="s">
        <v>190</v>
      </c>
      <c r="D62" s="5"/>
      <c r="G62" s="5"/>
    </row>
    <row r="63" spans="1:7">
      <c r="A63" s="1021"/>
      <c r="B63" s="1023"/>
      <c r="C63" s="10" t="s">
        <v>191</v>
      </c>
      <c r="D63" s="5"/>
      <c r="G63" s="5"/>
    </row>
    <row r="64" spans="1:7">
      <c r="A64" s="1021" t="s">
        <v>101</v>
      </c>
      <c r="B64" s="1023" t="s">
        <v>102</v>
      </c>
      <c r="C64" s="9" t="s">
        <v>192</v>
      </c>
      <c r="D64" s="5"/>
      <c r="G64" s="5"/>
    </row>
    <row r="65" spans="1:7">
      <c r="A65" s="1021"/>
      <c r="B65" s="1023"/>
      <c r="C65" s="10" t="s">
        <v>193</v>
      </c>
      <c r="D65" s="5"/>
      <c r="G65" s="5"/>
    </row>
    <row r="66" spans="1:7">
      <c r="A66" s="1021"/>
      <c r="B66" s="1023"/>
      <c r="C66" s="10" t="s">
        <v>194</v>
      </c>
      <c r="D66" s="5"/>
      <c r="G66" s="5"/>
    </row>
    <row r="67" spans="1:7" ht="18" customHeight="1">
      <c r="A67" s="1021"/>
      <c r="B67" s="1023"/>
      <c r="C67" s="10" t="s">
        <v>195</v>
      </c>
      <c r="D67" s="5"/>
      <c r="G67" s="5"/>
    </row>
    <row r="68" spans="1:7">
      <c r="A68" s="1021"/>
      <c r="B68" s="1023"/>
      <c r="C68" s="10" t="s">
        <v>196</v>
      </c>
      <c r="D68" s="5"/>
      <c r="G68" s="5"/>
    </row>
    <row r="69" spans="1:7">
      <c r="A69" s="1021"/>
      <c r="B69" s="1023"/>
      <c r="C69" s="10" t="s">
        <v>197</v>
      </c>
      <c r="D69" s="5"/>
      <c r="G69" s="5"/>
    </row>
    <row r="70" spans="1:7">
      <c r="A70" s="1021"/>
      <c r="B70" s="1023"/>
      <c r="C70" s="10" t="s">
        <v>198</v>
      </c>
      <c r="D70" s="5"/>
      <c r="G70" s="5"/>
    </row>
    <row r="71" spans="1:7">
      <c r="A71" s="1021"/>
      <c r="B71" s="1023"/>
      <c r="C71" s="10" t="s">
        <v>199</v>
      </c>
    </row>
    <row r="72" spans="1:7">
      <c r="A72" s="1021"/>
      <c r="B72" s="1023"/>
      <c r="C72" s="10" t="s">
        <v>200</v>
      </c>
    </row>
    <row r="73" spans="1:7">
      <c r="A73" s="1021"/>
      <c r="B73" s="1023"/>
      <c r="C73" s="10" t="s">
        <v>201</v>
      </c>
    </row>
    <row r="74" spans="1:7">
      <c r="A74" s="1021"/>
      <c r="B74" s="1023"/>
      <c r="C74" s="10" t="s">
        <v>202</v>
      </c>
    </row>
    <row r="75" spans="1:7">
      <c r="A75" s="1021"/>
      <c r="B75" s="1023"/>
      <c r="C75" s="10" t="s">
        <v>203</v>
      </c>
    </row>
    <row r="76" spans="1:7" ht="20.149999999999999" customHeight="1">
      <c r="A76" s="1021" t="s">
        <v>103</v>
      </c>
      <c r="B76" s="1034" t="s">
        <v>104</v>
      </c>
      <c r="C76" s="9" t="s">
        <v>204</v>
      </c>
    </row>
    <row r="77" spans="1:7">
      <c r="A77" s="1021"/>
      <c r="B77" s="1034"/>
      <c r="C77" s="10" t="s">
        <v>205</v>
      </c>
    </row>
    <row r="78" spans="1:7">
      <c r="A78" s="1021"/>
      <c r="B78" s="1034"/>
      <c r="C78" s="9" t="s">
        <v>206</v>
      </c>
    </row>
    <row r="79" spans="1:7">
      <c r="A79" s="1021"/>
      <c r="B79" s="1034"/>
      <c r="C79" s="9" t="s">
        <v>207</v>
      </c>
    </row>
    <row r="80" spans="1:7">
      <c r="A80" s="1021"/>
      <c r="B80" s="1034"/>
      <c r="C80" s="9" t="s">
        <v>208</v>
      </c>
    </row>
    <row r="81" spans="1:3">
      <c r="A81" s="1021"/>
      <c r="B81" s="1034"/>
      <c r="C81" s="9" t="s">
        <v>209</v>
      </c>
    </row>
    <row r="82" spans="1:3" ht="20.149999999999999" customHeight="1">
      <c r="A82" s="1021" t="s">
        <v>105</v>
      </c>
      <c r="B82" s="1034" t="s">
        <v>106</v>
      </c>
      <c r="C82" s="9" t="s">
        <v>210</v>
      </c>
    </row>
    <row r="83" spans="1:3" ht="18" customHeight="1">
      <c r="A83" s="1021"/>
      <c r="B83" s="1034"/>
      <c r="C83" s="10" t="s">
        <v>211</v>
      </c>
    </row>
    <row r="84" spans="1:3" ht="18" customHeight="1">
      <c r="A84" s="1021"/>
      <c r="B84" s="1034"/>
      <c r="C84" s="9" t="s">
        <v>212</v>
      </c>
    </row>
    <row r="85" spans="1:3" ht="18" customHeight="1">
      <c r="A85" s="1021"/>
      <c r="B85" s="1034"/>
      <c r="C85" s="9" t="s">
        <v>213</v>
      </c>
    </row>
    <row r="86" spans="1:3" ht="18" customHeight="1">
      <c r="A86" s="1021"/>
      <c r="B86" s="1034"/>
      <c r="C86" s="9" t="s">
        <v>214</v>
      </c>
    </row>
    <row r="87" spans="1:3" ht="18" customHeight="1">
      <c r="A87" s="1021"/>
      <c r="B87" s="1034"/>
      <c r="C87" s="10" t="s">
        <v>215</v>
      </c>
    </row>
    <row r="88" spans="1:3" ht="18" customHeight="1">
      <c r="A88" s="1021"/>
      <c r="B88" s="1034"/>
      <c r="C88" s="10" t="s">
        <v>216</v>
      </c>
    </row>
    <row r="89" spans="1:3" ht="20.149999999999999" customHeight="1">
      <c r="A89" s="1021" t="s">
        <v>109</v>
      </c>
      <c r="B89" s="1034" t="s">
        <v>110</v>
      </c>
      <c r="C89" s="10" t="s">
        <v>217</v>
      </c>
    </row>
    <row r="90" spans="1:3">
      <c r="A90" s="1021"/>
      <c r="B90" s="1034"/>
      <c r="C90" s="10" t="s">
        <v>218</v>
      </c>
    </row>
    <row r="91" spans="1:3">
      <c r="A91" s="1021"/>
      <c r="B91" s="1034"/>
      <c r="C91" s="10" t="s">
        <v>219</v>
      </c>
    </row>
    <row r="92" spans="1:3">
      <c r="A92" s="1021"/>
      <c r="B92" s="1034"/>
      <c r="C92" s="10" t="s">
        <v>220</v>
      </c>
    </row>
    <row r="93" spans="1:3" ht="20.149999999999999" customHeight="1">
      <c r="A93" s="1021" t="s">
        <v>113</v>
      </c>
      <c r="B93" s="1034" t="s">
        <v>114</v>
      </c>
      <c r="C93" s="10" t="s">
        <v>221</v>
      </c>
    </row>
    <row r="94" spans="1:3">
      <c r="A94" s="1021"/>
      <c r="B94" s="1034"/>
      <c r="C94" s="10" t="s">
        <v>222</v>
      </c>
    </row>
    <row r="95" spans="1:3">
      <c r="A95" s="1021"/>
      <c r="B95" s="1034"/>
      <c r="C95" s="10" t="s">
        <v>223</v>
      </c>
    </row>
    <row r="96" spans="1:3" ht="20.149999999999999" customHeight="1">
      <c r="A96" s="1021" t="s">
        <v>115</v>
      </c>
      <c r="B96" s="1034" t="s">
        <v>116</v>
      </c>
      <c r="C96" s="10" t="s">
        <v>224</v>
      </c>
    </row>
    <row r="97" spans="1:3">
      <c r="A97" s="1021"/>
      <c r="B97" s="1034"/>
      <c r="C97" s="10" t="s">
        <v>225</v>
      </c>
    </row>
    <row r="98" spans="1:3">
      <c r="A98" s="1021"/>
      <c r="B98" s="1034"/>
      <c r="C98" s="10" t="s">
        <v>226</v>
      </c>
    </row>
    <row r="99" spans="1:3">
      <c r="A99" s="1021" t="s">
        <v>117</v>
      </c>
      <c r="B99" s="1023" t="s">
        <v>118</v>
      </c>
      <c r="C99" s="10" t="s">
        <v>227</v>
      </c>
    </row>
    <row r="100" spans="1:3">
      <c r="A100" s="1021"/>
      <c r="B100" s="1023"/>
      <c r="C100" s="10" t="s">
        <v>228</v>
      </c>
    </row>
    <row r="101" spans="1:3" ht="20.149999999999999" customHeight="1">
      <c r="A101" s="1021" t="s">
        <v>119</v>
      </c>
      <c r="B101" s="1034" t="s">
        <v>120</v>
      </c>
      <c r="C101" s="10" t="s">
        <v>229</v>
      </c>
    </row>
    <row r="102" spans="1:3">
      <c r="A102" s="1021"/>
      <c r="B102" s="1034"/>
      <c r="C102" s="10" t="s">
        <v>230</v>
      </c>
    </row>
    <row r="103" spans="1:3">
      <c r="A103" s="1021" t="s">
        <v>121</v>
      </c>
      <c r="B103" s="1023" t="s">
        <v>122</v>
      </c>
      <c r="C103" s="11" t="s">
        <v>231</v>
      </c>
    </row>
    <row r="104" spans="1:3">
      <c r="A104" s="1021"/>
      <c r="B104" s="1023"/>
      <c r="C104" s="11" t="s">
        <v>232</v>
      </c>
    </row>
    <row r="105" spans="1:3">
      <c r="A105" s="1021"/>
      <c r="B105" s="1023"/>
      <c r="C105" s="11" t="s">
        <v>233</v>
      </c>
    </row>
    <row r="106" spans="1:3">
      <c r="A106" s="1021" t="s">
        <v>123</v>
      </c>
      <c r="B106" s="1023" t="s">
        <v>124</v>
      </c>
      <c r="C106" s="10" t="s">
        <v>234</v>
      </c>
    </row>
    <row r="107" spans="1:3">
      <c r="A107" s="1021"/>
      <c r="B107" s="1023"/>
      <c r="C107" s="10" t="s">
        <v>235</v>
      </c>
    </row>
    <row r="108" spans="1:3">
      <c r="A108" s="1021"/>
      <c r="B108" s="1023"/>
      <c r="C108" s="10" t="s">
        <v>236</v>
      </c>
    </row>
    <row r="109" spans="1:3">
      <c r="A109" s="1021"/>
      <c r="B109" s="1023"/>
      <c r="C109" s="10" t="s">
        <v>237</v>
      </c>
    </row>
    <row r="110" spans="1:3">
      <c r="A110" s="1021"/>
      <c r="B110" s="1023"/>
      <c r="C110" s="10" t="s">
        <v>238</v>
      </c>
    </row>
    <row r="111" spans="1:3">
      <c r="A111" s="1021"/>
      <c r="B111" s="1023"/>
      <c r="C111" s="10" t="s">
        <v>239</v>
      </c>
    </row>
    <row r="112" spans="1:3">
      <c r="A112" s="1021"/>
      <c r="B112" s="1023"/>
      <c r="C112" s="10" t="s">
        <v>240</v>
      </c>
    </row>
    <row r="113" spans="1:3">
      <c r="A113" s="1021"/>
      <c r="B113" s="1023"/>
      <c r="C113" s="10" t="s">
        <v>241</v>
      </c>
    </row>
    <row r="114" spans="1:3">
      <c r="A114" s="1021"/>
      <c r="B114" s="1023"/>
      <c r="C114" s="10" t="s">
        <v>242</v>
      </c>
    </row>
    <row r="115" spans="1:3" ht="20.149999999999999" customHeight="1">
      <c r="A115" s="1021" t="s">
        <v>125</v>
      </c>
      <c r="B115" s="1034" t="s">
        <v>126</v>
      </c>
      <c r="C115" s="10" t="s">
        <v>243</v>
      </c>
    </row>
    <row r="116" spans="1:3">
      <c r="A116" s="1021"/>
      <c r="B116" s="1034"/>
      <c r="C116" s="10" t="s">
        <v>244</v>
      </c>
    </row>
    <row r="117" spans="1:3" ht="18" customHeight="1" thickBot="1">
      <c r="A117" s="12" t="s">
        <v>127</v>
      </c>
      <c r="B117" s="14" t="s">
        <v>128</v>
      </c>
      <c r="C117" s="13" t="s">
        <v>245</v>
      </c>
    </row>
  </sheetData>
  <mergeCells count="41">
    <mergeCell ref="E8:E10"/>
    <mergeCell ref="E11:E13"/>
    <mergeCell ref="B10:B33"/>
    <mergeCell ref="E14:E18"/>
    <mergeCell ref="E19:E21"/>
    <mergeCell ref="A103:A105"/>
    <mergeCell ref="B103:B105"/>
    <mergeCell ref="B106:B114"/>
    <mergeCell ref="A106:A114"/>
    <mergeCell ref="A115:A116"/>
    <mergeCell ref="B115:B116"/>
    <mergeCell ref="A101:A102"/>
    <mergeCell ref="B101:B102"/>
    <mergeCell ref="A76:A81"/>
    <mergeCell ref="B64:B75"/>
    <mergeCell ref="B76:B81"/>
    <mergeCell ref="A82:A88"/>
    <mergeCell ref="B82:B88"/>
    <mergeCell ref="B89:B92"/>
    <mergeCell ref="A89:A92"/>
    <mergeCell ref="B93:B95"/>
    <mergeCell ref="A93:A95"/>
    <mergeCell ref="B96:B98"/>
    <mergeCell ref="A96:A98"/>
    <mergeCell ref="B99:B100"/>
    <mergeCell ref="A99:A100"/>
    <mergeCell ref="A10:A33"/>
    <mergeCell ref="A38:A55"/>
    <mergeCell ref="A56:A63"/>
    <mergeCell ref="B56:B63"/>
    <mergeCell ref="A64:A75"/>
    <mergeCell ref="A34:A37"/>
    <mergeCell ref="B34:B37"/>
    <mergeCell ref="B38:B55"/>
    <mergeCell ref="A7:A9"/>
    <mergeCell ref="B7:B9"/>
    <mergeCell ref="A4:A5"/>
    <mergeCell ref="B4:B5"/>
    <mergeCell ref="A1:B1"/>
    <mergeCell ref="A2:A3"/>
    <mergeCell ref="B2:B3"/>
  </mergeCells>
  <phoneticPr fontId="1"/>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AM6"/>
  <sheetViews>
    <sheetView workbookViewId="0">
      <selection activeCell="N14" sqref="N14"/>
    </sheetView>
  </sheetViews>
  <sheetFormatPr defaultRowHeight="18"/>
  <cols>
    <col min="7" max="7" width="14.58203125" bestFit="1" customWidth="1"/>
    <col min="8" max="8" width="13.5" bestFit="1" customWidth="1"/>
    <col min="27" max="27" width="9.4140625" bestFit="1" customWidth="1"/>
  </cols>
  <sheetData>
    <row r="3" spans="1:39" ht="18.5" thickBot="1"/>
    <row r="4" spans="1:39">
      <c r="A4" s="1045" t="s">
        <v>396</v>
      </c>
      <c r="B4" s="1040" t="s">
        <v>397</v>
      </c>
      <c r="C4" s="1040" t="s">
        <v>398</v>
      </c>
      <c r="D4" s="1040" t="s">
        <v>399</v>
      </c>
      <c r="E4" s="1040" t="s">
        <v>400</v>
      </c>
      <c r="F4" s="1040" t="s">
        <v>401</v>
      </c>
      <c r="G4" s="1040" t="s">
        <v>402</v>
      </c>
      <c r="H4" s="1040" t="s">
        <v>403</v>
      </c>
      <c r="I4" s="1040" t="s">
        <v>404</v>
      </c>
      <c r="J4" s="1044" t="s">
        <v>405</v>
      </c>
      <c r="K4" s="1044"/>
      <c r="L4" s="1044"/>
      <c r="M4" s="1044" t="s">
        <v>603</v>
      </c>
      <c r="N4" s="1044"/>
      <c r="O4" s="1044"/>
      <c r="P4" s="1044" t="s">
        <v>406</v>
      </c>
      <c r="Q4" s="1044"/>
      <c r="R4" s="1044"/>
      <c r="S4" s="1044"/>
      <c r="T4" s="1044"/>
      <c r="U4" s="57" t="s">
        <v>407</v>
      </c>
      <c r="V4" s="57"/>
      <c r="W4" s="57"/>
      <c r="X4" s="1040" t="s">
        <v>435</v>
      </c>
      <c r="Y4" s="1040" t="s">
        <v>408</v>
      </c>
      <c r="Z4" s="1040" t="s">
        <v>409</v>
      </c>
      <c r="AA4" s="1040" t="s">
        <v>436</v>
      </c>
      <c r="AB4" s="1040" t="s">
        <v>410</v>
      </c>
      <c r="AC4" s="1040" t="s">
        <v>411</v>
      </c>
      <c r="AD4" s="1040" t="s">
        <v>412</v>
      </c>
      <c r="AE4" s="1040" t="s">
        <v>413</v>
      </c>
      <c r="AF4" s="1040" t="s">
        <v>414</v>
      </c>
      <c r="AG4" s="1040" t="s">
        <v>415</v>
      </c>
      <c r="AH4" s="1040" t="s">
        <v>416</v>
      </c>
      <c r="AI4" s="1040" t="s">
        <v>417</v>
      </c>
      <c r="AJ4" s="1040" t="s">
        <v>418</v>
      </c>
      <c r="AK4" s="1040" t="s">
        <v>419</v>
      </c>
      <c r="AL4" s="1040" t="s">
        <v>420</v>
      </c>
      <c r="AM4" s="1042" t="s">
        <v>421</v>
      </c>
    </row>
    <row r="5" spans="1:39">
      <c r="A5" s="1046"/>
      <c r="B5" s="1041"/>
      <c r="C5" s="1041"/>
      <c r="D5" s="1041"/>
      <c r="E5" s="1041"/>
      <c r="F5" s="1041"/>
      <c r="G5" s="1041"/>
      <c r="H5" s="1041"/>
      <c r="I5" s="1041"/>
      <c r="J5" s="1" t="s">
        <v>422</v>
      </c>
      <c r="K5" s="1" t="s">
        <v>423</v>
      </c>
      <c r="L5" s="1" t="s">
        <v>424</v>
      </c>
      <c r="M5" s="1" t="s">
        <v>425</v>
      </c>
      <c r="N5" s="1" t="s">
        <v>426</v>
      </c>
      <c r="O5" s="1" t="s">
        <v>427</v>
      </c>
      <c r="P5" s="1" t="s">
        <v>428</v>
      </c>
      <c r="Q5" s="1" t="s">
        <v>429</v>
      </c>
      <c r="R5" s="1" t="s">
        <v>430</v>
      </c>
      <c r="S5" s="1" t="s">
        <v>431</v>
      </c>
      <c r="T5" s="1" t="s">
        <v>432</v>
      </c>
      <c r="U5" s="1" t="s">
        <v>426</v>
      </c>
      <c r="V5" s="1" t="s">
        <v>433</v>
      </c>
      <c r="W5" s="1" t="s">
        <v>434</v>
      </c>
      <c r="X5" s="1041"/>
      <c r="Y5" s="1041"/>
      <c r="Z5" s="1041"/>
      <c r="AA5" s="1041"/>
      <c r="AB5" s="1041"/>
      <c r="AC5" s="1041"/>
      <c r="AD5" s="1041"/>
      <c r="AE5" s="1041"/>
      <c r="AF5" s="1041"/>
      <c r="AG5" s="1041"/>
      <c r="AH5" s="1041"/>
      <c r="AI5" s="1041"/>
      <c r="AJ5" s="1041"/>
      <c r="AK5" s="1041"/>
      <c r="AL5" s="1041"/>
      <c r="AM5" s="1043"/>
    </row>
    <row r="6" spans="1:39" ht="18.5" thickBot="1">
      <c r="A6" s="58">
        <f>申請書!E44</f>
        <v>0</v>
      </c>
      <c r="B6" s="59">
        <f>申請書!E43</f>
        <v>0</v>
      </c>
      <c r="C6" s="59">
        <f>申請書!H47</f>
        <v>0</v>
      </c>
      <c r="D6" s="59">
        <f>申請書!B27</f>
        <v>0</v>
      </c>
      <c r="E6" s="59"/>
      <c r="F6" s="59">
        <f>申請書!B21</f>
        <v>0</v>
      </c>
      <c r="G6" s="61">
        <v>45931</v>
      </c>
      <c r="H6" s="61">
        <v>46143</v>
      </c>
      <c r="I6" s="59" t="str">
        <f>申請書!G219</f>
        <v/>
      </c>
      <c r="J6" s="59">
        <f>IF(申請書!N184="自社株式の評価、財務・税務・法務・労務等のセルフ・デューデリジェンスなど、企業価値や事業価値の算定のための業務委託経費",申請書!J186,0) + IF(申請書!N188="自社株式の評価、財務・税務・法務・労務等のセルフ・デューデリジェンスなど、企業価値や事業価値の算定のための業務委託経費",申請書!J190,0) + IF(申請書!N192="自社株式の評価、財務・税務・法務・労務等のセルフ・デューデリジェンスなど、企業価値や事業価値の算定のための業務委託経費",申請書!J194,0) + IF(申請書!N203="自社株式の評価、財務・税務・法務・労務等のセルフ・デューデリジェンスなど、企業価値や事業価値の算定のための業務委託経費",申請書!J205,0) + IF(申請書!N207="自社株式の評価、財務・税務・法務・労務等のセルフ・デューデリジェンスなど、企業価値や事業価値の算定のための業務委託経費",申請書!J209,0) + IF(申請書!N211="自社株式の評価、財務・税務・法務・労務等のセルフ・デューデリジェンスなど、企業価値や事業価値の算定のための業務委託経費",申請書!J213,0)</f>
        <v>0</v>
      </c>
      <c r="K6" s="59">
        <f>IF(申請書!N184="後継者候補の確保に向けた人材紹介会社のサービス利用経費",申請書!J186,0) + IF(申請書!N188="後継者候補の確保に向けた人材紹介会社のサービス利用経費",申請書!J190,0) + IF(申請書!N192="後継者候補の確保に向けた人材紹介会社のサービス利用経費",申請書!J194,0) + IF(申請書!N203="後継者候補の確保に向けた人材紹介会社のサービス利用経費",申請書!J205,0) + IF(申請書!N207="後継者候補の確保に向けた人材紹介会社のサービス利用経費",申請書!J209,0) + IF(申請書!N211="後継者候補の確保に向けた人材紹介会社のサービス利用経費",申請書!J213,0)</f>
        <v>0</v>
      </c>
      <c r="L6" s="59">
        <f>IF(申請書!N184="ファイナンシャルアドバイザー（ＦＡ）、Ｍ＆Ａ仲介業者等との締結契約に要する経費",申請書!J186,0) + IF(申請書!N188="ファイナンシャルアドバイザー（ＦＡ）、Ｍ＆Ａ仲介業者等との締結契約に要する経費",申請書!J190,0) + IF(申請書!N192="ファイナンシャルアドバイザー（ＦＡ）、Ｍ＆Ａ仲介業者等との締結契約に要する経費",申請書!J194,0) + IF(申請書!N203="ファイナンシャルアドバイザー（ＦＡ）、Ｍ＆Ａ仲介業者等との締結契約に要する経費",申請書!J205,0) + IF(申請書!N207="ファイナンシャルアドバイザー（ＦＡ）、Ｍ＆Ａ仲介業者等との締結契約に要する経費",申請書!J209,0) + IF(申請書!N211="ファイナンシャルアドバイザー（ＦＡ）、Ｍ＆Ａ仲介業者等との締結契約に要する経費",申請書!J213,0)</f>
        <v>0</v>
      </c>
      <c r="M6" s="59">
        <f>IF(申請書!N184="株式譲渡、相続手続き等に要する外部専門家への業務委託経費",申請書!J186,0) + IF(申請書!N188="株式譲渡、相続手続き等に要する外部専門家への業務委託経費",申請書!J190,0) + IF(申請書!N192="株式譲渡、相続手続き等に要する外部専門家への業務委託経費",申請書!J194,0) + IF(申請書!N203="株式譲渡、相続手続き等に要する外部専門家への業務委託経費",申請書!J205,0) + IF(申請書!N207="株式譲渡、相続手続き等に要する外部専門家への業務委託経費",申請書!J209,0) + IF(申請書!N211="株式譲渡、相続手続き等に要する外部専門家への業務委託経費",申請書!J213,0)</f>
        <v>0</v>
      </c>
      <c r="N6" s="59">
        <f>IF(申請書!N184="中核人材(幹部社員)の確保や社内人材の育成に向けた、人材紹介会社等のサービス利用に要する経費",申請書!J186,0) + IF(申請書!N188="中核人材(幹部社員)の確保や社内人材の育成に向けた、人材紹介会社等のサービス利用に要する経費",申請書!J190,0) + IF(申請書!N192="中核人材(幹部社員)の確保や社内人材の育成に向けた、人材紹介会社等のサービス利用に要する経費",申請書!J194,0) + IF(申請書!N203="中核人材(幹部社員)の確保や社内人材の育成に向けた、人材紹介会社等のサービス利用に要する経費",申請書!J205,0) + IF(申請書!N207="中核人材(幹部社員)の確保や社内人材の育成に向けた、人材紹介会社等のサービス利用に要する経費",申請書!J209,0) + IF(申請書!N211="中核人材(幹部社員)の確保や社内人材の育成に向けた、人材紹介会社等のサービス利用に要する経費",申請書!J213,0)</f>
        <v>0</v>
      </c>
      <c r="O6" s="59">
        <f>IF(申請書!N184="中核人材(幹部社員)の確保や社内人材の育成に向けた、人材紹介会社等のサービス利用に要する経費",申請書!J186,0) + IF(申請書!N188="中核人材(幹部社員)の確保や社内人材の育成に向けた、人材紹介会社等のサービス利用に要する経費",申請書!J190,0) + IF(申請書!N192="中核人材(幹部社員)の確保や社内人材の育成に向けた、人材紹介会社等のサービス利用に要する経費",申請書!J194,0) + IF(申請書!N203="中核人材(幹部社員)の確保や社内人材の育成に向けた、人材紹介会社等のサービス利用に要する経費",申請書!J205,0) + IF(申請書!N207="中核人材(幹部社員)の確保や社内人材の育成に向けた、人材紹介会社等のサービス利用に要する経費",申請書!J209,0) + IF(申請書!N211="中核人材(幹部社員)の確保や社内人材の育成に向けた、人材紹介会社等のサービス利用に要する経費",申請書!J213,0)</f>
        <v>0</v>
      </c>
      <c r="P6" s="59">
        <f>IF(申請書!N184="中核人材(幹部社員)の確保や社内人材の育成に向けた、人材紹介会社等のサービス利用や研修業務委託に要する経費",申請書!J186,0) + IF(申請書!N188="中核人材(幹部社員)の確保や社内人材の育成に向けた、人材紹介会社等のサービス利用や研修業務委託に要する経費",申請書!J190,0) + IF(申請書!N192="中核人材(幹部社員)の確保や社内人材の育成に向けた、人材紹介会社等のサービス利用や研修業務委託に要する経費",申請書!J194,0) + IF(申請書!N203="中核人材(幹部社員)の確保や社内人材の育成に向けた、人材紹介会社等のサービス利用や研修業務委託に要する経費",申請書!J205,0) + IF(申請書!N207="中核人材(幹部社員)の確保や社内人材の育成に向けた、人材紹介会社等のサービス利用や研修業務委託に要する経費",申請書!J209,0) + IF(申請書!N211="中核人材(幹部社員)の確保や社内人材の育成に向けた、人材紹介会社等のサービス利用や研修業務委託に要する経費",申請書!J213,0)</f>
        <v>0</v>
      </c>
      <c r="Q6" s="59">
        <f>IF(申請書!N184="社内経営管理システムの構築に向けた、外部専門家への業務委託や外部事業者へのシステム開発委託経費",申請書!J186,0) + IF(申請書!N188="社内経営管理システムの構築に向けた、外部専門家への業務委託や外部事業者へのシステム開発委託経費",申請書!J190,0) + IF(申請書!N192="社内経営管理システムの構築に向けた、外部専門家への業務委託や外部事業者へのシステム開発委託経費",申請書!J194,0) + IF(申請書!N203="社内経営管理システムの構築に向けた、外部専門家への業務委託や外部事業者へのシステム開発委託経費",申請書!J205,0) + IF(申請書!N207="社内経営管理システムの構築に向けた、外部専門家への業務委託や外部事業者へのシステム開発委託経費",申請書!J209,0) + IF(申請書!N211="社内経営管理システムの構築に向けた、外部専門家への業務委託や外部事業者へのシステム開発委託経費",申請書!J213,0)</f>
        <v>0</v>
      </c>
      <c r="R6" s="59">
        <f>IF(申請書!N184="組織、人事等内部管理体制の整備のための業務委託経費",申請書!J186,0) + IF(申請書!N188="組織、人事等内部管理体制の整備のための業務委託経費",申請書!J190,0) + IF(申請書!N192="組織、人事等内部管理体制の整備のための業務委託経費",申請書!J194,0) + IF(申請書!N203="組織、人事等内部管理体制の整備のための業務委託経費",申請書!J205,0) + IF(申請書!N207="組織、人事等内部管理体制の整備のための業務委託経費",申請書!J209,0) + IF(申請書!N211="組織、人事等内部管理体制の整備のための業務委託経費",申請書!J213,0)</f>
        <v>0</v>
      </c>
      <c r="S6" s="59">
        <f>IF(申請書!N184="新市場開拓のための、調査会社への市場調査委託経費",申請書!J186,0) + IF(申請書!N188="新市場開拓のための、調査会社への市場調査委託経費",申請書!J190,0) + IF(申請書!N192="新市場開拓のための、調査会社への市場調査委託経費",申請書!J194,0) + IF(申請書!N203="新市場開拓のための、調査会社への市場調査委託経費",申請書!J205,0) + IF(申請書!N207="新市場開拓のための、調査会社への市場調査委託経費",申請書!J209,0) + IF(申請書!N211="新市場開拓のための、調査会社への市場調査委託経費",申請書!J213,0)</f>
        <v>0</v>
      </c>
      <c r="T6" s="59">
        <f>IF(申請書!N184="新市場開拓のための、調査会社への市場調査委託経費",申請書!J186,0) + IF(申請書!N188="新市場開拓のための、調査会社への市場調査委託経費",申請書!J190,0) + IF(申請書!N192="新市場開拓のための、調査会社への市場調査委託経費",申請書!J194,0) + IF(申請書!N203="新市場開拓のための、調査会社への市場調査委託経費",申請書!J205,0) + IF(申請書!N207="新市場開拓のための、調査会社への市場調査委託経費",申請書!J209,0) + IF(申請書!N211="新市場開拓のための、調査会社への市場調査委託経費",申請書!J213,0)</f>
        <v>0</v>
      </c>
      <c r="U6" s="59">
        <f>IF(申請書!N184="財務、税務、法務や労務等のデューデリジェンス、企業価値・事業価値等の価値算定のための業務委託経費",申請書!J186,0) + IF(申請書!N188="財務、税務、法務や労務等のデューデリジェンス、企業価値・事業価値等の価値算定のための業務委託経費",申請書!J190,0) + IF(申請書!N192="財務、税務、法務や労務等のデューデリジェンス、企業価値・事業価値等の価値算定のための業務委託経費",申請書!J194,0) + IF(申請書!N203="財務、税務、法務や労務等のデューデリジェンス、企業価値・事業価値等の価値算定のための業務委託経費",申請書!J205,0) + IF(申請書!N207="財務、税務、法務や労務等のデューデリジェンス、企業価値・事業価値等の価値算定のための業務委託経費",申請書!J209,0) + IF(申請書!N211="財務、税務、法務や労務等のデューデリジェンス、企業価値・事業価値等の価値算定のための業務委託経費",申請書!J213,0)</f>
        <v>0</v>
      </c>
      <c r="V6" s="59">
        <f>IF(申請書!N184="契約書の作成やレビューのための業務委託経費",申請書!J186,0) + IF(申請書!N188="契約書の作成やレビューのための業務委託経費",申請書!J190,0) + IF(申請書!N192="契約書の作成やレビューのための業務委託経費",申請書!J194,0) + IF(申請書!N203="契約書の作成やレビューのための業務委託経費",申請書!J205,0) + IF(申請書!N207="契約書の作成やレビューのための業務委託経費",申請書!J209,0) + IF(申請書!N211="契約書の作成やレビューのための業務委託経費",申請書!J213,0)</f>
        <v>0</v>
      </c>
      <c r="W6" s="59">
        <f>IF(申請書!N184="ＰＭＩ(事業統合)計画の策定のための業務委託経費",申請書!J186,0) + IF(申請書!N188="ＰＭＩ(事業統合)計画の策定のための業務委託経費",申請書!J190,0) + IF(申請書!N192="ＰＭＩ(事業統合)計画の策定のための業務委託経費",申請書!J194,0) + IF(申請書!N203="ＰＭＩ(事業統合)計画の策定のための業務委託経費",申請書!J205,0) + IF(申請書!N207="ＰＭＩ(事業統合)計画の策定のための業務委託経費",申請書!J209,0) + IF(申請書!N211="ＰＭＩ(事業統合)計画の策定のための業務委託経費",申請書!J213,0)</f>
        <v>0</v>
      </c>
      <c r="X6" s="59" t="str">
        <f>申請書!N219</f>
        <v/>
      </c>
      <c r="Y6" s="59">
        <f>申請書!U219</f>
        <v>0</v>
      </c>
      <c r="Z6" s="59">
        <f>申請書!H51</f>
        <v>0</v>
      </c>
      <c r="AA6" s="59" t="str">
        <f>CONCATENATE(申請書!I50,"-",申請書!L50)</f>
        <v>-</v>
      </c>
      <c r="AB6" s="59">
        <f>申請書!E57</f>
        <v>0</v>
      </c>
      <c r="AC6" s="59">
        <f>申請書!AD55</f>
        <v>0</v>
      </c>
      <c r="AD6" s="59">
        <f>申請書!Q55</f>
        <v>0</v>
      </c>
      <c r="AE6" s="59">
        <f>申請書!X54</f>
        <v>0</v>
      </c>
      <c r="AF6" s="59">
        <f>申請書!J53</f>
        <v>0</v>
      </c>
      <c r="AG6" s="59">
        <f>申請書!J60</f>
        <v>0</v>
      </c>
      <c r="AH6" s="59">
        <f>2025-AG6</f>
        <v>2025</v>
      </c>
      <c r="AI6" s="59">
        <f>申請書!Q59</f>
        <v>0</v>
      </c>
      <c r="AJ6" s="59">
        <f>申請書!AF61</f>
        <v>0</v>
      </c>
      <c r="AK6" s="59">
        <f>申請書!E67</f>
        <v>0</v>
      </c>
      <c r="AL6" s="59">
        <f>申請書!E69</f>
        <v>0</v>
      </c>
      <c r="AM6" s="60">
        <f>申請書!E70</f>
        <v>0</v>
      </c>
    </row>
  </sheetData>
  <mergeCells count="28">
    <mergeCell ref="F4:F5"/>
    <mergeCell ref="G4:G5"/>
    <mergeCell ref="A4:A5"/>
    <mergeCell ref="B4:B5"/>
    <mergeCell ref="C4:C5"/>
    <mergeCell ref="D4:D5"/>
    <mergeCell ref="E4:E5"/>
    <mergeCell ref="AG4:AG5"/>
    <mergeCell ref="AH4:AH5"/>
    <mergeCell ref="H4:H5"/>
    <mergeCell ref="X4:X5"/>
    <mergeCell ref="Y4:Y5"/>
    <mergeCell ref="Z4:Z5"/>
    <mergeCell ref="AA4:AA5"/>
    <mergeCell ref="AB4:AB5"/>
    <mergeCell ref="J4:L4"/>
    <mergeCell ref="M4:O4"/>
    <mergeCell ref="P4:T4"/>
    <mergeCell ref="I4:I5"/>
    <mergeCell ref="AC4:AC5"/>
    <mergeCell ref="AD4:AD5"/>
    <mergeCell ref="AE4:AE5"/>
    <mergeCell ref="AF4:AF5"/>
    <mergeCell ref="AI4:AI5"/>
    <mergeCell ref="AJ4:AJ5"/>
    <mergeCell ref="AK4:AK5"/>
    <mergeCell ref="AL4:AL5"/>
    <mergeCell ref="AM4:AM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申請前確認書</vt:lpstr>
      <vt:lpstr>反社排除誓約事項</vt:lpstr>
      <vt:lpstr>誓約書</vt:lpstr>
      <vt:lpstr>申請書</vt:lpstr>
      <vt:lpstr>申請書記入例</vt:lpstr>
      <vt:lpstr>選択リスト</vt:lpstr>
      <vt:lpstr>事務局用</vt:lpstr>
      <vt:lpstr>【Ａタイプ】</vt:lpstr>
      <vt:lpstr>【Ｂタイプ】</vt:lpstr>
      <vt:lpstr>【Ｃタイプ】</vt:lpstr>
      <vt:lpstr>【Ｄタイプ】</vt:lpstr>
      <vt:lpstr>申請書!Print_Area</vt:lpstr>
      <vt:lpstr>申請書記入例!Print_Area</vt:lpstr>
      <vt:lpstr>申請前確認書!Print_Area</vt:lpstr>
      <vt:lpstr>誓約書!Print_Area</vt:lpstr>
      <vt:lpstr>反社排除誓約事項!Print_Area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2025-05-13T02:16:54Z</dcterms:created>
  <dcterms:modified xsi:type="dcterms:W3CDTF">2026-05-19T00:54:40Z</dcterms:modified>
</cp:coreProperties>
</file>