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20 課内事務\000_年度共通\010 助成事業\040 経産省による補助金申請システムヒアリング\020 事業事務\010 事業管理\210 TOKYO地域資源等を活用したイノベーション創出事業\030_令和7年度\110　募集\02   申請書\申請書（保護有）\"/>
    </mc:Choice>
  </mc:AlternateContent>
  <bookViews>
    <workbookView xWindow="0" yWindow="0" windowWidth="28800" windowHeight="12250" tabRatio="917"/>
  </bookViews>
  <sheets>
    <sheet name="申請書都市(環境エネ)" sheetId="97" r:id="rId1"/>
    <sheet name="実施計画" sheetId="119" r:id="rId2"/>
    <sheet name="実施計画3-5" sheetId="43" r:id="rId3"/>
    <sheet name="実施計画6" sheetId="44" r:id="rId4"/>
    <sheet name="実施計画7(環境エネ)" sheetId="100" r:id="rId5"/>
    <sheet name="実施計画8①" sheetId="67" r:id="rId6"/>
    <sheet name="実施計画8②" sheetId="68" r:id="rId7"/>
    <sheet name="実施計画9①" sheetId="69" r:id="rId8"/>
    <sheet name="実施計画9②10" sheetId="70" r:id="rId9"/>
    <sheet name="実施計画11" sheetId="102" r:id="rId10"/>
    <sheet name="実施計画12" sheetId="120" r:id="rId11"/>
    <sheet name="資金計画書(環境エネ)" sheetId="99" r:id="rId12"/>
    <sheet name="(1)原材料副資材費" sheetId="103" r:id="rId13"/>
    <sheet name="(2)-1機械装置工具費" sheetId="104" r:id="rId14"/>
    <sheet name="(2)-2機械装置計画書" sheetId="105" r:id="rId15"/>
    <sheet name="(3)-1委託外注費" sheetId="106" r:id="rId16"/>
    <sheet name="(3)-2委託計画書" sheetId="107" r:id="rId17"/>
    <sheet name="(4)-1専門家指導費" sheetId="108" r:id="rId18"/>
    <sheet name="(4)-2専門家計画書" sheetId="109" r:id="rId19"/>
    <sheet name="(5)賃借費" sheetId="110" r:id="rId20"/>
    <sheet name="(6)産業財産権出願・導入費" sheetId="111" r:id="rId21"/>
    <sheet name="(7)直接人件費" sheetId="121" r:id="rId22"/>
    <sheet name="(8)広告費" sheetId="113" r:id="rId23"/>
    <sheet name="(9)展示会等参加費" sheetId="114" r:id="rId24"/>
    <sheet name="(10)-1イベント開催費" sheetId="115" r:id="rId25"/>
    <sheet name="(10)-2イベント開催計画書" sheetId="116" r:id="rId26"/>
    <sheet name="(11)その他助成対象外経費" sheetId="117" r:id="rId27"/>
  </sheets>
  <definedNames>
    <definedName name="_9．資金支出明細" localSheetId="12">'(1)原材料副資材費'!$A$1:$I$19</definedName>
    <definedName name="_9．資金支出明細" localSheetId="24">'(10)-1イベント開催費'!$A$1:$H$14</definedName>
    <definedName name="_9．資金支出明細" localSheetId="25">#REF!</definedName>
    <definedName name="_9．資金支出明細" localSheetId="26">#REF!</definedName>
    <definedName name="_9．資金支出明細" localSheetId="13">'(2)-1機械装置工具費'!$A$1:$J$20</definedName>
    <definedName name="_9．資金支出明細" localSheetId="14">#REF!</definedName>
    <definedName name="_9．資金支出明細" localSheetId="15">'(3)-1委託外注費'!$A$2:$G$19</definedName>
    <definedName name="_9．資金支出明細" localSheetId="16">#REF!</definedName>
    <definedName name="_9．資金支出明細" localSheetId="17">'(4)-1専門家指導費'!$A$1:$G$14</definedName>
    <definedName name="_9．資金支出明細" localSheetId="18">#REF!</definedName>
    <definedName name="_9．資金支出明細" localSheetId="19">'(5)賃借費'!$A$1:$G$14</definedName>
    <definedName name="_9．資金支出明細" localSheetId="20">'(6)産業財産権出願・導入費'!$A$1:$G$14</definedName>
    <definedName name="_9．資金支出明細" localSheetId="21">'(7)直接人件費'!$A$1:$I$14</definedName>
    <definedName name="_9．資金支出明細" localSheetId="22">'(8)広告費'!$A$1:$H$14</definedName>
    <definedName name="_9．資金支出明細" localSheetId="23">'(9)展示会等参加費'!$A$1:$I$14</definedName>
    <definedName name="_9．資金支出明細" localSheetId="11">#REF!</definedName>
    <definedName name="_9．資金支出明細" localSheetId="1">#REF!</definedName>
    <definedName name="_9．資金支出明細" localSheetId="10">#REF!</definedName>
    <definedName name="_9．資金支出明細" localSheetId="2">#REF!</definedName>
    <definedName name="_9．資金支出明細" localSheetId="4">#REF!</definedName>
    <definedName name="_9．資金支出明細" localSheetId="0">#REF!</definedName>
    <definedName name="_9．資金支出明細">#REF!</definedName>
    <definedName name="_xlnm._FilterDatabase" localSheetId="0" hidden="1">'申請書都市(環境エネ)'!$Y$11:$AA$14</definedName>
    <definedName name="_ftn1" localSheetId="3">実施計画6!$A$19</definedName>
    <definedName name="_ftnref1" localSheetId="3">実施計画6!$E$4</definedName>
    <definedName name="_xlnm.Print_Area" localSheetId="12">'(1)原材料副資材費'!$A$1:$J$20</definedName>
    <definedName name="_xlnm.Print_Area" localSheetId="24">'(10)-1イベント開催費'!$A$1:$I$14</definedName>
    <definedName name="_xlnm.Print_Area" localSheetId="25">'(10)-2イベント開催計画書'!$A$1:$AV$60</definedName>
    <definedName name="_xlnm.Print_Area" localSheetId="26">'(11)その他助成対象外経費'!$A$1:$E$8</definedName>
    <definedName name="_xlnm.Print_Area" localSheetId="13">'(2)-1機械装置工具費'!$A$1:$K$20</definedName>
    <definedName name="_xlnm.Print_Area" localSheetId="14">'(2)-2機械装置計画書'!$A$1:$AT$37</definedName>
    <definedName name="_xlnm.Print_Area" localSheetId="15">'(3)-1委託外注費'!$A$1:$H$19</definedName>
    <definedName name="_xlnm.Print_Area" localSheetId="16">'(3)-2委託計画書'!$A$1:$AE$26</definedName>
    <definedName name="_xlnm.Print_Area" localSheetId="17">'(4)-1専門家指導費'!$A$1:$G$14</definedName>
    <definedName name="_xlnm.Print_Area" localSheetId="18">'(4)-2専門家計画書'!$A$1:$AF$24</definedName>
    <definedName name="_xlnm.Print_Area" localSheetId="19">'(5)賃借費'!$A$1:$H$14</definedName>
    <definedName name="_xlnm.Print_Area" localSheetId="20">'(6)産業財産権出願・導入費'!$A$1:$H$14</definedName>
    <definedName name="_xlnm.Print_Area" localSheetId="21">'(7)直接人件費'!$A$1:$I$14</definedName>
    <definedName name="_xlnm.Print_Area" localSheetId="22">'(8)広告費'!$A$1:$I$14</definedName>
    <definedName name="_xlnm.Print_Area" localSheetId="23">'(9)展示会等参加費'!$A$1:$J$14</definedName>
    <definedName name="_xlnm.Print_Area" localSheetId="11">'資金計画書(環境エネ)'!$A$1:$AS$50</definedName>
    <definedName name="_xlnm.Print_Area" localSheetId="1">実施計画!$A$1:$S$31</definedName>
    <definedName name="_xlnm.Print_Area" localSheetId="10">実施計画12!$A$1:$AA$15</definedName>
    <definedName name="_xlnm.Print_Area" localSheetId="2">'実施計画3-5'!$A$1:$G$30</definedName>
    <definedName name="_xlnm.Print_Area" localSheetId="3">実施計画6!$A$1:$G$27</definedName>
    <definedName name="_xlnm.Print_Area" localSheetId="4">'実施計画7(環境エネ)'!$A$1:$I$13</definedName>
    <definedName name="_xlnm.Print_Area" localSheetId="5">実施計画8①!$A$1:$F$10</definedName>
    <definedName name="_xlnm.Print_Area" localSheetId="8">実施計画9②10!$A$1:$G$14</definedName>
    <definedName name="_xlnm.Print_Area" localSheetId="0">'申請書都市(環境エネ)'!$A$1:$W$31</definedName>
    <definedName name="siki" localSheetId="12">#REF!</definedName>
    <definedName name="siki" localSheetId="24">#REF!</definedName>
    <definedName name="siki" localSheetId="25">#REF!</definedName>
    <definedName name="siki" localSheetId="26">#REF!</definedName>
    <definedName name="siki" localSheetId="13">#REF!</definedName>
    <definedName name="siki" localSheetId="14">#REF!</definedName>
    <definedName name="siki" localSheetId="15">#REF!</definedName>
    <definedName name="siki" localSheetId="16">#REF!</definedName>
    <definedName name="siki" localSheetId="17">#REF!</definedName>
    <definedName name="siki" localSheetId="18">#REF!</definedName>
    <definedName name="siki" localSheetId="19">#REF!</definedName>
    <definedName name="siki" localSheetId="20">#REF!</definedName>
    <definedName name="siki" localSheetId="22">#REF!</definedName>
    <definedName name="siki" localSheetId="23">#REF!</definedName>
    <definedName name="siki" localSheetId="9">#REF!</definedName>
    <definedName name="siki" localSheetId="10">#REF!</definedName>
    <definedName name="siki" localSheetId="4">#REF!</definedName>
    <definedName name="siki">#REF!</definedName>
    <definedName name="w" localSheetId="17">#REF!</definedName>
    <definedName name="w" localSheetId="11">#REF!</definedName>
    <definedName name="w" localSheetId="10">#REF!</definedName>
    <definedName name="w" localSheetId="4">#REF!</definedName>
    <definedName name="w">#REF!</definedName>
    <definedName name="ｚ" localSheetId="11">#REF!</definedName>
    <definedName name="ｚ" localSheetId="1">#REF!</definedName>
    <definedName name="ｚ" localSheetId="10">#REF!</definedName>
    <definedName name="ｚ" localSheetId="2">#REF!</definedName>
    <definedName name="ｚ" localSheetId="3">#REF!</definedName>
    <definedName name="ｚ" localSheetId="4">#REF!</definedName>
    <definedName name="ｚ" localSheetId="0">#REF!</definedName>
    <definedName name="ｚ">#REF!</definedName>
    <definedName name="Z_78A06D35_997C_49BE_BF64_1932D8EC4307_.wvu.PrintArea" localSheetId="12" hidden="1">'(1)原材料副資材費'!$A$1:$I$9</definedName>
    <definedName name="Z_78A06D35_997C_49BE_BF64_1932D8EC4307_.wvu.PrintArea" localSheetId="24" hidden="1">'(10)-1イベント開催費'!$A$1:$H$8</definedName>
    <definedName name="Z_78A06D35_997C_49BE_BF64_1932D8EC4307_.wvu.PrintArea" localSheetId="26" hidden="1">'(11)その他助成対象外経費'!#REF!</definedName>
    <definedName name="Z_78A06D35_997C_49BE_BF64_1932D8EC4307_.wvu.PrintArea" localSheetId="13" hidden="1">'(2)-1機械装置工具費'!$A$1:$J$19</definedName>
    <definedName name="Z_78A06D35_997C_49BE_BF64_1932D8EC4307_.wvu.PrintArea" localSheetId="14" hidden="1">'(2)-2機械装置計画書'!$A$1:$AU$1</definedName>
    <definedName name="Z_78A06D35_997C_49BE_BF64_1932D8EC4307_.wvu.PrintArea" localSheetId="15" hidden="1">'(3)-1委託外注費'!$A$2:$G$18</definedName>
    <definedName name="Z_78A06D35_997C_49BE_BF64_1932D8EC4307_.wvu.PrintArea" localSheetId="16" hidden="1">'(3)-2委託計画書'!#REF!</definedName>
    <definedName name="Z_78A06D35_997C_49BE_BF64_1932D8EC4307_.wvu.PrintArea" localSheetId="17" hidden="1">'(4)-1専門家指導費'!$A$1:$G$8</definedName>
    <definedName name="Z_78A06D35_997C_49BE_BF64_1932D8EC4307_.wvu.PrintArea" localSheetId="18" hidden="1">'(4)-2専門家計画書'!$A$1:$AG$2</definedName>
    <definedName name="Z_78A06D35_997C_49BE_BF64_1932D8EC4307_.wvu.PrintArea" localSheetId="19" hidden="1">'(5)賃借費'!$A$1:$G$13</definedName>
    <definedName name="Z_78A06D35_997C_49BE_BF64_1932D8EC4307_.wvu.PrintArea" localSheetId="20" hidden="1">'(6)産業財産権出願・導入費'!$A$1:$G$8</definedName>
    <definedName name="Z_78A06D35_997C_49BE_BF64_1932D8EC4307_.wvu.PrintArea" localSheetId="21" hidden="1">'(7)直接人件費'!$A$1:$I$13</definedName>
    <definedName name="Z_78A06D35_997C_49BE_BF64_1932D8EC4307_.wvu.PrintArea" localSheetId="22" hidden="1">'(8)広告費'!$A$1:$H$13</definedName>
    <definedName name="Z_78A06D35_997C_49BE_BF64_1932D8EC4307_.wvu.PrintArea" localSheetId="23" hidden="1">'(9)展示会等参加費'!$A$1:$I$8</definedName>
    <definedName name="Z_78A06D35_997C_49BE_BF64_1932D8EC4307_.wvu.PrintArea" localSheetId="11" hidden="1">'資金計画書(環境エネ)'!$A$1:$AS$41</definedName>
    <definedName name="Z_78A06D35_997C_49BE_BF64_1932D8EC4307_.wvu.Rows" localSheetId="16" hidden="1">'(3)-2委託計画書'!#REF!</definedName>
    <definedName name="Z_78A06D35_997C_49BE_BF64_1932D8EC4307_.wvu.Rows" localSheetId="18" hidden="1">'(4)-2専門家計画書'!#REF!</definedName>
    <definedName name="zz" localSheetId="17">#REF!</definedName>
    <definedName name="zz" localSheetId="11">#REF!</definedName>
    <definedName name="zz" localSheetId="9">#REF!</definedName>
    <definedName name="zz" localSheetId="10">#REF!</definedName>
    <definedName name="zz" localSheetId="4">#REF!</definedName>
    <definedName name="zz" localSheetId="0">#REF!</definedName>
    <definedName name="zz">#REF!</definedName>
    <definedName name="サービス業" localSheetId="12">#REF!</definedName>
    <definedName name="サービス業" localSheetId="24">#REF!</definedName>
    <definedName name="サービス業" localSheetId="25">#REF!</definedName>
    <definedName name="サービス業" localSheetId="26">#REF!</definedName>
    <definedName name="サービス業" localSheetId="13">#REF!</definedName>
    <definedName name="サービス業" localSheetId="14">#REF!</definedName>
    <definedName name="サービス業" localSheetId="15">#REF!</definedName>
    <definedName name="サービス業" localSheetId="16">#REF!</definedName>
    <definedName name="サービス業" localSheetId="17">#REF!</definedName>
    <definedName name="サービス業" localSheetId="18">#REF!</definedName>
    <definedName name="サービス業" localSheetId="19">#REF!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11">#REF!</definedName>
    <definedName name="サービス業" localSheetId="1">実施計画!$X$3:$X$28</definedName>
    <definedName name="サービス業" localSheetId="9">#REF!</definedName>
    <definedName name="サービス業" localSheetId="10">#REF!</definedName>
    <definedName name="サービス業" localSheetId="2">#REF!</definedName>
    <definedName name="サービス業" localSheetId="3">#REF!</definedName>
    <definedName name="サービス業" localSheetId="4">#REF!</definedName>
    <definedName name="サービス業" localSheetId="0">#REF!</definedName>
    <definedName name="サービス業">#REF!</definedName>
    <definedName name="スマートシティ" localSheetId="12">#REF!</definedName>
    <definedName name="スマートシティ" localSheetId="24">#REF!</definedName>
    <definedName name="スマートシティ" localSheetId="25">#REF!</definedName>
    <definedName name="スマートシティ" localSheetId="26">#REF!</definedName>
    <definedName name="スマートシティ" localSheetId="13">#REF!</definedName>
    <definedName name="スマートシティ" localSheetId="14">#REF!</definedName>
    <definedName name="スマートシティ" localSheetId="15">#REF!</definedName>
    <definedName name="スマートシティ" localSheetId="16">#REF!</definedName>
    <definedName name="スマートシティ" localSheetId="17">#REF!</definedName>
    <definedName name="スマートシティ" localSheetId="18">#REF!</definedName>
    <definedName name="スマートシティ" localSheetId="19">#REF!</definedName>
    <definedName name="スマートシティ" localSheetId="20">#REF!</definedName>
    <definedName name="スマートシティ" localSheetId="21">#REF!</definedName>
    <definedName name="スマートシティ" localSheetId="22">#REF!</definedName>
    <definedName name="スマートシティ" localSheetId="23">#REF!</definedName>
    <definedName name="スマートシティ" localSheetId="11">#REF!</definedName>
    <definedName name="スマートシティ" localSheetId="1">#REF!</definedName>
    <definedName name="スマートシティ" localSheetId="9">#REF!</definedName>
    <definedName name="スマートシティ" localSheetId="10">#REF!</definedName>
    <definedName name="スマートシティ" localSheetId="4">#REF!</definedName>
    <definedName name="スマートシティ" localSheetId="0">'申請書都市(環境エネ)'!$Z$12:$Z$14</definedName>
    <definedName name="スマートシティ">#REF!</definedName>
    <definedName name="セーフシティ" localSheetId="12">#REF!</definedName>
    <definedName name="セーフシティ" localSheetId="24">#REF!</definedName>
    <definedName name="セーフシティ" localSheetId="25">#REF!</definedName>
    <definedName name="セーフシティ" localSheetId="26">#REF!</definedName>
    <definedName name="セーフシティ" localSheetId="13">#REF!</definedName>
    <definedName name="セーフシティ" localSheetId="14">#REF!</definedName>
    <definedName name="セーフシティ" localSheetId="15">#REF!</definedName>
    <definedName name="セーフシティ" localSheetId="16">#REF!</definedName>
    <definedName name="セーフシティ" localSheetId="17">#REF!</definedName>
    <definedName name="セーフシティ" localSheetId="18">#REF!</definedName>
    <definedName name="セーフシティ" localSheetId="19">#REF!</definedName>
    <definedName name="セーフシティ" localSheetId="20">#REF!</definedName>
    <definedName name="セーフシティ" localSheetId="21">#REF!</definedName>
    <definedName name="セーフシティ" localSheetId="22">#REF!</definedName>
    <definedName name="セーフシティ" localSheetId="23">#REF!</definedName>
    <definedName name="セーフシティ" localSheetId="11">#REF!</definedName>
    <definedName name="セーフシティ" localSheetId="1">#REF!</definedName>
    <definedName name="セーフシティ" localSheetId="9">#REF!</definedName>
    <definedName name="セーフシティ" localSheetId="10">#REF!</definedName>
    <definedName name="セーフシティ" localSheetId="4">#REF!</definedName>
    <definedName name="セーフシティ" localSheetId="0">'申請書都市(環境エネ)'!$Y$12:$Y$14</definedName>
    <definedName name="セーフシティ">#REF!</definedName>
    <definedName name="ダイバーシティ" localSheetId="12">#REF!</definedName>
    <definedName name="ダイバーシティ" localSheetId="24">#REF!</definedName>
    <definedName name="ダイバーシティ" localSheetId="25">#REF!</definedName>
    <definedName name="ダイバーシティ" localSheetId="26">#REF!</definedName>
    <definedName name="ダイバーシティ" localSheetId="13">#REF!</definedName>
    <definedName name="ダイバーシティ" localSheetId="14">#REF!</definedName>
    <definedName name="ダイバーシティ" localSheetId="15">#REF!</definedName>
    <definedName name="ダイバーシティ" localSheetId="16">#REF!</definedName>
    <definedName name="ダイバーシティ" localSheetId="17">#REF!</definedName>
    <definedName name="ダイバーシティ" localSheetId="18">#REF!</definedName>
    <definedName name="ダイバーシティ" localSheetId="19">#REF!</definedName>
    <definedName name="ダイバーシティ" localSheetId="20">#REF!</definedName>
    <definedName name="ダイバーシティ" localSheetId="21">#REF!</definedName>
    <definedName name="ダイバーシティ" localSheetId="22">#REF!</definedName>
    <definedName name="ダイバーシティ" localSheetId="23">#REF!</definedName>
    <definedName name="ダイバーシティ" localSheetId="11">#REF!</definedName>
    <definedName name="ダイバーシティ" localSheetId="1">#REF!</definedName>
    <definedName name="ダイバーシティ" localSheetId="9">#REF!</definedName>
    <definedName name="ダイバーシティ" localSheetId="10">#REF!</definedName>
    <definedName name="ダイバーシティ" localSheetId="4">#REF!</definedName>
    <definedName name="ダイバーシティ" localSheetId="0">'申請書都市(環境エネ)'!$Z$12:$Z$14</definedName>
    <definedName name="ダイバーシティ">#REF!</definedName>
    <definedName name="卸売業" localSheetId="12">#REF!</definedName>
    <definedName name="卸売業" localSheetId="24">#REF!</definedName>
    <definedName name="卸売業" localSheetId="25">#REF!</definedName>
    <definedName name="卸売業" localSheetId="26">#REF!</definedName>
    <definedName name="卸売業" localSheetId="13">#REF!</definedName>
    <definedName name="卸売業" localSheetId="14">#REF!</definedName>
    <definedName name="卸売業" localSheetId="15">#REF!</definedName>
    <definedName name="卸売業" localSheetId="16">#REF!</definedName>
    <definedName name="卸売業" localSheetId="17">#REF!</definedName>
    <definedName name="卸売業" localSheetId="18">#REF!</definedName>
    <definedName name="卸売業" localSheetId="19">#REF!</definedName>
    <definedName name="卸売業" localSheetId="20">#REF!</definedName>
    <definedName name="卸売業" localSheetId="21">#REF!</definedName>
    <definedName name="卸売業" localSheetId="22">#REF!</definedName>
    <definedName name="卸売業" localSheetId="23">#REF!</definedName>
    <definedName name="卸売業" localSheetId="11">#REF!</definedName>
    <definedName name="卸売業" localSheetId="1">実施計画!$W$3:$W$13</definedName>
    <definedName name="卸売業" localSheetId="9">#REF!</definedName>
    <definedName name="卸売業" localSheetId="10">#REF!</definedName>
    <definedName name="卸売業" localSheetId="2">#REF!</definedName>
    <definedName name="卸売業" localSheetId="3">#REF!</definedName>
    <definedName name="卸売業" localSheetId="4">#REF!</definedName>
    <definedName name="卸売業" localSheetId="0">#REF!</definedName>
    <definedName name="卸売業">#REF!</definedName>
    <definedName name="実施計画７" localSheetId="10">#REF!</definedName>
    <definedName name="実施計画７">#REF!</definedName>
    <definedName name="助成事業のフロー・スケジュール" localSheetId="12">#REF!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13">#REF!</definedName>
    <definedName name="助成事業のフロー・スケジュール" localSheetId="14">#REF!</definedName>
    <definedName name="助成事業のフロー・スケジュール" localSheetId="15">#REF!</definedName>
    <definedName name="助成事業のフロー・スケジュール" localSheetId="16">#REF!</definedName>
    <definedName name="助成事業のフロー・スケジュール" localSheetId="17">#REF!</definedName>
    <definedName name="助成事業のフロー・スケジュール" localSheetId="18">#REF!</definedName>
    <definedName name="助成事業のフロー・スケジュール" localSheetId="19">#REF!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11">#REF!</definedName>
    <definedName name="助成事業のフロー・スケジュール" localSheetId="1">#REF!</definedName>
    <definedName name="助成事業のフロー・スケジュール" localSheetId="10">#REF!</definedName>
    <definedName name="助成事業のフロー・スケジュール" localSheetId="2">#REF!</definedName>
    <definedName name="助成事業のフロー・スケジュール" localSheetId="4">#REF!</definedName>
    <definedName name="助成事業のフロー・スケジュール" localSheetId="0">#REF!</definedName>
    <definedName name="助成事業のフロー・スケジュール">#REF!</definedName>
    <definedName name="小売業" localSheetId="12">#REF!</definedName>
    <definedName name="小売業" localSheetId="24">#REF!</definedName>
    <definedName name="小売業" localSheetId="25">#REF!</definedName>
    <definedName name="小売業" localSheetId="26">#REF!</definedName>
    <definedName name="小売業" localSheetId="13">#REF!</definedName>
    <definedName name="小売業" localSheetId="14">#REF!</definedName>
    <definedName name="小売業" localSheetId="15">#REF!</definedName>
    <definedName name="小売業" localSheetId="16">#REF!</definedName>
    <definedName name="小売業" localSheetId="17">#REF!</definedName>
    <definedName name="小売業" localSheetId="18">#REF!</definedName>
    <definedName name="小売業" localSheetId="19">#REF!</definedName>
    <definedName name="小売業" localSheetId="20">#REF!</definedName>
    <definedName name="小売業" localSheetId="21">#REF!</definedName>
    <definedName name="小売業" localSheetId="22">#REF!</definedName>
    <definedName name="小売業" localSheetId="23">#REF!</definedName>
    <definedName name="小売業" localSheetId="11">#REF!</definedName>
    <definedName name="小売業" localSheetId="1">実施計画!$Y$3:$Y$9</definedName>
    <definedName name="小売業" localSheetId="9">#REF!</definedName>
    <definedName name="小売業" localSheetId="10">#REF!</definedName>
    <definedName name="小売業" localSheetId="2">#REF!</definedName>
    <definedName name="小売業" localSheetId="3">#REF!</definedName>
    <definedName name="小売業" localSheetId="4">#REF!</definedName>
    <definedName name="小売業" localSheetId="0">#REF!</definedName>
    <definedName name="小売業">#REF!</definedName>
    <definedName name="製造業その他" localSheetId="12">#REF!</definedName>
    <definedName name="製造業その他" localSheetId="24">#REF!</definedName>
    <definedName name="製造業その他" localSheetId="25">#REF!</definedName>
    <definedName name="製造業その他" localSheetId="26">#REF!</definedName>
    <definedName name="製造業その他" localSheetId="13">#REF!</definedName>
    <definedName name="製造業その他" localSheetId="14">#REF!</definedName>
    <definedName name="製造業その他" localSheetId="15">#REF!</definedName>
    <definedName name="製造業その他" localSheetId="16">#REF!</definedName>
    <definedName name="製造業その他" localSheetId="17">#REF!</definedName>
    <definedName name="製造業その他" localSheetId="18">#REF!</definedName>
    <definedName name="製造業その他" localSheetId="19">#REF!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11">#REF!</definedName>
    <definedName name="製造業その他" localSheetId="1">実施計画!$V$3:$V$61</definedName>
    <definedName name="製造業その他" localSheetId="9">#REF!</definedName>
    <definedName name="製造業その他" localSheetId="10">#REF!</definedName>
    <definedName name="製造業その他" localSheetId="2">#REF!</definedName>
    <definedName name="製造業その他" localSheetId="3">#REF!</definedName>
    <definedName name="製造業その他" localSheetId="4">#REF!</definedName>
    <definedName name="製造業その他" localSheetId="0">#REF!</definedName>
    <definedName name="製造業その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21" l="1"/>
  <c r="H6" i="121"/>
  <c r="H7" i="121"/>
  <c r="H8" i="121"/>
  <c r="H9" i="121"/>
  <c r="H10" i="121"/>
  <c r="H11" i="121"/>
  <c r="H12" i="121"/>
  <c r="H13" i="121"/>
  <c r="R47" i="116" l="1"/>
  <c r="R18" i="116"/>
  <c r="I4" i="111" l="1"/>
  <c r="H4" i="108"/>
  <c r="J4" i="121" l="1"/>
  <c r="I5" i="111"/>
  <c r="H5" i="108"/>
  <c r="H6" i="108"/>
  <c r="H7" i="108"/>
  <c r="H8" i="108"/>
  <c r="H9" i="108"/>
  <c r="H10" i="108"/>
  <c r="H11" i="108"/>
  <c r="H12" i="108"/>
  <c r="H13" i="108"/>
  <c r="J13" i="121" l="1"/>
  <c r="I13" i="121"/>
  <c r="A13" i="121"/>
  <c r="J12" i="121"/>
  <c r="I12" i="121"/>
  <c r="A12" i="121"/>
  <c r="J11" i="121"/>
  <c r="I11" i="121"/>
  <c r="A11" i="121"/>
  <c r="J10" i="121"/>
  <c r="I10" i="121"/>
  <c r="A10" i="121"/>
  <c r="J9" i="121"/>
  <c r="I9" i="121"/>
  <c r="A9" i="121"/>
  <c r="J8" i="121"/>
  <c r="I8" i="121"/>
  <c r="A8" i="121"/>
  <c r="J7" i="121"/>
  <c r="I7" i="121"/>
  <c r="A7" i="121"/>
  <c r="J6" i="121"/>
  <c r="I6" i="121"/>
  <c r="A6" i="121"/>
  <c r="J5" i="121"/>
  <c r="I5" i="121"/>
  <c r="A5" i="121"/>
  <c r="I4" i="121"/>
  <c r="H4" i="121" s="1"/>
  <c r="A4" i="121"/>
  <c r="I14" i="121" l="1"/>
  <c r="Z13" i="99" s="1"/>
  <c r="AI13" i="99" s="1"/>
  <c r="H14" i="121"/>
  <c r="P13" i="99" s="1"/>
  <c r="P14" i="97" l="1"/>
  <c r="P13" i="97"/>
  <c r="M11" i="97"/>
  <c r="M9" i="97"/>
  <c r="Z17" i="99" l="1"/>
  <c r="P17" i="99"/>
  <c r="Z16" i="99"/>
  <c r="P16" i="99"/>
  <c r="H4" i="113"/>
  <c r="G4" i="113" s="1"/>
  <c r="D8" i="117"/>
  <c r="P19" i="99" s="1"/>
  <c r="J13" i="115" l="1"/>
  <c r="H13" i="115"/>
  <c r="G13" i="115"/>
  <c r="A13" i="115"/>
  <c r="J12" i="115"/>
  <c r="H12" i="115"/>
  <c r="G12" i="115"/>
  <c r="A12" i="115"/>
  <c r="J11" i="115"/>
  <c r="H11" i="115"/>
  <c r="G11" i="115" s="1"/>
  <c r="A11" i="115"/>
  <c r="J10" i="115"/>
  <c r="H10" i="115"/>
  <c r="G10" i="115"/>
  <c r="A10" i="115"/>
  <c r="J9" i="115"/>
  <c r="H9" i="115"/>
  <c r="G9" i="115"/>
  <c r="A9" i="115"/>
  <c r="J8" i="115"/>
  <c r="H8" i="115"/>
  <c r="G8" i="115" s="1"/>
  <c r="A8" i="115"/>
  <c r="J7" i="115"/>
  <c r="H7" i="115"/>
  <c r="G7" i="115"/>
  <c r="A7" i="115"/>
  <c r="J6" i="115"/>
  <c r="H6" i="115"/>
  <c r="G6" i="115"/>
  <c r="A6" i="115"/>
  <c r="J5" i="115"/>
  <c r="H5" i="115"/>
  <c r="G5" i="115" s="1"/>
  <c r="A5" i="115"/>
  <c r="J4" i="115"/>
  <c r="H4" i="115"/>
  <c r="H14" i="115" s="1"/>
  <c r="G4" i="115"/>
  <c r="G14" i="115" s="1"/>
  <c r="A4" i="115"/>
  <c r="K13" i="114"/>
  <c r="I13" i="114"/>
  <c r="H13" i="114"/>
  <c r="A13" i="114"/>
  <c r="K12" i="114"/>
  <c r="I12" i="114"/>
  <c r="H12" i="114"/>
  <c r="A12" i="114"/>
  <c r="K11" i="114"/>
  <c r="I11" i="114"/>
  <c r="H11" i="114" s="1"/>
  <c r="A11" i="114"/>
  <c r="K10" i="114"/>
  <c r="I10" i="114"/>
  <c r="H10" i="114"/>
  <c r="A10" i="114"/>
  <c r="K9" i="114"/>
  <c r="I9" i="114"/>
  <c r="H9" i="114"/>
  <c r="A9" i="114"/>
  <c r="K8" i="114"/>
  <c r="I8" i="114"/>
  <c r="H8" i="114" s="1"/>
  <c r="A8" i="114"/>
  <c r="K7" i="114"/>
  <c r="I7" i="114"/>
  <c r="H7" i="114"/>
  <c r="A7" i="114"/>
  <c r="K6" i="114"/>
  <c r="I6" i="114"/>
  <c r="H6" i="114"/>
  <c r="A6" i="114"/>
  <c r="K5" i="114"/>
  <c r="I5" i="114"/>
  <c r="H5" i="114" s="1"/>
  <c r="A5" i="114"/>
  <c r="K4" i="114"/>
  <c r="I4" i="114"/>
  <c r="I14" i="114" s="1"/>
  <c r="H4" i="114"/>
  <c r="A4" i="114"/>
  <c r="J13" i="113"/>
  <c r="H13" i="113"/>
  <c r="G13" i="113" s="1"/>
  <c r="A13" i="113"/>
  <c r="J12" i="113"/>
  <c r="H12" i="113"/>
  <c r="G12" i="113" s="1"/>
  <c r="A12" i="113"/>
  <c r="J11" i="113"/>
  <c r="H11" i="113"/>
  <c r="G11" i="113" s="1"/>
  <c r="A11" i="113"/>
  <c r="J10" i="113"/>
  <c r="H10" i="113"/>
  <c r="G10" i="113" s="1"/>
  <c r="A10" i="113"/>
  <c r="J9" i="113"/>
  <c r="H9" i="113"/>
  <c r="G9" i="113" s="1"/>
  <c r="A9" i="113"/>
  <c r="J8" i="113"/>
  <c r="H8" i="113"/>
  <c r="G8" i="113" s="1"/>
  <c r="A8" i="113"/>
  <c r="J7" i="113"/>
  <c r="H7" i="113"/>
  <c r="G7" i="113"/>
  <c r="A7" i="113"/>
  <c r="J6" i="113"/>
  <c r="H6" i="113"/>
  <c r="G6" i="113"/>
  <c r="A6" i="113"/>
  <c r="J5" i="113"/>
  <c r="H5" i="113"/>
  <c r="G5" i="113" s="1"/>
  <c r="A5" i="113"/>
  <c r="J4" i="113"/>
  <c r="A4" i="113"/>
  <c r="I13" i="111"/>
  <c r="G13" i="111"/>
  <c r="F13" i="111" s="1"/>
  <c r="A13" i="111"/>
  <c r="I12" i="111"/>
  <c r="G12" i="111"/>
  <c r="F12" i="111" s="1"/>
  <c r="A12" i="111"/>
  <c r="I11" i="111"/>
  <c r="G11" i="111"/>
  <c r="F11" i="111" s="1"/>
  <c r="A11" i="111"/>
  <c r="I10" i="111"/>
  <c r="G10" i="111"/>
  <c r="F10" i="111" s="1"/>
  <c r="A10" i="111"/>
  <c r="I9" i="111"/>
  <c r="G9" i="111"/>
  <c r="F9" i="111" s="1"/>
  <c r="A9" i="111"/>
  <c r="I8" i="111"/>
  <c r="G8" i="111"/>
  <c r="F8" i="111" s="1"/>
  <c r="A8" i="111"/>
  <c r="I7" i="111"/>
  <c r="G7" i="111"/>
  <c r="F7" i="111" s="1"/>
  <c r="A7" i="111"/>
  <c r="I6" i="111"/>
  <c r="G6" i="111"/>
  <c r="F6" i="111" s="1"/>
  <c r="A6" i="111"/>
  <c r="G5" i="111"/>
  <c r="F5" i="111" s="1"/>
  <c r="A5" i="111"/>
  <c r="G4" i="111"/>
  <c r="F4" i="111" s="1"/>
  <c r="A4" i="111"/>
  <c r="I13" i="110"/>
  <c r="G13" i="110"/>
  <c r="F13" i="110" s="1"/>
  <c r="A13" i="110"/>
  <c r="I12" i="110"/>
  <c r="G12" i="110"/>
  <c r="F12" i="110"/>
  <c r="I11" i="110"/>
  <c r="G11" i="110"/>
  <c r="F11" i="110" s="1"/>
  <c r="I10" i="110"/>
  <c r="G10" i="110"/>
  <c r="F10" i="110"/>
  <c r="I9" i="110"/>
  <c r="G9" i="110"/>
  <c r="F9" i="110"/>
  <c r="I8" i="110"/>
  <c r="G8" i="110"/>
  <c r="F8" i="110"/>
  <c r="I7" i="110"/>
  <c r="G7" i="110"/>
  <c r="F7" i="110" s="1"/>
  <c r="I6" i="110"/>
  <c r="G6" i="110"/>
  <c r="F6" i="110" s="1"/>
  <c r="I5" i="110"/>
  <c r="G5" i="110"/>
  <c r="F5" i="110"/>
  <c r="I4" i="110"/>
  <c r="G4" i="110"/>
  <c r="F4" i="110"/>
  <c r="G13" i="108"/>
  <c r="F13" i="108" s="1"/>
  <c r="A13" i="108"/>
  <c r="G12" i="108"/>
  <c r="F12" i="108"/>
  <c r="A12" i="108"/>
  <c r="G11" i="108"/>
  <c r="F11" i="108" s="1"/>
  <c r="A11" i="108"/>
  <c r="G10" i="108"/>
  <c r="F10" i="108"/>
  <c r="A10" i="108"/>
  <c r="G9" i="108"/>
  <c r="F9" i="108"/>
  <c r="A9" i="108"/>
  <c r="G8" i="108"/>
  <c r="F8" i="108"/>
  <c r="A8" i="108"/>
  <c r="G7" i="108"/>
  <c r="F7" i="108"/>
  <c r="A7" i="108"/>
  <c r="G6" i="108"/>
  <c r="F6" i="108"/>
  <c r="A6" i="108"/>
  <c r="G5" i="108"/>
  <c r="F5" i="108"/>
  <c r="A5" i="108"/>
  <c r="G4" i="108"/>
  <c r="F4" i="108" s="1"/>
  <c r="A4" i="108"/>
  <c r="I18" i="106"/>
  <c r="G18" i="106"/>
  <c r="F18" i="106" s="1"/>
  <c r="A18" i="106"/>
  <c r="I17" i="106"/>
  <c r="G17" i="106"/>
  <c r="F17" i="106" s="1"/>
  <c r="A17" i="106"/>
  <c r="I16" i="106"/>
  <c r="G16" i="106"/>
  <c r="F16" i="106" s="1"/>
  <c r="A16" i="106"/>
  <c r="I15" i="106"/>
  <c r="G15" i="106"/>
  <c r="F15" i="106" s="1"/>
  <c r="A15" i="106"/>
  <c r="I14" i="106"/>
  <c r="G14" i="106"/>
  <c r="F14" i="106" s="1"/>
  <c r="A14" i="106"/>
  <c r="I13" i="106"/>
  <c r="G13" i="106"/>
  <c r="F13" i="106" s="1"/>
  <c r="A13" i="106"/>
  <c r="I12" i="106"/>
  <c r="G12" i="106"/>
  <c r="F12" i="106" s="1"/>
  <c r="A12" i="106"/>
  <c r="I11" i="106"/>
  <c r="G11" i="106"/>
  <c r="F11" i="106" s="1"/>
  <c r="A11" i="106"/>
  <c r="I10" i="106"/>
  <c r="G10" i="106"/>
  <c r="F10" i="106" s="1"/>
  <c r="A10" i="106"/>
  <c r="I9" i="106"/>
  <c r="G9" i="106"/>
  <c r="F9" i="106"/>
  <c r="A9" i="106"/>
  <c r="I8" i="106"/>
  <c r="G8" i="106"/>
  <c r="F8" i="106" s="1"/>
  <c r="A8" i="106"/>
  <c r="I7" i="106"/>
  <c r="G7" i="106"/>
  <c r="F7" i="106" s="1"/>
  <c r="A7" i="106"/>
  <c r="I6" i="106"/>
  <c r="G6" i="106"/>
  <c r="F6" i="106" s="1"/>
  <c r="A6" i="106"/>
  <c r="I5" i="106"/>
  <c r="G5" i="106"/>
  <c r="F5" i="106" s="1"/>
  <c r="A5" i="106"/>
  <c r="I4" i="106"/>
  <c r="G4" i="106"/>
  <c r="A4" i="106"/>
  <c r="L19" i="104"/>
  <c r="J19" i="104"/>
  <c r="I19" i="104" s="1"/>
  <c r="A19" i="104"/>
  <c r="L18" i="104"/>
  <c r="J18" i="104"/>
  <c r="I18" i="104" s="1"/>
  <c r="A18" i="104"/>
  <c r="L17" i="104"/>
  <c r="J17" i="104"/>
  <c r="I17" i="104" s="1"/>
  <c r="A17" i="104"/>
  <c r="L16" i="104"/>
  <c r="J16" i="104"/>
  <c r="I16" i="104" s="1"/>
  <c r="A16" i="104"/>
  <c r="L15" i="104"/>
  <c r="J15" i="104"/>
  <c r="I15" i="104" s="1"/>
  <c r="A15" i="104"/>
  <c r="L14" i="104"/>
  <c r="J14" i="104"/>
  <c r="I14" i="104" s="1"/>
  <c r="A14" i="104"/>
  <c r="L13" i="104"/>
  <c r="J13" i="104"/>
  <c r="I13" i="104"/>
  <c r="A13" i="104"/>
  <c r="L12" i="104"/>
  <c r="J12" i="104"/>
  <c r="I12" i="104" s="1"/>
  <c r="A12" i="104"/>
  <c r="L11" i="104"/>
  <c r="J11" i="104"/>
  <c r="I11" i="104" s="1"/>
  <c r="A11" i="104"/>
  <c r="L10" i="104"/>
  <c r="J10" i="104"/>
  <c r="I10" i="104"/>
  <c r="A10" i="104"/>
  <c r="L9" i="104"/>
  <c r="J9" i="104"/>
  <c r="I9" i="104"/>
  <c r="A9" i="104"/>
  <c r="L8" i="104"/>
  <c r="J8" i="104"/>
  <c r="I8" i="104" s="1"/>
  <c r="A8" i="104"/>
  <c r="L7" i="104"/>
  <c r="J7" i="104"/>
  <c r="I7" i="104" s="1"/>
  <c r="A7" i="104"/>
  <c r="L6" i="104"/>
  <c r="J6" i="104"/>
  <c r="I6" i="104" s="1"/>
  <c r="A6" i="104"/>
  <c r="L5" i="104"/>
  <c r="J5" i="104"/>
  <c r="A5" i="104"/>
  <c r="K19" i="103"/>
  <c r="I19" i="103"/>
  <c r="H19" i="103"/>
  <c r="A19" i="103"/>
  <c r="K18" i="103"/>
  <c r="I18" i="103"/>
  <c r="H18" i="103" s="1"/>
  <c r="A18" i="103"/>
  <c r="K17" i="103"/>
  <c r="I17" i="103"/>
  <c r="H17" i="103"/>
  <c r="A17" i="103"/>
  <c r="K16" i="103"/>
  <c r="I16" i="103"/>
  <c r="H16" i="103" s="1"/>
  <c r="A16" i="103"/>
  <c r="K15" i="103"/>
  <c r="I15" i="103"/>
  <c r="H15" i="103" s="1"/>
  <c r="A15" i="103"/>
  <c r="K14" i="103"/>
  <c r="I14" i="103"/>
  <c r="H14" i="103"/>
  <c r="A14" i="103"/>
  <c r="K13" i="103"/>
  <c r="I13" i="103"/>
  <c r="H13" i="103" s="1"/>
  <c r="A13" i="103"/>
  <c r="K12" i="103"/>
  <c r="I12" i="103"/>
  <c r="H12" i="103" s="1"/>
  <c r="A12" i="103"/>
  <c r="K11" i="103"/>
  <c r="I11" i="103"/>
  <c r="H11" i="103" s="1"/>
  <c r="A11" i="103"/>
  <c r="K10" i="103"/>
  <c r="I10" i="103"/>
  <c r="H10" i="103" s="1"/>
  <c r="A10" i="103"/>
  <c r="K9" i="103"/>
  <c r="I9" i="103"/>
  <c r="H9" i="103" s="1"/>
  <c r="A9" i="103"/>
  <c r="K8" i="103"/>
  <c r="I8" i="103"/>
  <c r="H8" i="103" s="1"/>
  <c r="A8" i="103"/>
  <c r="K7" i="103"/>
  <c r="I7" i="103"/>
  <c r="H7" i="103" s="1"/>
  <c r="A7" i="103"/>
  <c r="K6" i="103"/>
  <c r="I6" i="103"/>
  <c r="H6" i="103" s="1"/>
  <c r="A6" i="103"/>
  <c r="K5" i="103"/>
  <c r="I5" i="103"/>
  <c r="I20" i="103" s="1"/>
  <c r="Z7" i="99" s="1"/>
  <c r="A5" i="103"/>
  <c r="G4" i="67"/>
  <c r="G19" i="106" l="1"/>
  <c r="Z9" i="99" s="1"/>
  <c r="G14" i="111"/>
  <c r="Z12" i="99" s="1"/>
  <c r="F14" i="111"/>
  <c r="P12" i="99" s="1"/>
  <c r="G14" i="110"/>
  <c r="Z11" i="99" s="1"/>
  <c r="F14" i="110"/>
  <c r="P11" i="99" s="1"/>
  <c r="G14" i="108"/>
  <c r="Z10" i="99" s="1"/>
  <c r="F14" i="108"/>
  <c r="P10" i="99" s="1"/>
  <c r="J20" i="104"/>
  <c r="Z8" i="99" s="1"/>
  <c r="H5" i="103"/>
  <c r="P7" i="103" s="1"/>
  <c r="H14" i="113"/>
  <c r="Z15" i="99" s="1"/>
  <c r="G14" i="113"/>
  <c r="P15" i="99" s="1"/>
  <c r="H14" i="114"/>
  <c r="F4" i="106"/>
  <c r="F19" i="106" s="1"/>
  <c r="P9" i="99" s="1"/>
  <c r="I5" i="104"/>
  <c r="I20" i="104" s="1"/>
  <c r="P8" i="99" s="1"/>
  <c r="H20" i="103" l="1"/>
  <c r="P7" i="99" s="1"/>
  <c r="AI17" i="99"/>
  <c r="AI16" i="99"/>
  <c r="AI15" i="99"/>
  <c r="AI12" i="99"/>
  <c r="AI11" i="99"/>
  <c r="AI10" i="99"/>
  <c r="AI9" i="99"/>
  <c r="AI8" i="99"/>
  <c r="AI7" i="99"/>
  <c r="M29" i="99" l="1"/>
  <c r="BH23" i="99"/>
  <c r="X24" i="97"/>
  <c r="F17" i="44" l="1"/>
  <c r="A15" i="44"/>
  <c r="A14" i="44"/>
  <c r="A13" i="44"/>
  <c r="A12" i="44"/>
  <c r="A11" i="44"/>
  <c r="A10" i="44"/>
  <c r="A9" i="44"/>
  <c r="A8" i="44"/>
  <c r="A7" i="44"/>
  <c r="A6" i="44"/>
  <c r="A5" i="44"/>
  <c r="G11" i="44" l="1"/>
  <c r="G12" i="44"/>
  <c r="G13" i="44"/>
  <c r="G14" i="44"/>
  <c r="G15" i="44"/>
  <c r="G16" i="44"/>
  <c r="G8" i="44"/>
  <c r="G9" i="44"/>
  <c r="G5" i="44"/>
  <c r="G6" i="44"/>
  <c r="G7" i="44"/>
  <c r="G10" i="44"/>
  <c r="P18" i="99"/>
  <c r="Z18" i="99"/>
  <c r="P14" i="99"/>
  <c r="AI14" i="99"/>
  <c r="Z14" i="99"/>
  <c r="G17" i="44" l="1"/>
  <c r="Z20" i="99"/>
  <c r="P20" i="99"/>
  <c r="M30" i="99" s="1"/>
  <c r="AU16" i="99"/>
  <c r="AI18" i="99"/>
  <c r="AI20" i="99" s="1"/>
  <c r="B28" i="97" s="1"/>
  <c r="AU20" i="99" l="1"/>
</calcChain>
</file>

<file path=xl/sharedStrings.xml><?xml version="1.0" encoding="utf-8"?>
<sst xmlns="http://schemas.openxmlformats.org/spreadsheetml/2006/main" count="844" uniqueCount="552">
  <si>
    <t>公益財団法人東京都中小企業振興公社　</t>
  </si>
  <si>
    <t>所在地　</t>
  </si>
  <si>
    <t>下記のとおり助成事業を実施したいので、別紙の書類を添えて、助成金の交付を申請します。</t>
  </si>
  <si>
    <t>記</t>
  </si>
  <si>
    <t>千円</t>
    <rPh sb="0" eb="2">
      <t>センエン</t>
    </rPh>
    <phoneticPr fontId="1"/>
  </si>
  <si>
    <t>助成事業終了予定日</t>
    <phoneticPr fontId="1"/>
  </si>
  <si>
    <t>助成金交付申請額</t>
    <rPh sb="0" eb="3">
      <t>ジョセイキン</t>
    </rPh>
    <phoneticPr fontId="1"/>
  </si>
  <si>
    <t>ＴＥＬ</t>
  </si>
  <si>
    <t>代表者名</t>
    <phoneticPr fontId="1"/>
  </si>
  <si>
    <t>（役職）</t>
    <rPh sb="1" eb="3">
      <t>ヤクショク</t>
    </rPh>
    <phoneticPr fontId="1"/>
  </si>
  <si>
    <t>（氏名）</t>
    <rPh sb="1" eb="3">
      <t>シメイ</t>
    </rPh>
    <phoneticPr fontId="1"/>
  </si>
  <si>
    <t>年</t>
    <rPh sb="0" eb="1">
      <t>ネン</t>
    </rPh>
    <phoneticPr fontId="1"/>
  </si>
  <si>
    <t>月</t>
    <rPh sb="0" eb="1">
      <t>ガツ</t>
    </rPh>
    <phoneticPr fontId="1"/>
  </si>
  <si>
    <t>日</t>
    <rPh sb="0" eb="1">
      <t>ニチ</t>
    </rPh>
    <phoneticPr fontId="1"/>
  </si>
  <si>
    <t>名　称　　</t>
    <phoneticPr fontId="1"/>
  </si>
  <si>
    <t>02林業</t>
  </si>
  <si>
    <t>51繊維・衣服等卸売業</t>
  </si>
  <si>
    <t>57織物・衣服・身の回り品小売業</t>
  </si>
  <si>
    <t>52飲食料品卸売業</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</si>
  <si>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</si>
  <si>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</si>
  <si>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</si>
  <si>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</si>
  <si>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</si>
  <si>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</si>
  <si>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</si>
  <si>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</si>
  <si>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</si>
  <si>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</si>
  <si>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</si>
  <si>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</si>
  <si>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</si>
  <si>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</si>
  <si>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</si>
  <si>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</si>
  <si>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</si>
  <si>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</si>
  <si>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</si>
  <si>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</si>
  <si>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</si>
  <si>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</si>
  <si>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</si>
  <si>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</si>
  <si>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</si>
  <si>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</si>
  <si>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</si>
  <si>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</si>
  <si>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</si>
  <si>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</si>
  <si>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</si>
  <si>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</si>
  <si>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</si>
  <si>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</si>
  <si>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</si>
  <si>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</si>
  <si>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</si>
  <si>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</si>
  <si>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</si>
  <si>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</si>
  <si>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</si>
  <si>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大分類</t>
    <rPh sb="0" eb="3">
      <t>ダイブンルイ</t>
    </rPh>
    <phoneticPr fontId="1"/>
  </si>
  <si>
    <t>中分類</t>
    <rPh sb="0" eb="3">
      <t>チュウブンルイ</t>
    </rPh>
    <phoneticPr fontId="1"/>
  </si>
  <si>
    <t>20なめし革・同製品・毛皮製造業</t>
  </si>
  <si>
    <t>87協同組合（他に分類されないもの）</t>
  </si>
  <si>
    <t>21窯業・土石製品製造業</t>
  </si>
  <si>
    <t>88廃棄物処理業</t>
  </si>
  <si>
    <t>22鉄鋼業</t>
  </si>
  <si>
    <t>89自動車整備業</t>
  </si>
  <si>
    <t>23非鉄金属製造業</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</si>
  <si>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</si>
  <si>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</si>
  <si>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</si>
  <si>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</si>
  <si>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</si>
  <si>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</si>
  <si>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</si>
  <si>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</si>
  <si>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</si>
  <si>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</si>
  <si>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</si>
  <si>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</si>
  <si>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</si>
  <si>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</si>
  <si>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</si>
  <si>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</si>
  <si>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</si>
  <si>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</si>
  <si>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</si>
  <si>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</si>
  <si>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</si>
  <si>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</si>
  <si>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</si>
  <si>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</si>
  <si>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</si>
  <si>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</si>
  <si>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</si>
  <si>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</si>
  <si>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</si>
  <si>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</si>
  <si>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</si>
  <si>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</si>
  <si>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</si>
  <si>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</si>
  <si>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</si>
  <si>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</si>
  <si>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</si>
  <si>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</si>
  <si>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</si>
  <si>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</si>
  <si>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助成金額（円）</t>
    <rPh sb="0" eb="2">
      <t>ジョセイ</t>
    </rPh>
    <rPh sb="2" eb="4">
      <t>キンガク</t>
    </rPh>
    <rPh sb="5" eb="6">
      <t>エン</t>
    </rPh>
    <phoneticPr fontId="1"/>
  </si>
  <si>
    <t>千円</t>
  </si>
  <si>
    <t>その他の株主</t>
    <rPh sb="2" eb="3">
      <t>タ</t>
    </rPh>
    <rPh sb="4" eb="6">
      <t>カブヌシ</t>
    </rPh>
    <phoneticPr fontId="1"/>
  </si>
  <si>
    <t>単位</t>
    <rPh sb="0" eb="2">
      <t>タンイ</t>
    </rPh>
    <phoneticPr fontId="1"/>
  </si>
  <si>
    <t>フリガナ</t>
    <phoneticPr fontId="1"/>
  </si>
  <si>
    <t>代表者</t>
    <rPh sb="0" eb="1">
      <t>ダイ</t>
    </rPh>
    <rPh sb="1" eb="2">
      <t>ヒョウ</t>
    </rPh>
    <rPh sb="2" eb="3">
      <t>モノ</t>
    </rPh>
    <phoneticPr fontId="1"/>
  </si>
  <si>
    <t>名　　称</t>
    <rPh sb="0" eb="1">
      <t>ナ</t>
    </rPh>
    <rPh sb="3" eb="4">
      <t>ショウ</t>
    </rPh>
    <phoneticPr fontId="1"/>
  </si>
  <si>
    <t>氏　　名</t>
    <rPh sb="0" eb="1">
      <t>シ</t>
    </rPh>
    <rPh sb="3" eb="4">
      <t>メイ</t>
    </rPh>
    <phoneticPr fontId="1"/>
  </si>
  <si>
    <t>役　　職</t>
    <rPh sb="0" eb="1">
      <t>ヤク</t>
    </rPh>
    <rPh sb="3" eb="4">
      <t>ショク</t>
    </rPh>
    <phoneticPr fontId="1"/>
  </si>
  <si>
    <t>本　　　店
所　在　地</t>
    <rPh sb="0" eb="1">
      <t>ホン</t>
    </rPh>
    <rPh sb="4" eb="5">
      <t>ミセ</t>
    </rPh>
    <rPh sb="6" eb="7">
      <t>ショ</t>
    </rPh>
    <rPh sb="8" eb="9">
      <t>ザイ</t>
    </rPh>
    <rPh sb="10" eb="11">
      <t>チ</t>
    </rPh>
    <phoneticPr fontId="1"/>
  </si>
  <si>
    <t>〒</t>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</si>
  <si>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</si>
  <si>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</si>
  <si>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事業開始</t>
    <rPh sb="0" eb="1">
      <t>コト</t>
    </rPh>
    <rPh sb="1" eb="2">
      <t>ギョウ</t>
    </rPh>
    <rPh sb="2" eb="4">
      <t>カイシ</t>
    </rPh>
    <phoneticPr fontId="1"/>
  </si>
  <si>
    <t>創　　業</t>
    <rPh sb="0" eb="1">
      <t>キズ</t>
    </rPh>
    <rPh sb="3" eb="4">
      <t>ギョウ</t>
    </rPh>
    <phoneticPr fontId="1"/>
  </si>
  <si>
    <t>資　本　金</t>
    <rPh sb="0" eb="1">
      <t>シ</t>
    </rPh>
    <rPh sb="2" eb="3">
      <t>ホン</t>
    </rPh>
    <rPh sb="4" eb="5">
      <t>キン</t>
    </rPh>
    <phoneticPr fontId="1"/>
  </si>
  <si>
    <t>円</t>
    <rPh sb="0" eb="1">
      <t>エン</t>
    </rPh>
    <phoneticPr fontId="1"/>
  </si>
  <si>
    <t>法人設立</t>
    <rPh sb="0" eb="1">
      <t>ホウ</t>
    </rPh>
    <rPh sb="1" eb="2">
      <t>ニン</t>
    </rPh>
    <rPh sb="2" eb="3">
      <t>セツ</t>
    </rPh>
    <rPh sb="3" eb="4">
      <t>タテ</t>
    </rPh>
    <phoneticPr fontId="1"/>
  </si>
  <si>
    <t>役　員　数</t>
    <rPh sb="0" eb="1">
      <t>ヤク</t>
    </rPh>
    <rPh sb="2" eb="3">
      <t>イン</t>
    </rPh>
    <rPh sb="4" eb="5">
      <t>スウ</t>
    </rPh>
    <phoneticPr fontId="1"/>
  </si>
  <si>
    <t>人（監査役を含む）</t>
    <phoneticPr fontId="1"/>
  </si>
  <si>
    <t>従 業 員 数</t>
    <rPh sb="0" eb="1">
      <t>ジュウ</t>
    </rPh>
    <rPh sb="2" eb="3">
      <t>ギョウ</t>
    </rPh>
    <rPh sb="4" eb="5">
      <t>イン</t>
    </rPh>
    <rPh sb="6" eb="7">
      <t>スウ</t>
    </rPh>
    <phoneticPr fontId="1"/>
  </si>
  <si>
    <t>人</t>
    <rPh sb="0" eb="1">
      <t>ニン</t>
    </rPh>
    <phoneticPr fontId="1"/>
  </si>
  <si>
    <t>(うち正社員</t>
    <rPh sb="3" eb="6">
      <t>セイシャイン</t>
    </rPh>
    <phoneticPr fontId="1"/>
  </si>
  <si>
    <t>人）</t>
    <rPh sb="0" eb="1">
      <t>ニン</t>
    </rPh>
    <phoneticPr fontId="1"/>
  </si>
  <si>
    <t>事業概要</t>
    <rPh sb="0" eb="2">
      <t>ジギョウ</t>
    </rPh>
    <rPh sb="2" eb="4">
      <t>ガイヨウ</t>
    </rPh>
    <phoneticPr fontId="1"/>
  </si>
  <si>
    <t>業種</t>
    <rPh sb="0" eb="2">
      <t>ギョウシュ</t>
    </rPh>
    <phoneticPr fontId="1"/>
  </si>
  <si>
    <t>主要製品</t>
    <rPh sb="0" eb="2">
      <t>シュヨウ</t>
    </rPh>
    <rPh sb="2" eb="4">
      <t>セイヒン</t>
    </rPh>
    <phoneticPr fontId="1"/>
  </si>
  <si>
    <t>直近３年間の
業績</t>
    <rPh sb="0" eb="2">
      <t>チョッキン</t>
    </rPh>
    <rPh sb="3" eb="5">
      <t>ネンカン</t>
    </rPh>
    <rPh sb="7" eb="9">
      <t>ギョウセキ</t>
    </rPh>
    <phoneticPr fontId="1"/>
  </si>
  <si>
    <t>直近</t>
    <rPh sb="0" eb="2">
      <t>チョッキン</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</si>
  <si>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</si>
  <si>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</si>
  <si>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</si>
  <si>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</si>
  <si>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</si>
  <si>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線</t>
    <rPh sb="0" eb="1">
      <t>セン</t>
    </rPh>
    <phoneticPr fontId="1"/>
  </si>
  <si>
    <t>駅　　名</t>
    <rPh sb="0" eb="1">
      <t>エキ</t>
    </rPh>
    <rPh sb="3" eb="4">
      <t>メイ</t>
    </rPh>
    <phoneticPr fontId="1"/>
  </si>
  <si>
    <t>駅</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</si>
  <si>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</si>
  <si>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</si>
  <si>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</si>
  <si>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年 度</t>
    <rPh sb="0" eb="1">
      <t>ネン</t>
    </rPh>
    <rPh sb="2" eb="3">
      <t>ド</t>
    </rPh>
    <phoneticPr fontId="1"/>
  </si>
  <si>
    <t>利　用　事　業</t>
    <rPh sb="0" eb="1">
      <t>リ</t>
    </rPh>
    <rPh sb="2" eb="3">
      <t>ヨウ</t>
    </rPh>
    <rPh sb="4" eb="5">
      <t>コト</t>
    </rPh>
    <rPh sb="6" eb="7">
      <t>ギョウ</t>
    </rPh>
    <phoneticPr fontId="1"/>
  </si>
  <si>
    <t>利用状況</t>
    <rPh sb="0" eb="2">
      <t>リヨウ</t>
    </rPh>
    <rPh sb="2" eb="4">
      <t>ジョウキョウ</t>
    </rPh>
    <phoneticPr fontId="1"/>
  </si>
  <si>
    <t>団　体　名</t>
    <rPh sb="0" eb="1">
      <t>ダン</t>
    </rPh>
    <rPh sb="2" eb="3">
      <t>カラダ</t>
    </rPh>
    <rPh sb="4" eb="5">
      <t>メイ</t>
    </rPh>
    <phoneticPr fontId="1"/>
  </si>
  <si>
    <t>受　賞　名</t>
    <rPh sb="0" eb="1">
      <t>ウケ</t>
    </rPh>
    <rPh sb="2" eb="3">
      <t>ショウ</t>
    </rPh>
    <rPh sb="4" eb="5">
      <t>メイ</t>
    </rPh>
    <phoneticPr fontId="1"/>
  </si>
  <si>
    <t>対象製品・技術</t>
    <rPh sb="0" eb="2">
      <t>タイショウ</t>
    </rPh>
    <rPh sb="2" eb="4">
      <t>セイヒン</t>
    </rPh>
    <rPh sb="5" eb="7">
      <t>ギジュツ</t>
    </rPh>
    <phoneticPr fontId="1"/>
  </si>
  <si>
    <t>No.</t>
    <phoneticPr fontId="1"/>
  </si>
  <si>
    <t>氏　　　名</t>
    <phoneticPr fontId="1"/>
  </si>
  <si>
    <t>役　員</t>
    <phoneticPr fontId="1"/>
  </si>
  <si>
    <t>株　主</t>
    <phoneticPr fontId="1"/>
  </si>
  <si>
    <t>役　職　等</t>
    <phoneticPr fontId="1"/>
  </si>
  <si>
    <t>持ち株数</t>
  </si>
  <si>
    <t>持ち株比率</t>
    <phoneticPr fontId="1"/>
  </si>
  <si>
    <t>※</t>
    <phoneticPr fontId="1"/>
  </si>
  <si>
    <t>持ち株比率の列は、</t>
    <rPh sb="0" eb="1">
      <t>モ</t>
    </rPh>
    <rPh sb="2" eb="3">
      <t>カブ</t>
    </rPh>
    <rPh sb="3" eb="5">
      <t>ヒリツ</t>
    </rPh>
    <rPh sb="6" eb="7">
      <t>レツ</t>
    </rPh>
    <phoneticPr fontId="1"/>
  </si>
  <si>
    <t>自動計算されますので直接入力不要です</t>
    <rPh sb="0" eb="2">
      <t>ジドウ</t>
    </rPh>
    <rPh sb="2" eb="4">
      <t>ケイサン</t>
    </rPh>
    <rPh sb="10" eb="12">
      <t>チョクセツ</t>
    </rPh>
    <rPh sb="12" eb="14">
      <t>ニュウリョク</t>
    </rPh>
    <rPh sb="14" eb="16">
      <t>フヨウ</t>
    </rPh>
    <phoneticPr fontId="1"/>
  </si>
  <si>
    <t>行数が多くなる場合は、</t>
    <phoneticPr fontId="1"/>
  </si>
  <si>
    <t>別紙を作成していただいてもかまいません</t>
    <rPh sb="0" eb="2">
      <t>ベッシ</t>
    </rPh>
    <rPh sb="3" eb="5">
      <t>サクセイ</t>
    </rPh>
    <phoneticPr fontId="1"/>
  </si>
  <si>
    <t>-</t>
    <phoneticPr fontId="1"/>
  </si>
  <si>
    <t>合　　　計</t>
    <rPh sb="0" eb="1">
      <t>ア</t>
    </rPh>
    <rPh sb="4" eb="5">
      <t>ケイ</t>
    </rPh>
    <phoneticPr fontId="1"/>
  </si>
  <si>
    <t>役員・株主名簿が「履歴事項全部証明書」又は「確定申告書 別表二」と異なる理由</t>
    <rPh sb="5" eb="7">
      <t>メイボ</t>
    </rPh>
    <rPh sb="30" eb="31">
      <t>２</t>
    </rPh>
    <phoneticPr fontId="1"/>
  </si>
  <si>
    <t>企 業 名</t>
    <rPh sb="0" eb="1">
      <t>キ</t>
    </rPh>
    <rPh sb="2" eb="3">
      <t>ギョウ</t>
    </rPh>
    <rPh sb="4" eb="5">
      <t>メイ</t>
    </rPh>
    <phoneticPr fontId="1"/>
  </si>
  <si>
    <t>資本金額</t>
    <rPh sb="0" eb="3">
      <t>シホンキン</t>
    </rPh>
    <rPh sb="3" eb="4">
      <t>ガク</t>
    </rPh>
    <phoneticPr fontId="1"/>
  </si>
  <si>
    <t>従業員数</t>
    <rPh sb="0" eb="3">
      <t>ジュウギョウイン</t>
    </rPh>
    <rPh sb="3" eb="4">
      <t>スウ</t>
    </rPh>
    <phoneticPr fontId="1"/>
  </si>
  <si>
    <t>業　　種</t>
    <rPh sb="0" eb="1">
      <t>ギョウ</t>
    </rPh>
    <rPh sb="3" eb="4">
      <t>タネ</t>
    </rPh>
    <phoneticPr fontId="1"/>
  </si>
  <si>
    <t>はい</t>
    <phoneticPr fontId="1"/>
  </si>
  <si>
    <t>いいえ</t>
    <phoneticPr fontId="1"/>
  </si>
  <si>
    <t>申請テーマ（20字以内）※字数厳守</t>
    <rPh sb="0" eb="2">
      <t>シンセイ</t>
    </rPh>
    <phoneticPr fontId="1"/>
  </si>
  <si>
    <t>専門用語の解説</t>
    <rPh sb="0" eb="4">
      <t>センモンヨウゴ</t>
    </rPh>
    <rPh sb="5" eb="7">
      <t>カイセツ</t>
    </rPh>
    <phoneticPr fontId="1"/>
  </si>
  <si>
    <t>名称</t>
    <rPh sb="0" eb="2">
      <t>メイショウ</t>
    </rPh>
    <phoneticPr fontId="1"/>
  </si>
  <si>
    <t>新規性
「新たな付加価値」</t>
    <rPh sb="0" eb="3">
      <t>シンキセイ</t>
    </rPh>
    <rPh sb="5" eb="6">
      <t>アラ</t>
    </rPh>
    <rPh sb="8" eb="12">
      <t>フカカチ</t>
    </rPh>
    <phoneticPr fontId="1"/>
  </si>
  <si>
    <t>達成を証明するもの
選択必須(複数選択可)</t>
    <rPh sb="0" eb="2">
      <t>タッセイ</t>
    </rPh>
    <rPh sb="3" eb="5">
      <t>ショウメイ</t>
    </rPh>
    <rPh sb="10" eb="12">
      <t>センタク</t>
    </rPh>
    <rPh sb="12" eb="14">
      <t>ヒッス</t>
    </rPh>
    <rPh sb="15" eb="17">
      <t>フクスウ</t>
    </rPh>
    <rPh sb="17" eb="19">
      <t>センタク</t>
    </rPh>
    <rPh sb="19" eb="20">
      <t>カ</t>
    </rPh>
    <phoneticPr fontId="1"/>
  </si>
  <si>
    <t>新規性</t>
    <rPh sb="0" eb="3">
      <t>シンキセイ</t>
    </rPh>
    <phoneticPr fontId="1"/>
  </si>
  <si>
    <t>仕様書・運用マニュアル</t>
    <rPh sb="0" eb="3">
      <t>シヨウショ</t>
    </rPh>
    <rPh sb="4" eb="6">
      <t>ウンヨウ</t>
    </rPh>
    <phoneticPr fontId="1"/>
  </si>
  <si>
    <t>図面</t>
    <rPh sb="0" eb="2">
      <t>ズメン</t>
    </rPh>
    <phoneticPr fontId="1"/>
  </si>
  <si>
    <t>設計書</t>
    <rPh sb="0" eb="3">
      <t>セッケイショ</t>
    </rPh>
    <phoneticPr fontId="1"/>
  </si>
  <si>
    <t>試験報告書</t>
    <rPh sb="0" eb="5">
      <t>シケンホウコクショ</t>
    </rPh>
    <phoneticPr fontId="1"/>
  </si>
  <si>
    <t>写真</t>
    <rPh sb="0" eb="2">
      <t>シャシン</t>
    </rPh>
    <phoneticPr fontId="1"/>
  </si>
  <si>
    <t>その他(                  )</t>
    <rPh sb="2" eb="3">
      <t>タ</t>
    </rPh>
    <phoneticPr fontId="1"/>
  </si>
  <si>
    <t>優秀性</t>
    <rPh sb="0" eb="2">
      <t>ユウシュウ</t>
    </rPh>
    <rPh sb="2" eb="3">
      <t>セイ</t>
    </rPh>
    <phoneticPr fontId="1"/>
  </si>
  <si>
    <t>課題</t>
    <rPh sb="0" eb="2">
      <t>カダイ</t>
    </rPh>
    <phoneticPr fontId="1"/>
  </si>
  <si>
    <t>品目</t>
    <rPh sb="0" eb="2">
      <t>ヒンモク</t>
    </rPh>
    <phoneticPr fontId="1"/>
  </si>
  <si>
    <t>数量・単位</t>
    <rPh sb="0" eb="2">
      <t>スウリョウ</t>
    </rPh>
    <rPh sb="3" eb="5">
      <t>タンイ</t>
    </rPh>
    <phoneticPr fontId="1"/>
  </si>
  <si>
    <t>最終試作品
(成果物)</t>
    <rPh sb="0" eb="5">
      <t>サイシュウシサクヒン</t>
    </rPh>
    <rPh sb="7" eb="10">
      <t>セイカブツ</t>
    </rPh>
    <phoneticPr fontId="1"/>
  </si>
  <si>
    <t>途中試作品</t>
    <rPh sb="0" eb="5">
      <t>トチュウシサクヒン</t>
    </rPh>
    <phoneticPr fontId="1"/>
  </si>
  <si>
    <t>部門</t>
    <rPh sb="0" eb="2">
      <t>ブモン</t>
    </rPh>
    <phoneticPr fontId="1"/>
  </si>
  <si>
    <t>氏名</t>
    <rPh sb="0" eb="2">
      <t>シメイ</t>
    </rPh>
    <phoneticPr fontId="1"/>
  </si>
  <si>
    <t>所属部門</t>
    <rPh sb="0" eb="4">
      <t>ショゾクブモン</t>
    </rPh>
    <phoneticPr fontId="1"/>
  </si>
  <si>
    <t>役職</t>
    <rPh sb="0" eb="2">
      <t>ヤクショク</t>
    </rPh>
    <phoneticPr fontId="1"/>
  </si>
  <si>
    <t>得意分野</t>
    <rPh sb="0" eb="4">
      <t>トクイブンヤ</t>
    </rPh>
    <phoneticPr fontId="1"/>
  </si>
  <si>
    <t>経歴</t>
    <rPh sb="0" eb="2">
      <t>ケイレキ</t>
    </rPh>
    <phoneticPr fontId="1"/>
  </si>
  <si>
    <t>本事業に係る技術について、特許情報プラットフォーム(J-PlatPat)等で先行調査している。</t>
    <rPh sb="0" eb="3">
      <t>ホンジギョウ</t>
    </rPh>
    <rPh sb="4" eb="5">
      <t>カカ</t>
    </rPh>
    <rPh sb="6" eb="8">
      <t>ギジュツ</t>
    </rPh>
    <rPh sb="13" eb="15">
      <t>トッキョ</t>
    </rPh>
    <rPh sb="15" eb="17">
      <t>ジョウホウ</t>
    </rPh>
    <rPh sb="36" eb="37">
      <t>ナド</t>
    </rPh>
    <rPh sb="38" eb="40">
      <t>センコウ</t>
    </rPh>
    <rPh sb="40" eb="42">
      <t>チョウサ</t>
    </rPh>
    <phoneticPr fontId="1"/>
  </si>
  <si>
    <t>上記が「はい」の場合の権利について</t>
    <rPh sb="0" eb="2">
      <t>ジョウキ</t>
    </rPh>
    <rPh sb="8" eb="10">
      <t>バアイ</t>
    </rPh>
    <rPh sb="11" eb="13">
      <t>ケンリ</t>
    </rPh>
    <phoneticPr fontId="1"/>
  </si>
  <si>
    <t>特許権</t>
    <rPh sb="0" eb="3">
      <t>トッキョケン</t>
    </rPh>
    <phoneticPr fontId="1"/>
  </si>
  <si>
    <t>実用新案権</t>
    <rPh sb="0" eb="2">
      <t>ジツヨウ</t>
    </rPh>
    <rPh sb="2" eb="5">
      <t>シンアンケン</t>
    </rPh>
    <phoneticPr fontId="1"/>
  </si>
  <si>
    <t>意匠権</t>
    <rPh sb="0" eb="3">
      <t>イショウケン</t>
    </rPh>
    <phoneticPr fontId="1"/>
  </si>
  <si>
    <t>商標権</t>
    <rPh sb="0" eb="3">
      <t>ショウヒョウケン</t>
    </rPh>
    <phoneticPr fontId="1"/>
  </si>
  <si>
    <t>公開・登録番号</t>
    <rPh sb="0" eb="2">
      <t>コウカイ</t>
    </rPh>
    <rPh sb="3" eb="7">
      <t>トウロクバンゴウ</t>
    </rPh>
    <phoneticPr fontId="1"/>
  </si>
  <si>
    <t>産業財産権</t>
    <rPh sb="0" eb="5">
      <t>サンギョウザイサンケン</t>
    </rPh>
    <phoneticPr fontId="1"/>
  </si>
  <si>
    <t>販売予定単価</t>
    <rPh sb="0" eb="2">
      <t>ハンバイ</t>
    </rPh>
    <rPh sb="2" eb="6">
      <t>ヨテイタンカ</t>
    </rPh>
    <phoneticPr fontId="1"/>
  </si>
  <si>
    <t>販売開始予定</t>
    <rPh sb="0" eb="2">
      <t>ハンバイ</t>
    </rPh>
    <rPh sb="2" eb="4">
      <t>カイシ</t>
    </rPh>
    <rPh sb="4" eb="6">
      <t>ヨテイ</t>
    </rPh>
    <phoneticPr fontId="1"/>
  </si>
  <si>
    <t>具体的作業内容</t>
    <rPh sb="0" eb="3">
      <t>グタイテキ</t>
    </rPh>
    <rPh sb="3" eb="5">
      <t>サギョウ</t>
    </rPh>
    <rPh sb="5" eb="7">
      <t>ナイヨウ</t>
    </rPh>
    <phoneticPr fontId="1"/>
  </si>
  <si>
    <t>(1)</t>
    <phoneticPr fontId="1"/>
  </si>
  <si>
    <t>(2)</t>
  </si>
  <si>
    <t>(3)</t>
  </si>
  <si>
    <t>(4)</t>
  </si>
  <si>
    <t>(5)</t>
  </si>
  <si>
    <t>(6)</t>
  </si>
  <si>
    <t>(7)</t>
  </si>
  <si>
    <t>(8)</t>
  </si>
  <si>
    <t>(9)</t>
  </si>
  <si>
    <t>(10)</t>
  </si>
  <si>
    <t>採用年月日</t>
    <rPh sb="0" eb="2">
      <t>サイヨウ</t>
    </rPh>
    <rPh sb="2" eb="5">
      <t>ネンガッピ</t>
    </rPh>
    <phoneticPr fontId="1"/>
  </si>
  <si>
    <t xml:space="preserve">（単位：円） </t>
  </si>
  <si>
    <t>経　費　区　分</t>
  </si>
  <si>
    <t>助成事業に要する経費</t>
    <phoneticPr fontId="10"/>
  </si>
  <si>
    <t>助 成 対 象 経 費　　</t>
    <rPh sb="0" eb="1">
      <t>スケ</t>
    </rPh>
    <rPh sb="2" eb="3">
      <t>セイ</t>
    </rPh>
    <rPh sb="4" eb="5">
      <t>ツイ</t>
    </rPh>
    <rPh sb="6" eb="7">
      <t>ゾウ</t>
    </rPh>
    <rPh sb="8" eb="9">
      <t>キョウ</t>
    </rPh>
    <rPh sb="10" eb="11">
      <t>ヒ</t>
    </rPh>
    <phoneticPr fontId="10"/>
  </si>
  <si>
    <t>助成金交付申請額 　</t>
    <rPh sb="0" eb="3">
      <t>ジョセイキン</t>
    </rPh>
    <rPh sb="3" eb="5">
      <t>コウフ</t>
    </rPh>
    <rPh sb="5" eb="7">
      <t>シンセイ</t>
    </rPh>
    <rPh sb="7" eb="8">
      <t>ガク</t>
    </rPh>
    <phoneticPr fontId="10"/>
  </si>
  <si>
    <t>（税込）</t>
    <rPh sb="2" eb="3">
      <t>コミ</t>
    </rPh>
    <phoneticPr fontId="10"/>
  </si>
  <si>
    <t>（税抜）</t>
    <phoneticPr fontId="10"/>
  </si>
  <si>
    <t>(千円未満切捨) 　</t>
    <phoneticPr fontId="10"/>
  </si>
  <si>
    <t>開発費</t>
    <rPh sb="0" eb="3">
      <t>カイハツヒ</t>
    </rPh>
    <phoneticPr fontId="10"/>
  </si>
  <si>
    <t>小計（１）</t>
    <rPh sb="0" eb="2">
      <t>ショウケイ</t>
    </rPh>
    <phoneticPr fontId="10"/>
  </si>
  <si>
    <t>試作品広報費</t>
    <rPh sb="0" eb="3">
      <t>シサクヒン</t>
    </rPh>
    <rPh sb="3" eb="5">
      <t>コウホウ</t>
    </rPh>
    <rPh sb="5" eb="6">
      <t>ヒ</t>
    </rPh>
    <phoneticPr fontId="10"/>
  </si>
  <si>
    <t>小計（２）</t>
    <rPh sb="0" eb="2">
      <t>ショウケイ</t>
    </rPh>
    <phoneticPr fontId="10"/>
  </si>
  <si>
    <t xml:space="preserve">(11)その他助成対象外経費　 </t>
    <phoneticPr fontId="10"/>
  </si>
  <si>
    <t>合　　　計</t>
    <phoneticPr fontId="10"/>
  </si>
  <si>
    <t xml:space="preserve">（単位：円） </t>
    <rPh sb="1" eb="3">
      <t>タンイ</t>
    </rPh>
    <rPh sb="4" eb="5">
      <t>エン</t>
    </rPh>
    <phoneticPr fontId="10"/>
  </si>
  <si>
    <t xml:space="preserve"> 　区　　　　　　　分　</t>
    <phoneticPr fontId="10"/>
  </si>
  <si>
    <t>資 金 調 達 金 額</t>
    <rPh sb="2" eb="3">
      <t>キン</t>
    </rPh>
    <rPh sb="4" eb="5">
      <t>チョウ</t>
    </rPh>
    <phoneticPr fontId="10"/>
  </si>
  <si>
    <t>調達先（名称等）</t>
    <rPh sb="0" eb="3">
      <t>チョウタツサキ</t>
    </rPh>
    <rPh sb="4" eb="6">
      <t>メイショウ</t>
    </rPh>
    <rPh sb="6" eb="7">
      <t>ナド</t>
    </rPh>
    <phoneticPr fontId="10"/>
  </si>
  <si>
    <t>進捗状況等</t>
    <rPh sb="0" eb="2">
      <t>シンチョク</t>
    </rPh>
    <rPh sb="2" eb="4">
      <t>ジョウキョウ</t>
    </rPh>
    <rPh sb="4" eb="5">
      <t>ナド</t>
    </rPh>
    <phoneticPr fontId="10"/>
  </si>
  <si>
    <t>内 訳</t>
    <rPh sb="0" eb="1">
      <t>ナイ</t>
    </rPh>
    <rPh sb="2" eb="3">
      <t>ヤク</t>
    </rPh>
    <phoneticPr fontId="10"/>
  </si>
  <si>
    <t>自　己　資　金</t>
    <phoneticPr fontId="10"/>
  </si>
  <si>
    <t>銀 行 借 入 金</t>
    <phoneticPr fontId="10"/>
  </si>
  <si>
    <t>役 員 借 入 金</t>
    <phoneticPr fontId="10"/>
  </si>
  <si>
    <t>その他</t>
    <phoneticPr fontId="10"/>
  </si>
  <si>
    <r>
      <t>合　　計 　　</t>
    </r>
    <r>
      <rPr>
        <sz val="11"/>
        <rFont val="ＭＳ 明朝"/>
        <family val="1"/>
        <charset val="128"/>
      </rPr>
      <t/>
    </r>
    <phoneticPr fontId="10"/>
  </si>
  <si>
    <t>「助成事業に要する経費の合計」と「資金調達金額の合計」を一致させてください。</t>
    <phoneticPr fontId="24"/>
  </si>
  <si>
    <t>（単位：円）</t>
    <rPh sb="1" eb="3">
      <t>タンイ</t>
    </rPh>
    <rPh sb="4" eb="5">
      <t>エン</t>
    </rPh>
    <phoneticPr fontId="10"/>
  </si>
  <si>
    <t>番　号</t>
    <rPh sb="0" eb="1">
      <t>バン</t>
    </rPh>
    <rPh sb="2" eb="3">
      <t>ゴウ</t>
    </rPh>
    <phoneticPr fontId="10"/>
  </si>
  <si>
    <t>品　名</t>
    <rPh sb="0" eb="1">
      <t>ヒン</t>
    </rPh>
    <rPh sb="2" eb="3">
      <t>メイ</t>
    </rPh>
    <phoneticPr fontId="10"/>
  </si>
  <si>
    <t>仕　様</t>
    <rPh sb="0" eb="1">
      <t>ツコウ</t>
    </rPh>
    <rPh sb="2" eb="3">
      <t>サマ</t>
    </rPh>
    <phoneticPr fontId="10"/>
  </si>
  <si>
    <t>用　途</t>
    <rPh sb="0" eb="1">
      <t>ヨウ</t>
    </rPh>
    <rPh sb="2" eb="3">
      <t>ト</t>
    </rPh>
    <phoneticPr fontId="10"/>
  </si>
  <si>
    <t>数量
(A)</t>
    <rPh sb="0" eb="1">
      <t>カズ</t>
    </rPh>
    <rPh sb="1" eb="2">
      <t>リョウ</t>
    </rPh>
    <phoneticPr fontId="10"/>
  </si>
  <si>
    <t>単位</t>
    <rPh sb="0" eb="2">
      <t>タンイ</t>
    </rPh>
    <phoneticPr fontId="10"/>
  </si>
  <si>
    <t>単価(B)
（税抜）</t>
    <rPh sb="0" eb="1">
      <t>タン</t>
    </rPh>
    <rPh sb="1" eb="2">
      <t>カ</t>
    </rPh>
    <phoneticPr fontId="10"/>
  </si>
  <si>
    <t>助成事業に
要する経費
（税込）</t>
    <rPh sb="0" eb="2">
      <t>ジョセイ</t>
    </rPh>
    <rPh sb="2" eb="4">
      <t>ジギョウ</t>
    </rPh>
    <rPh sb="6" eb="7">
      <t>ヨウ</t>
    </rPh>
    <phoneticPr fontId="10"/>
  </si>
  <si>
    <t>助成対象経費
(A)×(B)
（税抜）</t>
    <rPh sb="16" eb="18">
      <t>ゼイヌキ</t>
    </rPh>
    <phoneticPr fontId="10"/>
  </si>
  <si>
    <t>購入企業名</t>
    <rPh sb="0" eb="2">
      <t>コウニュウ</t>
    </rPh>
    <rPh sb="2" eb="4">
      <t>キギョウ</t>
    </rPh>
    <rPh sb="4" eb="5">
      <t>メイ</t>
    </rPh>
    <phoneticPr fontId="10"/>
  </si>
  <si>
    <t>列1</t>
    <phoneticPr fontId="10"/>
  </si>
  <si>
    <t>計</t>
    <rPh sb="0" eb="1">
      <t>ケイ</t>
    </rPh>
    <phoneticPr fontId="10"/>
  </si>
  <si>
    <t>　※リース・レンタルの場合は、助成実施期間内の月数×月額リース料･レンタル料を計上すること</t>
    <phoneticPr fontId="1"/>
  </si>
  <si>
    <t>　※生産・量産を目的とした費用、運用・保守費用は対象外</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10"/>
  </si>
  <si>
    <t>品　名</t>
    <rPh sb="0" eb="1">
      <t>ヒン</t>
    </rPh>
    <rPh sb="2" eb="3">
      <t>メイ</t>
    </rPh>
    <phoneticPr fontId="1"/>
  </si>
  <si>
    <t>用　途</t>
    <rPh sb="0" eb="1">
      <t>ヨウ</t>
    </rPh>
    <rPh sb="2" eb="3">
      <t>ト</t>
    </rPh>
    <phoneticPr fontId="1"/>
  </si>
  <si>
    <t>調達方法</t>
    <rPh sb="0" eb="2">
      <t>チョウタツ</t>
    </rPh>
    <rPh sb="2" eb="4">
      <t>ホウホウ</t>
    </rPh>
    <phoneticPr fontId="1"/>
  </si>
  <si>
    <t>数量(A)</t>
    <rPh sb="0" eb="2">
      <t>スウリョウ</t>
    </rPh>
    <phoneticPr fontId="1"/>
  </si>
  <si>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1"/>
  </si>
  <si>
    <t>助成事業に
要する経費
（税込）</t>
    <rPh sb="0" eb="2">
      <t>ジョセイ</t>
    </rPh>
    <rPh sb="2" eb="4">
      <t>ジギョウ</t>
    </rPh>
    <rPh sb="6" eb="7">
      <t>ヨウ</t>
    </rPh>
    <rPh sb="9" eb="11">
      <t>ケイヒ</t>
    </rPh>
    <rPh sb="13" eb="15">
      <t>ゼイコミ</t>
    </rPh>
    <phoneticPr fontId="1"/>
  </si>
  <si>
    <t>助成対象経費
(B)×ﾘｰｽ月数
又は
(A)×(B）
（税抜）</t>
    <rPh sb="17" eb="18">
      <t>マタ</t>
    </rPh>
    <rPh sb="29" eb="31">
      <t>ゼイヌキ</t>
    </rPh>
    <phoneticPr fontId="10"/>
  </si>
  <si>
    <t xml:space="preserve">リース・
レンタル先
及び
購入企業名      </t>
    <rPh sb="11" eb="12">
      <t>オヨ</t>
    </rPh>
    <rPh sb="14" eb="16">
      <t>コウニュウ</t>
    </rPh>
    <phoneticPr fontId="10"/>
  </si>
  <si>
    <t>列1</t>
  </si>
  <si>
    <t>計</t>
    <rPh sb="0" eb="1">
      <t>ケイ</t>
    </rPh>
    <phoneticPr fontId="1"/>
  </si>
  <si>
    <t>＜機械装置・工具器具購入計画書＞</t>
    <rPh sb="1" eb="3">
      <t>キカイ</t>
    </rPh>
    <rPh sb="3" eb="5">
      <t>ソウチ</t>
    </rPh>
    <rPh sb="6" eb="8">
      <t>コウグ</t>
    </rPh>
    <rPh sb="8" eb="10">
      <t>キグ</t>
    </rPh>
    <rPh sb="10" eb="12">
      <t>コウニュウ</t>
    </rPh>
    <rPh sb="12" eb="15">
      <t>ケイカクショ</t>
    </rPh>
    <phoneticPr fontId="10"/>
  </si>
  <si>
    <t>番号</t>
    <rPh sb="0" eb="2">
      <t>バンゴウ</t>
    </rPh>
    <phoneticPr fontId="10"/>
  </si>
  <si>
    <t>機-　</t>
    <rPh sb="0" eb="1">
      <t>キ</t>
    </rPh>
    <phoneticPr fontId="10"/>
  </si>
  <si>
    <t>購入品名</t>
    <rPh sb="0" eb="2">
      <t>コウニュウ</t>
    </rPh>
    <rPh sb="2" eb="4">
      <t>ヒンメイ</t>
    </rPh>
    <phoneticPr fontId="10"/>
  </si>
  <si>
    <t>規　　格
（ﾒｰｶｰ、型番等）</t>
    <rPh sb="0" eb="1">
      <t>タダシ</t>
    </rPh>
    <rPh sb="3" eb="4">
      <t>カク</t>
    </rPh>
    <rPh sb="11" eb="13">
      <t>カタバン</t>
    </rPh>
    <rPh sb="13" eb="14">
      <t>トウ</t>
    </rPh>
    <phoneticPr fontId="10"/>
  </si>
  <si>
    <t>設置場所</t>
    <phoneticPr fontId="10"/>
  </si>
  <si>
    <t>購入先</t>
    <rPh sb="0" eb="2">
      <t>コウニュウ</t>
    </rPh>
    <rPh sb="2" eb="3">
      <t>サキ</t>
    </rPh>
    <phoneticPr fontId="10"/>
  </si>
  <si>
    <t>企 業 名</t>
    <rPh sb="0" eb="1">
      <t>キ</t>
    </rPh>
    <rPh sb="2" eb="3">
      <t>ギョウ</t>
    </rPh>
    <rPh sb="4" eb="5">
      <t>メイ</t>
    </rPh>
    <phoneticPr fontId="10"/>
  </si>
  <si>
    <t>代表者名</t>
    <rPh sb="0" eb="3">
      <t>ダイヒョウシャ</t>
    </rPh>
    <rPh sb="3" eb="4">
      <t>メイ</t>
    </rPh>
    <phoneticPr fontId="10"/>
  </si>
  <si>
    <t>電　　話</t>
    <rPh sb="0" eb="1">
      <t>デン</t>
    </rPh>
    <rPh sb="3" eb="4">
      <t>ハナシ</t>
    </rPh>
    <phoneticPr fontId="10"/>
  </si>
  <si>
    <t>所 在 地</t>
    <rPh sb="0" eb="1">
      <t>ショ</t>
    </rPh>
    <rPh sb="2" eb="3">
      <t>ザイ</t>
    </rPh>
    <rPh sb="4" eb="5">
      <t>チ</t>
    </rPh>
    <phoneticPr fontId="10"/>
  </si>
  <si>
    <t>担当部署</t>
    <rPh sb="0" eb="2">
      <t>タントウ</t>
    </rPh>
    <rPh sb="2" eb="4">
      <t>ブショ</t>
    </rPh>
    <phoneticPr fontId="10"/>
  </si>
  <si>
    <t>担当者名</t>
    <rPh sb="0" eb="3">
      <t>タントウシャ</t>
    </rPh>
    <rPh sb="3" eb="4">
      <t>メイ</t>
    </rPh>
    <phoneticPr fontId="10"/>
  </si>
  <si>
    <t>購入予定時期</t>
    <rPh sb="0" eb="2">
      <t>コウニュウ</t>
    </rPh>
    <rPh sb="2" eb="3">
      <t>ヨ</t>
    </rPh>
    <rPh sb="3" eb="4">
      <t>サダム</t>
    </rPh>
    <rPh sb="4" eb="6">
      <t>ジキ</t>
    </rPh>
    <phoneticPr fontId="10"/>
  </si>
  <si>
    <t>年</t>
    <rPh sb="0" eb="1">
      <t>ネン</t>
    </rPh>
    <phoneticPr fontId="10"/>
  </si>
  <si>
    <t>月</t>
    <rPh sb="0" eb="1">
      <t>ツキ</t>
    </rPh>
    <phoneticPr fontId="10"/>
  </si>
  <si>
    <t>円</t>
    <rPh sb="0" eb="1">
      <t>エン</t>
    </rPh>
    <phoneticPr fontId="10"/>
  </si>
  <si>
    <t>購入が必要な理由</t>
    <rPh sb="0" eb="2">
      <t>コウニュウ</t>
    </rPh>
    <rPh sb="3" eb="5">
      <t>ヒツヨウ</t>
    </rPh>
    <rPh sb="6" eb="8">
      <t>リユウ</t>
    </rPh>
    <phoneticPr fontId="10"/>
  </si>
  <si>
    <t>１社目</t>
    <rPh sb="1" eb="2">
      <t>シャ</t>
    </rPh>
    <rPh sb="2" eb="3">
      <t>メ</t>
    </rPh>
    <phoneticPr fontId="10"/>
  </si>
  <si>
    <t>２社目</t>
    <rPh sb="1" eb="2">
      <t>シャ</t>
    </rPh>
    <rPh sb="2" eb="3">
      <t>メ</t>
    </rPh>
    <phoneticPr fontId="10"/>
  </si>
  <si>
    <t>２社入手困難な理由</t>
    <rPh sb="1" eb="2">
      <t>シャ</t>
    </rPh>
    <rPh sb="2" eb="4">
      <t>ニュウシュ</t>
    </rPh>
    <rPh sb="4" eb="6">
      <t>コンナン</t>
    </rPh>
    <rPh sb="7" eb="9">
      <t>リユウ</t>
    </rPh>
    <phoneticPr fontId="10"/>
  </si>
  <si>
    <t>上記契約先は、グループ構成員と資本関係、役員または従業員の兼務、グループ構成員の代表者３親等以内の親族による経営ではない。</t>
    <rPh sb="0" eb="2">
      <t>ジョウキ</t>
    </rPh>
    <rPh sb="2" eb="5">
      <t>ケイヤクサキ</t>
    </rPh>
    <rPh sb="11" eb="14">
      <t>コウセイイン</t>
    </rPh>
    <rPh sb="15" eb="17">
      <t>シホン</t>
    </rPh>
    <rPh sb="17" eb="19">
      <t>カンケイ</t>
    </rPh>
    <rPh sb="20" eb="22">
      <t>ヤクイン</t>
    </rPh>
    <rPh sb="25" eb="28">
      <t>ジュウギョウイン</t>
    </rPh>
    <rPh sb="29" eb="31">
      <t>ケンム</t>
    </rPh>
    <rPh sb="36" eb="39">
      <t>コウセイイン</t>
    </rPh>
    <rPh sb="40" eb="43">
      <t>ダイヒョウシャ</t>
    </rPh>
    <rPh sb="44" eb="46">
      <t>シントウ</t>
    </rPh>
    <rPh sb="46" eb="48">
      <t>イナイ</t>
    </rPh>
    <rPh sb="49" eb="51">
      <t>シンゾク</t>
    </rPh>
    <rPh sb="54" eb="56">
      <t>ケイエイ</t>
    </rPh>
    <phoneticPr fontId="1"/>
  </si>
  <si>
    <t>委託・外注内容</t>
    <rPh sb="0" eb="2">
      <t>イタク</t>
    </rPh>
    <rPh sb="3" eb="5">
      <t>ガイチュウ</t>
    </rPh>
    <rPh sb="5" eb="7">
      <t>ナイヨウ</t>
    </rPh>
    <phoneticPr fontId="1"/>
  </si>
  <si>
    <t>単価(B)
(税抜)</t>
    <rPh sb="0" eb="2">
      <t>タンカ</t>
    </rPh>
    <rPh sb="7" eb="9">
      <t>ゼイヌキ</t>
    </rPh>
    <phoneticPr fontId="1"/>
  </si>
  <si>
    <t>助成対象経費
(A)×(B）
（税抜）</t>
    <rPh sb="16" eb="18">
      <t>ゼイヌキ</t>
    </rPh>
    <phoneticPr fontId="10"/>
  </si>
  <si>
    <t>委託・外注先</t>
    <rPh sb="0" eb="2">
      <t>イタク</t>
    </rPh>
    <rPh sb="3" eb="6">
      <t>ガイチュウサキ</t>
    </rPh>
    <phoneticPr fontId="10"/>
  </si>
  <si>
    <t>＜委託・外注計画書＞</t>
    <rPh sb="1" eb="3">
      <t>イタク</t>
    </rPh>
    <rPh sb="4" eb="6">
      <t>ガイチュウ</t>
    </rPh>
    <rPh sb="6" eb="9">
      <t>ケイカクショ</t>
    </rPh>
    <phoneticPr fontId="10"/>
  </si>
  <si>
    <t>　「（３）委託・外注費」に計上した全ての外注先について記載してください。
　表が足りない場合は、枠を追加せず、本ページを複製してください。</t>
    <phoneticPr fontId="10"/>
  </si>
  <si>
    <t>創業又は
法人設立日</t>
    <rPh sb="0" eb="2">
      <t>ソウギョウ</t>
    </rPh>
    <rPh sb="2" eb="3">
      <t>マタ</t>
    </rPh>
    <rPh sb="5" eb="7">
      <t>ホウジン</t>
    </rPh>
    <rPh sb="7" eb="9">
      <t>セツリツ</t>
    </rPh>
    <rPh sb="9" eb="10">
      <t>ヒ</t>
    </rPh>
    <phoneticPr fontId="10"/>
  </si>
  <si>
    <t>事業内容</t>
    <rPh sb="0" eb="2">
      <t>ジギョウ</t>
    </rPh>
    <rPh sb="2" eb="4">
      <t>ナイヨウ</t>
    </rPh>
    <phoneticPr fontId="10"/>
  </si>
  <si>
    <t>契約期間</t>
    <rPh sb="0" eb="2">
      <t>ケイヤク</t>
    </rPh>
    <rPh sb="2" eb="4">
      <t>キカン</t>
    </rPh>
    <phoneticPr fontId="10"/>
  </si>
  <si>
    <t>～</t>
    <phoneticPr fontId="10"/>
  </si>
  <si>
    <t>委託・外注内容</t>
    <rPh sb="0" eb="2">
      <t>イタク</t>
    </rPh>
    <rPh sb="3" eb="5">
      <t>ガイチュウ</t>
    </rPh>
    <rPh sb="5" eb="7">
      <t>ナイヨウ</t>
    </rPh>
    <phoneticPr fontId="10"/>
  </si>
  <si>
    <t>納品予定物</t>
    <rPh sb="0" eb="2">
      <t>ノウヒン</t>
    </rPh>
    <rPh sb="2" eb="4">
      <t>ヨテイ</t>
    </rPh>
    <rPh sb="4" eb="5">
      <t>ブツ</t>
    </rPh>
    <phoneticPr fontId="10"/>
  </si>
  <si>
    <t>選定理由</t>
    <rPh sb="0" eb="2">
      <t>センテイ</t>
    </rPh>
    <rPh sb="2" eb="4">
      <t>リユウ</t>
    </rPh>
    <phoneticPr fontId="10"/>
  </si>
  <si>
    <t>指導者名
（所属）</t>
    <rPh sb="0" eb="3">
      <t>シドウシャ</t>
    </rPh>
    <rPh sb="3" eb="4">
      <t>メイ</t>
    </rPh>
    <rPh sb="6" eb="8">
      <t>ショゾク</t>
    </rPh>
    <phoneticPr fontId="1"/>
  </si>
  <si>
    <t>指導内容</t>
    <rPh sb="0" eb="2">
      <t>シドウ</t>
    </rPh>
    <rPh sb="2" eb="4">
      <t>ナイヨウ</t>
    </rPh>
    <phoneticPr fontId="1"/>
  </si>
  <si>
    <t>指導
日数
(A)</t>
    <rPh sb="0" eb="2">
      <t>シドウ</t>
    </rPh>
    <rPh sb="3" eb="5">
      <t>ニッスウ</t>
    </rPh>
    <phoneticPr fontId="1"/>
  </si>
  <si>
    <t>助成対象経費
(A)×(B)
(税抜)</t>
    <rPh sb="16" eb="18">
      <t>ゼイヌキ</t>
    </rPh>
    <phoneticPr fontId="10"/>
  </si>
  <si>
    <t>＜専門家指導の計画書＞</t>
    <rPh sb="1" eb="4">
      <t>センモンカ</t>
    </rPh>
    <rPh sb="4" eb="6">
      <t>シドウ</t>
    </rPh>
    <phoneticPr fontId="10"/>
  </si>
  <si>
    <t>「（４）専門家指導費」に計上した全ての専門家について記載してください。
表が足りない場合は、枠を追加せず、本ページを複製してください。</t>
    <rPh sb="4" eb="10">
      <t>センモンカシドウヒ</t>
    </rPh>
    <rPh sb="19" eb="22">
      <t>センモンカ</t>
    </rPh>
    <phoneticPr fontId="10"/>
  </si>
  <si>
    <t>専-</t>
    <rPh sb="0" eb="1">
      <t>セン</t>
    </rPh>
    <phoneticPr fontId="1"/>
  </si>
  <si>
    <t>経歴・実績</t>
    <rPh sb="0" eb="2">
      <t>ケイレキ</t>
    </rPh>
    <rPh sb="3" eb="5">
      <t>ジッセキ</t>
    </rPh>
    <phoneticPr fontId="10"/>
  </si>
  <si>
    <t>指導内容</t>
    <rPh sb="0" eb="2">
      <t>シドウ</t>
    </rPh>
    <rPh sb="2" eb="4">
      <t>ナイヨウ</t>
    </rPh>
    <phoneticPr fontId="10"/>
  </si>
  <si>
    <t>賃借物
（場所・延床面積）</t>
    <rPh sb="0" eb="2">
      <t>チンシャク</t>
    </rPh>
    <rPh sb="2" eb="3">
      <t>ブツ</t>
    </rPh>
    <rPh sb="5" eb="7">
      <t>バショ</t>
    </rPh>
    <rPh sb="8" eb="10">
      <t>ノベユカ</t>
    </rPh>
    <rPh sb="10" eb="12">
      <t>メンセキ</t>
    </rPh>
    <phoneticPr fontId="10"/>
  </si>
  <si>
    <t>使用目的・用途</t>
    <rPh sb="0" eb="2">
      <t>シヨウ</t>
    </rPh>
    <rPh sb="2" eb="4">
      <t>モクテキ</t>
    </rPh>
    <rPh sb="5" eb="7">
      <t>ヨウト</t>
    </rPh>
    <phoneticPr fontId="10"/>
  </si>
  <si>
    <t>月数
(A)</t>
    <rPh sb="0" eb="2">
      <t>ツキスウ</t>
    </rPh>
    <phoneticPr fontId="10"/>
  </si>
  <si>
    <t>月額賃料(B)
（税抜）</t>
    <rPh sb="0" eb="2">
      <t>ゲツガク</t>
    </rPh>
    <rPh sb="2" eb="4">
      <t>チンリョウ</t>
    </rPh>
    <phoneticPr fontId="10"/>
  </si>
  <si>
    <t>契約予定先</t>
    <rPh sb="0" eb="2">
      <t>ケイヤク</t>
    </rPh>
    <rPh sb="2" eb="4">
      <t>ヨテイ</t>
    </rPh>
    <rPh sb="4" eb="5">
      <t>サキ</t>
    </rPh>
    <phoneticPr fontId="10"/>
  </si>
  <si>
    <t>産業財産権の名称</t>
    <rPh sb="0" eb="2">
      <t>サンギョウ</t>
    </rPh>
    <rPh sb="2" eb="5">
      <t>ザイサンケン</t>
    </rPh>
    <rPh sb="6" eb="8">
      <t>メイショウ</t>
    </rPh>
    <phoneticPr fontId="10"/>
  </si>
  <si>
    <t>内容</t>
    <rPh sb="0" eb="2">
      <t>ナイヨウ</t>
    </rPh>
    <phoneticPr fontId="10"/>
  </si>
  <si>
    <t>数量
(A)</t>
    <rPh sb="0" eb="2">
      <t>スウリョウ</t>
    </rPh>
    <phoneticPr fontId="10"/>
  </si>
  <si>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10"/>
  </si>
  <si>
    <t>直接開発に係る人件費のみ対象となります。
広告作成、展示会出展、イベント開催に付随する人件費は対象外です。</t>
    <phoneticPr fontId="1"/>
  </si>
  <si>
    <t>従事者氏名</t>
    <rPh sb="0" eb="3">
      <t>ジュウジシャ</t>
    </rPh>
    <rPh sb="3" eb="5">
      <t>シメイ</t>
    </rPh>
    <phoneticPr fontId="1"/>
  </si>
  <si>
    <t>種別</t>
    <rPh sb="0" eb="2">
      <t>シュベツ</t>
    </rPh>
    <phoneticPr fontId="1"/>
  </si>
  <si>
    <t>従事内容</t>
    <rPh sb="0" eb="2">
      <t>ジュウジ</t>
    </rPh>
    <rPh sb="2" eb="4">
      <t>ナイヨウ</t>
    </rPh>
    <phoneticPr fontId="1"/>
  </si>
  <si>
    <t>従事時間
(A)</t>
    <rPh sb="0" eb="2">
      <t>ジュウジ</t>
    </rPh>
    <rPh sb="2" eb="4">
      <t>ジカン</t>
    </rPh>
    <phoneticPr fontId="1"/>
  </si>
  <si>
    <t>種　別</t>
    <rPh sb="0" eb="1">
      <t>シュ</t>
    </rPh>
    <rPh sb="2" eb="3">
      <t>ベツ</t>
    </rPh>
    <phoneticPr fontId="10"/>
  </si>
  <si>
    <t>展示会名称</t>
    <rPh sb="0" eb="3">
      <t>テンジカイ</t>
    </rPh>
    <rPh sb="3" eb="5">
      <t>メイショウ</t>
    </rPh>
    <phoneticPr fontId="10"/>
  </si>
  <si>
    <t>会　場</t>
    <rPh sb="0" eb="1">
      <t>カイ</t>
    </rPh>
    <rPh sb="2" eb="3">
      <t>バ</t>
    </rPh>
    <phoneticPr fontId="10"/>
  </si>
  <si>
    <t>開催期間</t>
    <rPh sb="0" eb="2">
      <t>カイサイ</t>
    </rPh>
    <rPh sb="2" eb="4">
      <t>キカン</t>
    </rPh>
    <phoneticPr fontId="10"/>
  </si>
  <si>
    <t>支払予定先</t>
    <rPh sb="0" eb="2">
      <t>シハライ</t>
    </rPh>
    <rPh sb="2" eb="4">
      <t>ヨテイ</t>
    </rPh>
    <rPh sb="4" eb="5">
      <t>サキ</t>
    </rPh>
    <phoneticPr fontId="10"/>
  </si>
  <si>
    <t>イベント名称</t>
    <rPh sb="4" eb="6">
      <t>メイショウ</t>
    </rPh>
    <phoneticPr fontId="10"/>
  </si>
  <si>
    <t>＜イベント開催計画書＞</t>
    <rPh sb="5" eb="7">
      <t>カイサイ</t>
    </rPh>
    <rPh sb="7" eb="10">
      <t>ケイカクショ</t>
    </rPh>
    <phoneticPr fontId="1"/>
  </si>
  <si>
    <t>表が足りない場合は、枠を追加せず、本ページを複製してください。</t>
    <rPh sb="2" eb="3">
      <t>タ</t>
    </rPh>
    <rPh sb="6" eb="8">
      <t>バアイ</t>
    </rPh>
    <rPh sb="10" eb="11">
      <t>ワク</t>
    </rPh>
    <rPh sb="12" eb="14">
      <t>ツイカ</t>
    </rPh>
    <rPh sb="17" eb="18">
      <t>ホン</t>
    </rPh>
    <rPh sb="22" eb="24">
      <t>フクセイ</t>
    </rPh>
    <phoneticPr fontId="24"/>
  </si>
  <si>
    <t>番号・イベント名</t>
    <rPh sb="0" eb="2">
      <t>バンゴウ</t>
    </rPh>
    <rPh sb="7" eb="8">
      <t>メイ</t>
    </rPh>
    <phoneticPr fontId="10"/>
  </si>
  <si>
    <t>番号</t>
    <rPh sb="0" eb="2">
      <t>バンゴウ</t>
    </rPh>
    <phoneticPr fontId="24"/>
  </si>
  <si>
    <t>イ-</t>
    <phoneticPr fontId="24"/>
  </si>
  <si>
    <t>イベント名</t>
    <rPh sb="4" eb="5">
      <t>メイ</t>
    </rPh>
    <phoneticPr fontId="24"/>
  </si>
  <si>
    <t>イベント内容</t>
    <rPh sb="4" eb="6">
      <t>ナイヨウ</t>
    </rPh>
    <phoneticPr fontId="24"/>
  </si>
  <si>
    <t>対象及び集客予定数</t>
    <rPh sb="0" eb="2">
      <t>タイショウ</t>
    </rPh>
    <rPh sb="2" eb="3">
      <t>オヨ</t>
    </rPh>
    <rPh sb="4" eb="6">
      <t>シュウキャク</t>
    </rPh>
    <rPh sb="6" eb="9">
      <t>ヨテイスウ</t>
    </rPh>
    <phoneticPr fontId="24"/>
  </si>
  <si>
    <t>開　催　場　所</t>
    <rPh sb="0" eb="1">
      <t>カイ</t>
    </rPh>
    <rPh sb="2" eb="3">
      <t>サイ</t>
    </rPh>
    <rPh sb="4" eb="5">
      <t>バ</t>
    </rPh>
    <rPh sb="6" eb="7">
      <t>ショ</t>
    </rPh>
    <phoneticPr fontId="10"/>
  </si>
  <si>
    <t>会場名</t>
    <rPh sb="0" eb="2">
      <t>カイジョウ</t>
    </rPh>
    <rPh sb="2" eb="3">
      <t>メイ</t>
    </rPh>
    <phoneticPr fontId="10"/>
  </si>
  <si>
    <t>所在地</t>
    <rPh sb="0" eb="3">
      <t>ショザイチ</t>
    </rPh>
    <phoneticPr fontId="10"/>
  </si>
  <si>
    <t>開催予定時期　</t>
    <rPh sb="0" eb="1">
      <t>カイ</t>
    </rPh>
    <rPh sb="1" eb="2">
      <t>サイ</t>
    </rPh>
    <rPh sb="2" eb="3">
      <t>ヨ</t>
    </rPh>
    <rPh sb="3" eb="4">
      <t>サダム</t>
    </rPh>
    <rPh sb="4" eb="5">
      <t>トキ</t>
    </rPh>
    <rPh sb="5" eb="6">
      <t>キ</t>
    </rPh>
    <phoneticPr fontId="10"/>
  </si>
  <si>
    <t>頃</t>
    <rPh sb="0" eb="1">
      <t>コロ</t>
    </rPh>
    <phoneticPr fontId="10"/>
  </si>
  <si>
    <t>開催経費総額</t>
    <rPh sb="0" eb="2">
      <t>カイサイ</t>
    </rPh>
    <rPh sb="2" eb="4">
      <t>ケイヒ</t>
    </rPh>
    <rPh sb="4" eb="6">
      <t>ソウガク</t>
    </rPh>
    <phoneticPr fontId="10"/>
  </si>
  <si>
    <t>計</t>
    <rPh sb="0" eb="1">
      <t>ケイ</t>
    </rPh>
    <phoneticPr fontId="24"/>
  </si>
  <si>
    <t>（　内　　訳　）</t>
    <rPh sb="2" eb="3">
      <t>ナイ</t>
    </rPh>
    <rPh sb="5" eb="6">
      <t>ヤク</t>
    </rPh>
    <phoneticPr fontId="24"/>
  </si>
  <si>
    <t>会場借上費用</t>
  </si>
  <si>
    <t>円</t>
    <rPh sb="0" eb="1">
      <t>エン</t>
    </rPh>
    <phoneticPr fontId="24"/>
  </si>
  <si>
    <t>資材費</t>
    <rPh sb="0" eb="2">
      <t>シザイ</t>
    </rPh>
    <rPh sb="2" eb="3">
      <t>ヒ</t>
    </rPh>
    <phoneticPr fontId="24"/>
  </si>
  <si>
    <t>輸送費</t>
    <rPh sb="0" eb="3">
      <t>ユソウヒ</t>
    </rPh>
    <phoneticPr fontId="24"/>
  </si>
  <si>
    <t>通訳費</t>
    <rPh sb="0" eb="2">
      <t>ツウヤク</t>
    </rPh>
    <rPh sb="2" eb="3">
      <t>ヒ</t>
    </rPh>
    <phoneticPr fontId="24"/>
  </si>
  <si>
    <t>経 費 項 目</t>
    <rPh sb="0" eb="1">
      <t>キョウ</t>
    </rPh>
    <rPh sb="2" eb="3">
      <t>ヒ</t>
    </rPh>
    <rPh sb="4" eb="5">
      <t>コウ</t>
    </rPh>
    <rPh sb="6" eb="7">
      <t>メ</t>
    </rPh>
    <phoneticPr fontId="10"/>
  </si>
  <si>
    <t>内　　容</t>
    <rPh sb="0" eb="1">
      <t>ナイ</t>
    </rPh>
    <rPh sb="3" eb="4">
      <t>カタチ</t>
    </rPh>
    <phoneticPr fontId="10"/>
  </si>
  <si>
    <t>積 算 根 拠</t>
    <rPh sb="0" eb="1">
      <t>セキ</t>
    </rPh>
    <rPh sb="2" eb="3">
      <t>サン</t>
    </rPh>
    <rPh sb="4" eb="5">
      <t>ネ</t>
    </rPh>
    <rPh sb="6" eb="7">
      <t>キョ</t>
    </rPh>
    <phoneticPr fontId="10"/>
  </si>
  <si>
    <t>備　　考</t>
    <rPh sb="0" eb="1">
      <t>ソナエ</t>
    </rPh>
    <rPh sb="3" eb="4">
      <t>コウ</t>
    </rPh>
    <phoneticPr fontId="10"/>
  </si>
  <si>
    <t>（単位：円）</t>
    <phoneticPr fontId="1"/>
  </si>
  <si>
    <t>製造業その他</t>
    <rPh sb="0" eb="3">
      <t>セイゾウギョウ</t>
    </rPh>
    <rPh sb="5" eb="6">
      <t>ホカ</t>
    </rPh>
    <phoneticPr fontId="24"/>
  </si>
  <si>
    <t>卸売業</t>
    <rPh sb="0" eb="3">
      <t>オロシウリギョウ</t>
    </rPh>
    <phoneticPr fontId="24"/>
  </si>
  <si>
    <t>サービス業</t>
    <rPh sb="4" eb="5">
      <t>ギョウ</t>
    </rPh>
    <phoneticPr fontId="24"/>
  </si>
  <si>
    <t>小売業</t>
    <rPh sb="0" eb="3">
      <t>コウリギョウ</t>
    </rPh>
    <phoneticPr fontId="24"/>
  </si>
  <si>
    <t>８　環境・エネルギー</t>
    <phoneticPr fontId="1"/>
  </si>
  <si>
    <t>ターゲット市場の動向・規模・特徴等</t>
    <rPh sb="5" eb="7">
      <t>シジョウ</t>
    </rPh>
    <rPh sb="8" eb="10">
      <t>ドウコウ</t>
    </rPh>
    <rPh sb="11" eb="13">
      <t>キボ</t>
    </rPh>
    <rPh sb="14" eb="17">
      <t>トクチョウトウ</t>
    </rPh>
    <phoneticPr fontId="1"/>
  </si>
  <si>
    <t>ターゲット（想定顧客）</t>
    <rPh sb="6" eb="8">
      <t>ソウテイ</t>
    </rPh>
    <rPh sb="8" eb="10">
      <t>コキャク</t>
    </rPh>
    <phoneticPr fontId="1"/>
  </si>
  <si>
    <t>競合する製品・サービス及び競合企業の動向・特徴</t>
    <rPh sb="0" eb="2">
      <t>キョウゴウ</t>
    </rPh>
    <rPh sb="4" eb="6">
      <t>セイヒン</t>
    </rPh>
    <rPh sb="11" eb="12">
      <t>オヨ</t>
    </rPh>
    <rPh sb="13" eb="15">
      <t>キョウゴウ</t>
    </rPh>
    <rPh sb="15" eb="17">
      <t>キギョウ</t>
    </rPh>
    <rPh sb="18" eb="20">
      <t>ドウコウ</t>
    </rPh>
    <rPh sb="21" eb="23">
      <t>トクチョウ</t>
    </rPh>
    <phoneticPr fontId="1"/>
  </si>
  <si>
    <t>事業化へ向けた営業・プロモーションの方法</t>
    <rPh sb="0" eb="2">
      <t>ジギョウ</t>
    </rPh>
    <rPh sb="2" eb="3">
      <t>カ</t>
    </rPh>
    <rPh sb="4" eb="5">
      <t>ム</t>
    </rPh>
    <rPh sb="7" eb="9">
      <t>エイギョウ</t>
    </rPh>
    <rPh sb="18" eb="20">
      <t>ホウホウ</t>
    </rPh>
    <phoneticPr fontId="1"/>
  </si>
  <si>
    <t>販売初年度</t>
    <rPh sb="0" eb="2">
      <t>ハンバイ</t>
    </rPh>
    <rPh sb="2" eb="5">
      <t>ショネンド</t>
    </rPh>
    <phoneticPr fontId="1"/>
  </si>
  <si>
    <t>２年目</t>
    <rPh sb="1" eb="3">
      <t>ネンメ</t>
    </rPh>
    <phoneticPr fontId="1"/>
  </si>
  <si>
    <t>３年目</t>
    <rPh sb="1" eb="3">
      <t>ネンメ</t>
    </rPh>
    <phoneticPr fontId="1"/>
  </si>
  <si>
    <t>販売先</t>
    <rPh sb="0" eb="2">
      <t>ハンバイ</t>
    </rPh>
    <rPh sb="2" eb="3">
      <t>サキ</t>
    </rPh>
    <phoneticPr fontId="1"/>
  </si>
  <si>
    <t>販売計画</t>
    <rPh sb="0" eb="2">
      <t>ハンバイ</t>
    </rPh>
    <rPh sb="2" eb="4">
      <t>ケイカク</t>
    </rPh>
    <phoneticPr fontId="1"/>
  </si>
  <si>
    <t>販売金額</t>
    <rPh sb="0" eb="2">
      <t>ハンバイ</t>
    </rPh>
    <rPh sb="2" eb="4">
      <t>キンガク</t>
    </rPh>
    <phoneticPr fontId="1"/>
  </si>
  <si>
    <t>（選択してください）</t>
    <rPh sb="1" eb="3">
      <t>センタク</t>
    </rPh>
    <phoneticPr fontId="1"/>
  </si>
  <si>
    <t>助成事業に
要する経費</t>
    <rPh sb="0" eb="2">
      <t>ジョセイ</t>
    </rPh>
    <rPh sb="2" eb="4">
      <t>ジギョウ</t>
    </rPh>
    <rPh sb="6" eb="7">
      <t>ヨウ</t>
    </rPh>
    <rPh sb="9" eb="11">
      <t>ケイヒ</t>
    </rPh>
    <phoneticPr fontId="1"/>
  </si>
  <si>
    <t>助成対象経費
(A)×(B)</t>
    <phoneticPr fontId="10"/>
  </si>
  <si>
    <t>本申請との経費の重複</t>
    <rPh sb="0" eb="3">
      <t>ホンシンセイ</t>
    </rPh>
    <rPh sb="5" eb="7">
      <t>ケイヒ</t>
    </rPh>
    <rPh sb="8" eb="10">
      <t>チョウフク</t>
    </rPh>
    <phoneticPr fontId="1"/>
  </si>
  <si>
    <t>本申請との内容の重複</t>
    <rPh sb="0" eb="3">
      <t>ホンシンセイケイヒ2</t>
    </rPh>
    <rPh sb="5" eb="7">
      <t>ナイヨウ</t>
    </rPh>
    <rPh sb="8" eb="10">
      <t>チョウフク</t>
    </rPh>
    <phoneticPr fontId="1"/>
  </si>
  <si>
    <t>組織形態
（基準日時点）</t>
    <rPh sb="0" eb="2">
      <t>ソシキ</t>
    </rPh>
    <rPh sb="2" eb="4">
      <t>ケイタイ</t>
    </rPh>
    <rPh sb="6" eb="9">
      <t>キジュンビ</t>
    </rPh>
    <rPh sb="9" eb="11">
      <t>ジテン</t>
    </rPh>
    <phoneticPr fontId="1"/>
  </si>
  <si>
    <t>ＵＲＬ</t>
    <phoneticPr fontId="1"/>
  </si>
  <si>
    <t>部署・役職</t>
    <rPh sb="0" eb="1">
      <t>ブ</t>
    </rPh>
    <rPh sb="1" eb="2">
      <t>ショ</t>
    </rPh>
    <rPh sb="3" eb="5">
      <t>ヤクショク</t>
    </rPh>
    <phoneticPr fontId="1"/>
  </si>
  <si>
    <t>E-mail</t>
    <phoneticPr fontId="1"/>
  </si>
  <si>
    <t>(大企業からの出資</t>
    <rPh sb="1" eb="4">
      <t>ダイキギョウ</t>
    </rPh>
    <rPh sb="7" eb="9">
      <t>シュッシ</t>
    </rPh>
    <phoneticPr fontId="1"/>
  </si>
  <si>
    <t>円)</t>
    <rPh sb="0" eb="1">
      <t>エン</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</si>
  <si>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</si>
  <si>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ＴＥＬ</t>
    <phoneticPr fontId="1"/>
  </si>
  <si>
    <t>※電子申請の場合は
押印不要</t>
    <phoneticPr fontId="1"/>
  </si>
  <si>
    <t>文字数カウント</t>
    <rPh sb="0" eb="3">
      <t>モジスウ</t>
    </rPh>
    <phoneticPr fontId="1"/>
  </si>
  <si>
    <t>様式第１号（第５条関係）</t>
    <phoneticPr fontId="1"/>
  </si>
  <si>
    <t>設置期間
（月数）</t>
    <rPh sb="0" eb="2">
      <t>セッチ</t>
    </rPh>
    <rPh sb="2" eb="4">
      <t>キカン</t>
    </rPh>
    <rPh sb="6" eb="8">
      <t>ツキスウ</t>
    </rPh>
    <phoneticPr fontId="1"/>
  </si>
  <si>
    <t>種別（新規・改良）</t>
    <rPh sb="0" eb="2">
      <t>シュベツ</t>
    </rPh>
    <rPh sb="3" eb="5">
      <t>シンキ</t>
    </rPh>
    <rPh sb="6" eb="8">
      <t>カイリョウ</t>
    </rPh>
    <phoneticPr fontId="1"/>
  </si>
  <si>
    <t>※採択時に一般公開されます。</t>
    <rPh sb="1" eb="4">
      <t>サイタクジ</t>
    </rPh>
    <rPh sb="5" eb="7">
      <t>イッパン</t>
    </rPh>
    <rPh sb="7" eb="9">
      <t>コウカイ</t>
    </rPh>
    <phoneticPr fontId="1"/>
  </si>
  <si>
    <t>本事業に必要な産業財産権を出願又は保有している（共同出願・共同保有含む）。</t>
    <rPh sb="0" eb="3">
      <t>ホンジギョウ</t>
    </rPh>
    <rPh sb="4" eb="6">
      <t>ヒツヨウ</t>
    </rPh>
    <rPh sb="7" eb="12">
      <t>サンギョウザイサンケン</t>
    </rPh>
    <rPh sb="13" eb="15">
      <t>シュツガン</t>
    </rPh>
    <rPh sb="15" eb="16">
      <t>マタ</t>
    </rPh>
    <rPh sb="17" eb="19">
      <t>ホユウ</t>
    </rPh>
    <rPh sb="24" eb="26">
      <t>キョウドウ</t>
    </rPh>
    <rPh sb="26" eb="28">
      <t>シュツガン</t>
    </rPh>
    <rPh sb="29" eb="31">
      <t>キョウドウ</t>
    </rPh>
    <rPh sb="31" eb="33">
      <t>ホユウ</t>
    </rPh>
    <rPh sb="33" eb="34">
      <t>フク</t>
    </rPh>
    <phoneticPr fontId="1"/>
  </si>
  <si>
    <t>内容・
広告掲載先</t>
    <rPh sb="0" eb="2">
      <t>ナイヨウ</t>
    </rPh>
    <rPh sb="4" eb="6">
      <t>コウコク</t>
    </rPh>
    <rPh sb="6" eb="8">
      <t>ケイサイ</t>
    </rPh>
    <rPh sb="8" eb="9">
      <t>サキ</t>
    </rPh>
    <phoneticPr fontId="10"/>
  </si>
  <si>
    <t>都内登記
所在地（※）</t>
    <rPh sb="0" eb="2">
      <t>トナイ</t>
    </rPh>
    <rPh sb="2" eb="4">
      <t>トウキ</t>
    </rPh>
    <rPh sb="5" eb="6">
      <t>ショ</t>
    </rPh>
    <rPh sb="6" eb="7">
      <t>ザイ</t>
    </rPh>
    <rPh sb="7" eb="8">
      <t>チ</t>
    </rPh>
    <phoneticPr fontId="1"/>
  </si>
  <si>
    <t>ＴＥＬ（※）</t>
    <phoneticPr fontId="1"/>
  </si>
  <si>
    <t>進捗状況</t>
    <rPh sb="0" eb="4">
      <t>シンチョクジョウキョウ</t>
    </rPh>
    <phoneticPr fontId="1"/>
  </si>
  <si>
    <t>その他(             )</t>
    <rPh sb="2" eb="3">
      <t>タ</t>
    </rPh>
    <phoneticPr fontId="1"/>
  </si>
  <si>
    <t>賃-1</t>
    <rPh sb="0" eb="1">
      <t>チン</t>
    </rPh>
    <phoneticPr fontId="1"/>
  </si>
  <si>
    <t>賃-2</t>
    <rPh sb="0" eb="1">
      <t>チン</t>
    </rPh>
    <phoneticPr fontId="1"/>
  </si>
  <si>
    <t>賃-3</t>
    <rPh sb="0" eb="1">
      <t>チン</t>
    </rPh>
    <phoneticPr fontId="1"/>
  </si>
  <si>
    <t>賃-4</t>
    <rPh sb="0" eb="1">
      <t>チン</t>
    </rPh>
    <phoneticPr fontId="1"/>
  </si>
  <si>
    <t>賃-5</t>
    <rPh sb="0" eb="1">
      <t>チン</t>
    </rPh>
    <phoneticPr fontId="1"/>
  </si>
  <si>
    <t>賃-6</t>
    <rPh sb="0" eb="1">
      <t>チン</t>
    </rPh>
    <phoneticPr fontId="1"/>
  </si>
  <si>
    <t>賃-7</t>
    <rPh sb="0" eb="1">
      <t>チン</t>
    </rPh>
    <phoneticPr fontId="1"/>
  </si>
  <si>
    <t>賃-8</t>
    <rPh sb="0" eb="1">
      <t>チン</t>
    </rPh>
    <phoneticPr fontId="1"/>
  </si>
  <si>
    <t>賃-9</t>
    <rPh sb="0" eb="1">
      <t>チン</t>
    </rPh>
    <phoneticPr fontId="1"/>
  </si>
  <si>
    <t>交付申請書（東京の都市課題解決事業 ※環境・エネルギー）</t>
    <rPh sb="0" eb="5">
      <t>コウフシンセイショ</t>
    </rPh>
    <rPh sb="6" eb="8">
      <t>トウキョウ</t>
    </rPh>
    <rPh sb="9" eb="13">
      <t>トシカダイ</t>
    </rPh>
    <rPh sb="13" eb="15">
      <t>カイケツ</t>
    </rPh>
    <rPh sb="15" eb="17">
      <t>ジギョウ</t>
    </rPh>
    <rPh sb="19" eb="21">
      <t>カンキョウ</t>
    </rPh>
    <phoneticPr fontId="1"/>
  </si>
  <si>
    <t>助成率2/3</t>
    <rPh sb="0" eb="3">
      <t>ジョセイリツ</t>
    </rPh>
    <phoneticPr fontId="1"/>
  </si>
  <si>
    <t>解決方法</t>
    <rPh sb="0" eb="4">
      <t>カイケツホウホウ</t>
    </rPh>
    <phoneticPr fontId="1"/>
  </si>
  <si>
    <t>　(１)　交付を受けたことのある補助金・助成金（過去５年間）</t>
    <rPh sb="5" eb="7">
      <t>コウフ</t>
    </rPh>
    <rPh sb="8" eb="9">
      <t>ウ</t>
    </rPh>
    <rPh sb="16" eb="19">
      <t>ホジョキン</t>
    </rPh>
    <rPh sb="20" eb="22">
      <t>ジョセイ</t>
    </rPh>
    <rPh sb="22" eb="23">
      <t>キン</t>
    </rPh>
    <rPh sb="24" eb="26">
      <t>カコ</t>
    </rPh>
    <rPh sb="27" eb="29">
      <t>ネンカン</t>
    </rPh>
    <phoneticPr fontId="1"/>
  </si>
  <si>
    <t>　(２)　実施中及び申請中又は申請予定の補助金・助成金</t>
    <rPh sb="5" eb="8">
      <t>ジッシチュウ</t>
    </rPh>
    <rPh sb="8" eb="9">
      <t>オヨ</t>
    </rPh>
    <rPh sb="10" eb="13">
      <t>シンセイチュウ</t>
    </rPh>
    <rPh sb="13" eb="14">
      <t>マタ</t>
    </rPh>
    <rPh sb="15" eb="17">
      <t>シンセイ</t>
    </rPh>
    <rPh sb="17" eb="19">
      <t>ヨテイ</t>
    </rPh>
    <rPh sb="20" eb="23">
      <t>ホジョキン</t>
    </rPh>
    <rPh sb="24" eb="26">
      <t>ジョセイ</t>
    </rPh>
    <rPh sb="26" eb="27">
      <t>キン</t>
    </rPh>
    <phoneticPr fontId="1"/>
  </si>
  <si>
    <t>　本年７月１日から過去５年間の製品・サービス開発、創業、設備投資、販路開拓等の補助金・助成金のうち、国・地方公共団体等（都・公社含む）から交付を受けたことのある補助・助成事業について直近から順に記載してください。</t>
    <rPh sb="1" eb="3">
      <t>ホンネン</t>
    </rPh>
    <rPh sb="4" eb="5">
      <t>ガツ</t>
    </rPh>
    <rPh sb="6" eb="7">
      <t>ニチ</t>
    </rPh>
    <rPh sb="9" eb="11">
      <t>カコ</t>
    </rPh>
    <rPh sb="12" eb="14">
      <t>ネンカン</t>
    </rPh>
    <rPh sb="15" eb="17">
      <t>セイヒン</t>
    </rPh>
    <rPh sb="22" eb="24">
      <t>カイハツ</t>
    </rPh>
    <rPh sb="25" eb="27">
      <t>ソウギョウ</t>
    </rPh>
    <rPh sb="28" eb="30">
      <t>セツビ</t>
    </rPh>
    <rPh sb="30" eb="32">
      <t>トウシ</t>
    </rPh>
    <rPh sb="33" eb="35">
      <t>ハンロ</t>
    </rPh>
    <rPh sb="35" eb="37">
      <t>カイタク</t>
    </rPh>
    <rPh sb="37" eb="38">
      <t>ナド</t>
    </rPh>
    <rPh sb="39" eb="42">
      <t>ホジョキン</t>
    </rPh>
    <rPh sb="43" eb="45">
      <t>ジョセイ</t>
    </rPh>
    <rPh sb="45" eb="46">
      <t>キン</t>
    </rPh>
    <rPh sb="50" eb="51">
      <t>クニ</t>
    </rPh>
    <rPh sb="52" eb="54">
      <t>チホウ</t>
    </rPh>
    <rPh sb="54" eb="56">
      <t>コウキョウ</t>
    </rPh>
    <rPh sb="56" eb="58">
      <t>ダンタイ</t>
    </rPh>
    <rPh sb="58" eb="59">
      <t>トウ</t>
    </rPh>
    <rPh sb="60" eb="61">
      <t>ト</t>
    </rPh>
    <rPh sb="62" eb="64">
      <t>コウシャ</t>
    </rPh>
    <rPh sb="64" eb="65">
      <t>フク</t>
    </rPh>
    <rPh sb="69" eb="71">
      <t>コウフ</t>
    </rPh>
    <rPh sb="72" eb="73">
      <t>ウ</t>
    </rPh>
    <rPh sb="80" eb="82">
      <t>ホジョ</t>
    </rPh>
    <rPh sb="83" eb="85">
      <t>ジョセイ</t>
    </rPh>
    <rPh sb="85" eb="87">
      <t>ジギョウ</t>
    </rPh>
    <rPh sb="91" eb="93">
      <t>チョッキン</t>
    </rPh>
    <rPh sb="95" eb="96">
      <t>ジュン</t>
    </rPh>
    <rPh sb="97" eb="99">
      <t>キサイ</t>
    </rPh>
    <phoneticPr fontId="1"/>
  </si>
  <si>
    <t>　製品・サービス開発、創業、設備投資、販路開拓等の補助金・助成金のうち、国・地方公共団体等（都・公社含む）で実施中及び申請中又は申請予定の補助・助成事業について直近から順に記載してください。</t>
    <rPh sb="1" eb="3">
      <t>セイヒン</t>
    </rPh>
    <rPh sb="8" eb="10">
      <t>カイハツ</t>
    </rPh>
    <rPh sb="11" eb="13">
      <t>ソウギョウ</t>
    </rPh>
    <rPh sb="14" eb="16">
      <t>セツビ</t>
    </rPh>
    <rPh sb="16" eb="18">
      <t>トウシ</t>
    </rPh>
    <rPh sb="19" eb="21">
      <t>ハンロ</t>
    </rPh>
    <rPh sb="21" eb="23">
      <t>カイタク</t>
    </rPh>
    <rPh sb="23" eb="24">
      <t>ナド</t>
    </rPh>
    <rPh sb="25" eb="28">
      <t>ホジョキン</t>
    </rPh>
    <rPh sb="29" eb="31">
      <t>ジョセイ</t>
    </rPh>
    <rPh sb="31" eb="32">
      <t>キン</t>
    </rPh>
    <rPh sb="46" eb="47">
      <t>ト</t>
    </rPh>
    <rPh sb="54" eb="57">
      <t>ジッシチュウ</t>
    </rPh>
    <rPh sb="57" eb="58">
      <t>オヨ</t>
    </rPh>
    <rPh sb="59" eb="62">
      <t>シンセイチュウ</t>
    </rPh>
    <rPh sb="62" eb="63">
      <t>マタ</t>
    </rPh>
    <rPh sb="64" eb="66">
      <t>シンセイ</t>
    </rPh>
    <rPh sb="66" eb="68">
      <t>ヨテイ</t>
    </rPh>
    <rPh sb="69" eb="71">
      <t>ホジョ</t>
    </rPh>
    <rPh sb="72" eb="74">
      <t>ジョセイ</t>
    </rPh>
    <rPh sb="74" eb="76">
      <t>ジギョウ</t>
    </rPh>
    <rPh sb="80" eb="82">
      <t>チョッキン</t>
    </rPh>
    <rPh sb="84" eb="85">
      <t>ジュン</t>
    </rPh>
    <rPh sb="86" eb="88">
      <t>キサイ</t>
    </rPh>
    <phoneticPr fontId="1"/>
  </si>
  <si>
    <t>　本年7月１日から過去３年間における東京都及び公社事業の利用状況で、補助金・助成金以外について直近のものから順に記載してください。</t>
    <rPh sb="1" eb="3">
      <t>ホンネン</t>
    </rPh>
    <rPh sb="4" eb="5">
      <t>ガツ</t>
    </rPh>
    <rPh sb="6" eb="7">
      <t>ニチ</t>
    </rPh>
    <rPh sb="9" eb="11">
      <t>カコ</t>
    </rPh>
    <rPh sb="12" eb="14">
      <t>ネンカン</t>
    </rPh>
    <rPh sb="18" eb="20">
      <t>トウキョウ</t>
    </rPh>
    <rPh sb="20" eb="21">
      <t>ト</t>
    </rPh>
    <rPh sb="21" eb="22">
      <t>オヨ</t>
    </rPh>
    <rPh sb="23" eb="25">
      <t>コウシャ</t>
    </rPh>
    <rPh sb="25" eb="27">
      <t>ジギョウ</t>
    </rPh>
    <rPh sb="28" eb="30">
      <t>リヨウ</t>
    </rPh>
    <rPh sb="30" eb="32">
      <t>ジョウキョウ</t>
    </rPh>
    <rPh sb="34" eb="37">
      <t>ホジョキン</t>
    </rPh>
    <rPh sb="38" eb="41">
      <t>ジョセイキン</t>
    </rPh>
    <rPh sb="41" eb="43">
      <t>イガイ</t>
    </rPh>
    <rPh sb="47" eb="49">
      <t>チョッキン</t>
    </rPh>
    <rPh sb="54" eb="55">
      <t>ジュン</t>
    </rPh>
    <rPh sb="56" eb="58">
      <t>キサイ</t>
    </rPh>
    <phoneticPr fontId="1"/>
  </si>
  <si>
    <t>年度</t>
    <rPh sb="0" eb="1">
      <t>ネン</t>
    </rPh>
    <rPh sb="1" eb="2">
      <t>ド</t>
    </rPh>
    <phoneticPr fontId="1"/>
  </si>
  <si>
    <t>申請
年度</t>
    <rPh sb="0" eb="1">
      <t>サル</t>
    </rPh>
    <rPh sb="1" eb="2">
      <t>ショウ</t>
    </rPh>
    <rPh sb="3" eb="4">
      <t>ネン</t>
    </rPh>
    <rPh sb="4" eb="5">
      <t>ド</t>
    </rPh>
    <phoneticPr fontId="1"/>
  </si>
  <si>
    <t>〇年〇月〇日現在</t>
    <rPh sb="1" eb="2">
      <t>ネン</t>
    </rPh>
    <rPh sb="3" eb="4">
      <t>ガツ</t>
    </rPh>
    <rPh sb="5" eb="6">
      <t>ニチ</t>
    </rPh>
    <rPh sb="6" eb="8">
      <t>ゲンザイ</t>
    </rPh>
    <phoneticPr fontId="1"/>
  </si>
  <si>
    <t>(１)　助成事業を実施する背景（動機や目的も含めて記載）</t>
    <phoneticPr fontId="1"/>
  </si>
  <si>
    <t>(２)　解決する都市課題の分野</t>
    <rPh sb="4" eb="6">
      <t>カイケツ</t>
    </rPh>
    <rPh sb="8" eb="12">
      <t>トシカダイ</t>
    </rPh>
    <rPh sb="13" eb="15">
      <t>ブンヤ</t>
    </rPh>
    <phoneticPr fontId="1"/>
  </si>
  <si>
    <t>(４)　助成事業による課題の解決方法</t>
    <rPh sb="4" eb="8">
      <t>ジョセイジギョウ</t>
    </rPh>
    <rPh sb="11" eb="13">
      <t>カダイ</t>
    </rPh>
    <rPh sb="14" eb="16">
      <t>カイケツ</t>
    </rPh>
    <rPh sb="16" eb="18">
      <t>ホウホウ</t>
    </rPh>
    <phoneticPr fontId="1"/>
  </si>
  <si>
    <t>(５)　助成事業の実施による都市課題解決の波及効果</t>
    <phoneticPr fontId="1"/>
  </si>
  <si>
    <t>(１)　助成事業において開発または改良する製品・サービス</t>
    <rPh sb="4" eb="8">
      <t>ジョセイジギョウ</t>
    </rPh>
    <rPh sb="12" eb="14">
      <t>カイハツ</t>
    </rPh>
    <rPh sb="17" eb="19">
      <t>カイリョウ</t>
    </rPh>
    <rPh sb="21" eb="23">
      <t>セイヒン</t>
    </rPh>
    <phoneticPr fontId="1"/>
  </si>
  <si>
    <t>(２)　試作予定品目(助成対象期間内に作成する試作品をすべて記載してください)</t>
    <rPh sb="4" eb="6">
      <t>シサク</t>
    </rPh>
    <rPh sb="6" eb="10">
      <t>ヨテイヒンモク</t>
    </rPh>
    <rPh sb="11" eb="18">
      <t>ジョセイタイショウキカンナイ</t>
    </rPh>
    <rPh sb="19" eb="21">
      <t>サクセイ</t>
    </rPh>
    <rPh sb="23" eb="26">
      <t>シサクヒン</t>
    </rPh>
    <rPh sb="30" eb="32">
      <t>キサイ</t>
    </rPh>
    <phoneticPr fontId="1"/>
  </si>
  <si>
    <t>　上記「役員・株主名簿」の中で、募集要項記載の大企業に該当する株主・役員がある場合はその情報を記載してください。</t>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ガイトウ</t>
    </rPh>
    <rPh sb="31" eb="33">
      <t>カブヌシ</t>
    </rPh>
    <rPh sb="34" eb="36">
      <t>ヤクイン</t>
    </rPh>
    <rPh sb="39" eb="41">
      <t>バアイ</t>
    </rPh>
    <rPh sb="44" eb="46">
      <t>ジョウホウ</t>
    </rPh>
    <rPh sb="47" eb="49">
      <t>キサイ</t>
    </rPh>
    <phoneticPr fontId="1"/>
  </si>
  <si>
    <t>(６)　目標達成のために乗り越えるべき課題とその解決方法)</t>
    <rPh sb="4" eb="8">
      <t>モクヒョウタッセイ</t>
    </rPh>
    <rPh sb="12" eb="13">
      <t>ノ</t>
    </rPh>
    <rPh sb="14" eb="15">
      <t>コ</t>
    </rPh>
    <rPh sb="19" eb="21">
      <t>カダイ</t>
    </rPh>
    <rPh sb="24" eb="28">
      <t>カイケツホウホウ</t>
    </rPh>
    <phoneticPr fontId="1"/>
  </si>
  <si>
    <t>優秀性
｢比較優位性｣</t>
    <rPh sb="0" eb="3">
      <t>ユウシュウセイ</t>
    </rPh>
    <rPh sb="5" eb="9">
      <t>ヒカクユウイ</t>
    </rPh>
    <rPh sb="9" eb="10">
      <t>セイ</t>
    </rPh>
    <phoneticPr fontId="1"/>
  </si>
  <si>
    <t>(３)　助成事業で活用できる自社の経営資源（※ノウハウ、技術力、設備、人材等)</t>
    <rPh sb="4" eb="8">
      <t>ジョセイジギョウ</t>
    </rPh>
    <rPh sb="9" eb="11">
      <t>カツヨウ</t>
    </rPh>
    <rPh sb="14" eb="16">
      <t>ジシャ</t>
    </rPh>
    <rPh sb="17" eb="19">
      <t>ケイエイ</t>
    </rPh>
    <rPh sb="19" eb="21">
      <t>シゲン</t>
    </rPh>
    <rPh sb="28" eb="31">
      <t>ギジュツリョク</t>
    </rPh>
    <rPh sb="32" eb="34">
      <t>セツビ</t>
    </rPh>
    <rPh sb="35" eb="37">
      <t>ジンザイ</t>
    </rPh>
    <rPh sb="37" eb="38">
      <t>ナド</t>
    </rPh>
    <phoneticPr fontId="1"/>
  </si>
  <si>
    <t>(４) 自社の主担当者</t>
    <rPh sb="4" eb="6">
      <t>ジシャ</t>
    </rPh>
    <rPh sb="7" eb="11">
      <t>シュタントウシャ</t>
    </rPh>
    <phoneticPr fontId="1"/>
  </si>
  <si>
    <t>(５)　本事業遂行にあたっての法令遵守、環境配慮、安全性確保への取組みについて</t>
    <rPh sb="4" eb="9">
      <t>ホンジギョウスイコウ</t>
    </rPh>
    <rPh sb="15" eb="17">
      <t>ホウレイ</t>
    </rPh>
    <rPh sb="17" eb="19">
      <t>ジュンシュ</t>
    </rPh>
    <rPh sb="20" eb="22">
      <t>カンキョウ</t>
    </rPh>
    <rPh sb="22" eb="24">
      <t>ハイリョ</t>
    </rPh>
    <rPh sb="25" eb="27">
      <t>アンゼン</t>
    </rPh>
    <rPh sb="27" eb="28">
      <t>セイ</t>
    </rPh>
    <rPh sb="28" eb="30">
      <t>カクホ</t>
    </rPh>
    <rPh sb="32" eb="34">
      <t>トリク</t>
    </rPh>
    <phoneticPr fontId="1"/>
  </si>
  <si>
    <t>内容</t>
    <rPh sb="0" eb="2">
      <t>ナイヨウ</t>
    </rPh>
    <phoneticPr fontId="1"/>
  </si>
  <si>
    <t>円（税抜）／１単位あたり</t>
    <rPh sb="0" eb="1">
      <t>エン</t>
    </rPh>
    <rPh sb="2" eb="4">
      <t>ゼイヌ</t>
    </rPh>
    <rPh sb="7" eb="9">
      <t>タンイ</t>
    </rPh>
    <phoneticPr fontId="1"/>
  </si>
  <si>
    <t>13　開発の資金計画</t>
    <rPh sb="3" eb="5">
      <t>カイハツ</t>
    </rPh>
    <rPh sb="6" eb="8">
      <t>シキン</t>
    </rPh>
    <phoneticPr fontId="10"/>
  </si>
  <si>
    <t>(１)　経費区分別内訳</t>
    <phoneticPr fontId="10"/>
  </si>
  <si>
    <t>(２)　資金調達内訳</t>
    <phoneticPr fontId="10"/>
  </si>
  <si>
    <t>(10)　イベント開催費</t>
    <rPh sb="9" eb="11">
      <t>カイサイ</t>
    </rPh>
    <rPh sb="11" eb="12">
      <t>ヒ</t>
    </rPh>
    <phoneticPr fontId="10"/>
  </si>
  <si>
    <t>(７)　直接人件費　</t>
    <rPh sb="4" eb="6">
      <t>チョクセツ</t>
    </rPh>
    <phoneticPr fontId="10"/>
  </si>
  <si>
    <t>(５)　賃借費</t>
    <rPh sb="4" eb="6">
      <t>チンシャク</t>
    </rPh>
    <rPh sb="6" eb="7">
      <t>ヒ</t>
    </rPh>
    <phoneticPr fontId="10"/>
  </si>
  <si>
    <t>(４)　専門家指導費 　　　　　　　</t>
    <rPh sb="4" eb="7">
      <t>センモンカ</t>
    </rPh>
    <rPh sb="7" eb="9">
      <t>シドウ</t>
    </rPh>
    <rPh sb="9" eb="10">
      <t>ヒ</t>
    </rPh>
    <phoneticPr fontId="10"/>
  </si>
  <si>
    <t>(３)　委託・外注費 　　　　　　　</t>
    <rPh sb="4" eb="6">
      <t>イタク</t>
    </rPh>
    <rPh sb="7" eb="10">
      <t>ガイチュウヒ</t>
    </rPh>
    <phoneticPr fontId="10"/>
  </si>
  <si>
    <t>14　資金支出明細</t>
    <rPh sb="3" eb="5">
      <t>シキン</t>
    </rPh>
    <rPh sb="5" eb="7">
      <t>シシュツ</t>
    </rPh>
    <rPh sb="7" eb="9">
      <t>メイサイ</t>
    </rPh>
    <phoneticPr fontId="10"/>
  </si>
  <si>
    <t>(１)　原材料・副資材費</t>
    <phoneticPr fontId="10"/>
  </si>
  <si>
    <t>(２)　機械装置・工具器具費</t>
  </si>
  <si>
    <t>本開発のために
このイベントを実施する
必要性</t>
    <rPh sb="0" eb="1">
      <t>ホン</t>
    </rPh>
    <rPh sb="1" eb="3">
      <t>カイハツ</t>
    </rPh>
    <rPh sb="15" eb="17">
      <t>ジッシ</t>
    </rPh>
    <rPh sb="20" eb="23">
      <t>ヒツヨウセイ</t>
    </rPh>
    <phoneticPr fontId="10"/>
  </si>
  <si>
    <t>(10)イベント開催費に計上した全てのイベントについて記載してください。</t>
    <rPh sb="8" eb="10">
      <t>カイサイ</t>
    </rPh>
    <phoneticPr fontId="24"/>
  </si>
  <si>
    <t>(６)　産業財産権出願・導入費</t>
  </si>
  <si>
    <t>(６)　産業財産権出願・導入費</t>
    <rPh sb="4" eb="6">
      <t>サンギョウ</t>
    </rPh>
    <rPh sb="6" eb="9">
      <t>ザイサンケン</t>
    </rPh>
    <rPh sb="9" eb="11">
      <t>シュツガン</t>
    </rPh>
    <rPh sb="12" eb="14">
      <t>ドウニュウ</t>
    </rPh>
    <rPh sb="14" eb="15">
      <t>ヒ</t>
    </rPh>
    <phoneticPr fontId="10"/>
  </si>
  <si>
    <t>(７)　直接人件費</t>
    <rPh sb="4" eb="6">
      <t>チョクセツ</t>
    </rPh>
    <rPh sb="6" eb="9">
      <t>ジンケンヒ</t>
    </rPh>
    <phoneticPr fontId="10"/>
  </si>
  <si>
    <t>(８)　広告費</t>
  </si>
  <si>
    <t>(８)　広告費</t>
    <rPh sb="4" eb="7">
      <t>コウコクヒ</t>
    </rPh>
    <phoneticPr fontId="10"/>
  </si>
  <si>
    <t>(９)　展示会等参加費</t>
    <rPh sb="4" eb="7">
      <t>テンジカイ</t>
    </rPh>
    <rPh sb="7" eb="8">
      <t>ナド</t>
    </rPh>
    <rPh sb="8" eb="11">
      <t>サンカヒ</t>
    </rPh>
    <phoneticPr fontId="10"/>
  </si>
  <si>
    <t>(11)　その他助成対象外経費</t>
    <rPh sb="7" eb="8">
      <t>タ</t>
    </rPh>
    <rPh sb="8" eb="10">
      <t>ジョセイ</t>
    </rPh>
    <rPh sb="10" eb="12">
      <t>タイショウ</t>
    </rPh>
    <rPh sb="12" eb="13">
      <t>ガイ</t>
    </rPh>
    <rPh sb="13" eb="15">
      <t>ケイヒ</t>
    </rPh>
    <phoneticPr fontId="10"/>
  </si>
  <si>
    <t>(５) 賃借費</t>
    <rPh sb="4" eb="6">
      <t>チンシャク</t>
    </rPh>
    <phoneticPr fontId="10"/>
  </si>
  <si>
    <t>番　号</t>
    <rPh sb="0" eb="1">
      <t>バン</t>
    </rPh>
    <rPh sb="2" eb="3">
      <t>ゴウ</t>
    </rPh>
    <phoneticPr fontId="1"/>
  </si>
  <si>
    <t>電　話</t>
    <rPh sb="0" eb="1">
      <t>デン</t>
    </rPh>
    <rPh sb="2" eb="3">
      <t>ハナシ</t>
    </rPh>
    <phoneticPr fontId="10"/>
  </si>
  <si>
    <t>専門家氏名</t>
    <rPh sb="0" eb="1">
      <t>セン</t>
    </rPh>
    <rPh sb="1" eb="2">
      <t>モン</t>
    </rPh>
    <rPh sb="2" eb="3">
      <t>イエ</t>
    </rPh>
    <rPh sb="3" eb="4">
      <t>シ</t>
    </rPh>
    <rPh sb="4" eb="5">
      <t>メイ</t>
    </rPh>
    <phoneticPr fontId="10"/>
  </si>
  <si>
    <t>(４)　専門家指導費</t>
    <rPh sb="4" eb="7">
      <t>センモンカ</t>
    </rPh>
    <rPh sb="7" eb="9">
      <t>シドウ</t>
    </rPh>
    <rPh sb="9" eb="10">
      <t>ヒ</t>
    </rPh>
    <phoneticPr fontId="10"/>
  </si>
  <si>
    <t>企業名</t>
    <rPh sb="0" eb="1">
      <t>キ</t>
    </rPh>
    <rPh sb="1" eb="2">
      <t>ギョウ</t>
    </rPh>
    <rPh sb="2" eb="3">
      <t>メイ</t>
    </rPh>
    <phoneticPr fontId="1"/>
  </si>
  <si>
    <t>(３)　委託・外注費</t>
    <phoneticPr fontId="1"/>
  </si>
  <si>
    <t>数量
(A)</t>
    <rPh sb="0" eb="2">
      <t>スウリョウ</t>
    </rPh>
    <phoneticPr fontId="1"/>
  </si>
  <si>
    <t xml:space="preserve">(１)　原材料・副資材費 </t>
  </si>
  <si>
    <t xml:space="preserve">12　助成事業のフロー・スケジュール   </t>
    <rPh sb="3" eb="7">
      <t>ジョセイジギョウ</t>
    </rPh>
    <phoneticPr fontId="1"/>
  </si>
  <si>
    <t>11　市場性</t>
    <rPh sb="3" eb="6">
      <t>シジョウセイ</t>
    </rPh>
    <phoneticPr fontId="1"/>
  </si>
  <si>
    <t>10　産業財産権（特許権、実用新案権、意匠権、商標権）</t>
    <rPh sb="3" eb="8">
      <t>サンギョウザイサンケン</t>
    </rPh>
    <rPh sb="9" eb="12">
      <t>トッキョケン</t>
    </rPh>
    <rPh sb="13" eb="17">
      <t>ジツヨウシンアン</t>
    </rPh>
    <rPh sb="17" eb="18">
      <t>ケン</t>
    </rPh>
    <rPh sb="19" eb="22">
      <t>イショウケン</t>
    </rPh>
    <rPh sb="23" eb="26">
      <t>ショウヒョウケン</t>
    </rPh>
    <phoneticPr fontId="1"/>
  </si>
  <si>
    <t>９　実現性</t>
    <rPh sb="2" eb="5">
      <t>ジツゲンセイ</t>
    </rPh>
    <phoneticPr fontId="1"/>
  </si>
  <si>
    <t>８　開発・改良要素の説明（新規性・優秀性）</t>
    <rPh sb="2" eb="4">
      <t>カイハツ</t>
    </rPh>
    <rPh sb="5" eb="9">
      <t>カイリョウヨウソ</t>
    </rPh>
    <rPh sb="10" eb="12">
      <t>セツメイ</t>
    </rPh>
    <rPh sb="13" eb="16">
      <t>シンキセイ</t>
    </rPh>
    <rPh sb="17" eb="20">
      <t>ユウシュウセイ</t>
    </rPh>
    <phoneticPr fontId="1"/>
  </si>
  <si>
    <t>７　事業概要の説明(適格性、事業波及性)</t>
    <rPh sb="2" eb="6">
      <t>ジギョウガイヨウ</t>
    </rPh>
    <rPh sb="7" eb="9">
      <t>セツメイ</t>
    </rPh>
    <rPh sb="10" eb="13">
      <t>テキカクセイ</t>
    </rPh>
    <rPh sb="14" eb="18">
      <t>ジギョウハキュウ</t>
    </rPh>
    <rPh sb="18" eb="19">
      <t>セイ</t>
    </rPh>
    <phoneticPr fontId="1"/>
  </si>
  <si>
    <t>６　役員・株主名簿</t>
    <rPh sb="2" eb="4">
      <t>ヤクイン</t>
    </rPh>
    <rPh sb="5" eb="7">
      <t>カブヌシ</t>
    </rPh>
    <rPh sb="7" eb="9">
      <t>メイボ</t>
    </rPh>
    <phoneticPr fontId="1"/>
  </si>
  <si>
    <t>　履歴事項全部証明書に記載されている全役員及び持株比率が70％を超えるまでの全ての株主を持ち株比率が多い順に記載し、それぞれの方が該当する欄（役員・株主）に「○」を、役職等の欄に役員は「役職」、それ以外の方は「申請企業との関係又は職業」を記載してください。なお、行は必要に応じて追加していただいて構いません。</t>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63" eb="64">
      <t>カタ</t>
    </rPh>
    <rPh sb="69" eb="70">
      <t>ラン</t>
    </rPh>
    <rPh sb="71" eb="73">
      <t>ヤクイン</t>
    </rPh>
    <rPh sb="74" eb="76">
      <t>カブヌシ</t>
    </rPh>
    <rPh sb="83" eb="85">
      <t>ヤクショク</t>
    </rPh>
    <rPh sb="85" eb="86">
      <t>トウ</t>
    </rPh>
    <rPh sb="87" eb="88">
      <t>ラン</t>
    </rPh>
    <rPh sb="89" eb="91">
      <t>ヤクイン</t>
    </rPh>
    <rPh sb="102" eb="103">
      <t>カタ</t>
    </rPh>
    <rPh sb="119" eb="121">
      <t>キサイ</t>
    </rPh>
    <rPh sb="131" eb="132">
      <t>ギョウ</t>
    </rPh>
    <rPh sb="133" eb="135">
      <t>ヒツヨウ</t>
    </rPh>
    <rPh sb="136" eb="137">
      <t>オウ</t>
    </rPh>
    <rPh sb="148" eb="149">
      <t>カマ</t>
    </rPh>
    <phoneticPr fontId="1"/>
  </si>
  <si>
    <t>３　補助金・助成金の利用状況</t>
    <rPh sb="10" eb="12">
      <t>リヨウ</t>
    </rPh>
    <rPh sb="12" eb="14">
      <t>ジョウキョウ</t>
    </rPh>
    <phoneticPr fontId="1"/>
  </si>
  <si>
    <t>４　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</si>
  <si>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１　申請事業者の概要</t>
    <rPh sb="2" eb="4">
      <t>シンセイ</t>
    </rPh>
    <rPh sb="4" eb="6">
      <t>ジギョウ</t>
    </rPh>
    <rPh sb="6" eb="7">
      <t>シャ</t>
    </rPh>
    <rPh sb="8" eb="10">
      <t>ガイヨウ</t>
    </rPh>
    <phoneticPr fontId="1"/>
  </si>
  <si>
    <t>２　助成事業の実施場所</t>
    <rPh sb="2" eb="4">
      <t>ジョセイ</t>
    </rPh>
    <rPh sb="4" eb="6">
      <t>ジギョウ</t>
    </rPh>
    <rPh sb="7" eb="9">
      <t>ジッシ</t>
    </rPh>
    <rPh sb="9" eb="11">
      <t>バショ</t>
    </rPh>
    <phoneticPr fontId="1"/>
  </si>
  <si>
    <t>実　　　施　　　計　　　画</t>
    <rPh sb="0" eb="1">
      <t>ミノル</t>
    </rPh>
    <rPh sb="4" eb="5">
      <t>シ</t>
    </rPh>
    <rPh sb="8" eb="9">
      <t>ケイ</t>
    </rPh>
    <rPh sb="12" eb="13">
      <t>ガ</t>
    </rPh>
    <phoneticPr fontId="1"/>
  </si>
  <si>
    <t>路線名</t>
    <rPh sb="0" eb="1">
      <t>ミチ</t>
    </rPh>
    <rPh sb="1" eb="2">
      <t>セン</t>
    </rPh>
    <rPh sb="2" eb="3">
      <t>メイ</t>
    </rPh>
    <phoneticPr fontId="1"/>
  </si>
  <si>
    <t>最　寄　駅</t>
    <rPh sb="0" eb="1">
      <t>サイ</t>
    </rPh>
    <rPh sb="2" eb="3">
      <t>ヤドリキ</t>
    </rPh>
    <rPh sb="4" eb="5">
      <t>エキ</t>
    </rPh>
    <phoneticPr fontId="1"/>
  </si>
  <si>
    <t>所　在　地</t>
    <rPh sb="0" eb="1">
      <t>トコロ</t>
    </rPh>
    <rPh sb="2" eb="3">
      <t>ザイ</t>
    </rPh>
    <rPh sb="4" eb="5">
      <t>チ</t>
    </rPh>
    <phoneticPr fontId="1"/>
  </si>
  <si>
    <t>名　　　称</t>
    <rPh sb="0" eb="1">
      <t>ナ</t>
    </rPh>
    <rPh sb="4" eb="5">
      <t>ショウ</t>
    </rPh>
    <phoneticPr fontId="1"/>
  </si>
  <si>
    <t>専門分野</t>
    <rPh sb="0" eb="4">
      <t>センモンブンヤ</t>
    </rPh>
    <phoneticPr fontId="10"/>
  </si>
  <si>
    <t>資　　格</t>
    <rPh sb="0" eb="1">
      <t>シ</t>
    </rPh>
    <rPh sb="3" eb="4">
      <t>カク</t>
    </rPh>
    <phoneticPr fontId="10"/>
  </si>
  <si>
    <t>現　職</t>
    <rPh sb="0" eb="1">
      <t>ゲン</t>
    </rPh>
    <rPh sb="2" eb="3">
      <t>ショク</t>
    </rPh>
    <phoneticPr fontId="1"/>
  </si>
  <si>
    <t>(３)　解決する都市課題の詳細（課題であることを示す客観的な事実・データを交えて説明してください）</t>
    <rPh sb="4" eb="6">
      <t>カイケツ</t>
    </rPh>
    <rPh sb="8" eb="12">
      <t>トシカダイ</t>
    </rPh>
    <rPh sb="13" eb="15">
      <t>ショウサイ</t>
    </rPh>
    <rPh sb="16" eb="18">
      <t>カダイ</t>
    </rPh>
    <rPh sb="24" eb="25">
      <t>シメ</t>
    </rPh>
    <rPh sb="26" eb="29">
      <t>キャッカンテキ</t>
    </rPh>
    <rPh sb="30" eb="32">
      <t>ジジツ</t>
    </rPh>
    <rPh sb="37" eb="38">
      <t>マジ</t>
    </rPh>
    <rPh sb="40" eb="42">
      <t>セツメイ</t>
    </rPh>
    <phoneticPr fontId="1"/>
  </si>
  <si>
    <t>(３)　助成事業の取組内容
　  (次ページ（4）（5）の新規性・優秀性を交えて、図・写真等を使いながら分かりやすく説明してください)</t>
    <rPh sb="4" eb="6">
      <t>ジョセイ</t>
    </rPh>
    <rPh sb="6" eb="8">
      <t>ジギョウ</t>
    </rPh>
    <rPh sb="9" eb="11">
      <t>トリク</t>
    </rPh>
    <rPh sb="11" eb="13">
      <t>ナイヨウ</t>
    </rPh>
    <rPh sb="18" eb="19">
      <t>ジ</t>
    </rPh>
    <rPh sb="29" eb="31">
      <t>シンキ</t>
    </rPh>
    <rPh sb="31" eb="32">
      <t>セイ</t>
    </rPh>
    <rPh sb="33" eb="35">
      <t>ユウシュウ</t>
    </rPh>
    <rPh sb="35" eb="36">
      <t>セイ</t>
    </rPh>
    <rPh sb="37" eb="38">
      <t>マジ</t>
    </rPh>
    <rPh sb="41" eb="42">
      <t>ズ</t>
    </rPh>
    <rPh sb="43" eb="45">
      <t>シャシン</t>
    </rPh>
    <rPh sb="45" eb="46">
      <t>ナド</t>
    </rPh>
    <rPh sb="47" eb="48">
      <t>ツカ</t>
    </rPh>
    <rPh sb="52" eb="53">
      <t>ワ</t>
    </rPh>
    <rPh sb="58" eb="60">
      <t>セツメイ</t>
    </rPh>
    <phoneticPr fontId="1"/>
  </si>
  <si>
    <r>
      <t xml:space="preserve">複数試作する場合の理由
</t>
    </r>
    <r>
      <rPr>
        <sz val="9"/>
        <rFont val="ＭＳ ゴシック"/>
        <family val="3"/>
        <charset val="128"/>
      </rPr>
      <t>※数量２以上の場合のみ記入</t>
    </r>
    <rPh sb="0" eb="2">
      <t>フクスウ</t>
    </rPh>
    <rPh sb="2" eb="4">
      <t>シサク</t>
    </rPh>
    <rPh sb="6" eb="8">
      <t>バアイ</t>
    </rPh>
    <rPh sb="9" eb="11">
      <t>リユウ</t>
    </rPh>
    <rPh sb="13" eb="15">
      <t>スウリョウ</t>
    </rPh>
    <rPh sb="16" eb="18">
      <t>イジョウ</t>
    </rPh>
    <rPh sb="19" eb="21">
      <t>バアイ</t>
    </rPh>
    <rPh sb="23" eb="25">
      <t>キニュウ</t>
    </rPh>
    <phoneticPr fontId="1"/>
  </si>
  <si>
    <t>製品・サービス
概要
（100文字以内）
※記載内容は、採択時に一般公開されます</t>
    <rPh sb="0" eb="2">
      <t>セイヒン</t>
    </rPh>
    <rPh sb="8" eb="10">
      <t>ガイヨウ</t>
    </rPh>
    <rPh sb="15" eb="17">
      <t>モジ</t>
    </rPh>
    <rPh sb="17" eb="19">
      <t>イナイ</t>
    </rPh>
    <rPh sb="22" eb="24">
      <t>キサイ</t>
    </rPh>
    <rPh sb="24" eb="26">
      <t>ナイヨウ</t>
    </rPh>
    <rPh sb="28" eb="31">
      <t>サイタクジ</t>
    </rPh>
    <rPh sb="32" eb="34">
      <t>イッパン</t>
    </rPh>
    <rPh sb="34" eb="36">
      <t>コウカイ</t>
    </rPh>
    <phoneticPr fontId="1"/>
  </si>
  <si>
    <r>
      <t xml:space="preserve">達成目標
(製品・サービスの具体的な
機能や性能(数値)、サービス水準)
</t>
    </r>
    <r>
      <rPr>
        <sz val="10"/>
        <rFont val="ＭＳ ゴシック"/>
        <family val="3"/>
        <charset val="128"/>
      </rPr>
      <t>※展示会への出展、販促物やホームページの作成などは目標にできません。</t>
    </r>
    <rPh sb="0" eb="4">
      <t>タッセイモクヒョウ</t>
    </rPh>
    <rPh sb="6" eb="8">
      <t>セイヒン</t>
    </rPh>
    <rPh sb="14" eb="17">
      <t>グタイテキ</t>
    </rPh>
    <rPh sb="19" eb="21">
      <t>キノウ</t>
    </rPh>
    <rPh sb="22" eb="24">
      <t>セイノウ</t>
    </rPh>
    <rPh sb="25" eb="27">
      <t>スウチ</t>
    </rPh>
    <rPh sb="33" eb="35">
      <t>スイジュン</t>
    </rPh>
    <rPh sb="38" eb="41">
      <t>テンジカイ</t>
    </rPh>
    <rPh sb="43" eb="45">
      <t>シュッテン</t>
    </rPh>
    <rPh sb="46" eb="49">
      <t>ハンソクブツ</t>
    </rPh>
    <rPh sb="57" eb="59">
      <t>サクセイ</t>
    </rPh>
    <rPh sb="62" eb="64">
      <t>モクヒョウ</t>
    </rPh>
    <phoneticPr fontId="1"/>
  </si>
  <si>
    <r>
      <t>(５)　開発・改良要素における具体的な達成目標
　前ページ「(2)開発・改良要素の説明」で記載した内容を具体的に表す</t>
    </r>
    <r>
      <rPr>
        <u/>
        <sz val="11"/>
        <rFont val="ＭＳ ゴシック"/>
        <family val="3"/>
        <charset val="128"/>
      </rPr>
      <t>機能や性能、サービス水準</t>
    </r>
    <r>
      <rPr>
        <sz val="11"/>
        <rFont val="ＭＳ ゴシック"/>
        <family val="3"/>
        <charset val="128"/>
      </rPr>
      <t>を伴った目標について、箇条書きで簡潔に説明してください。
※完了検査時にその到達度を公社が確認できないような曖昧な表現を使うことはできません。
※助成事業完了時に到達目標を達成することが助成金交付の条件となります。申請書提出後の変更・修正はできませんのでご注意ください。</t>
    </r>
    <rPh sb="4" eb="6">
      <t>カイハツ</t>
    </rPh>
    <rPh sb="7" eb="9">
      <t>カイリョウ</t>
    </rPh>
    <rPh sb="9" eb="11">
      <t>ヨウソ</t>
    </rPh>
    <rPh sb="15" eb="17">
      <t>グタイ</t>
    </rPh>
    <rPh sb="17" eb="18">
      <t>テキ</t>
    </rPh>
    <rPh sb="19" eb="21">
      <t>タッセイ</t>
    </rPh>
    <rPh sb="21" eb="23">
      <t>モクヒョウ</t>
    </rPh>
    <rPh sb="25" eb="26">
      <t>ゼン</t>
    </rPh>
    <rPh sb="33" eb="35">
      <t>カイハツ</t>
    </rPh>
    <rPh sb="36" eb="38">
      <t>カイリョウ</t>
    </rPh>
    <rPh sb="38" eb="40">
      <t>ヨウソ</t>
    </rPh>
    <rPh sb="41" eb="43">
      <t>セツメイ</t>
    </rPh>
    <rPh sb="45" eb="47">
      <t>キサイ</t>
    </rPh>
    <rPh sb="49" eb="51">
      <t>ナイヨウ</t>
    </rPh>
    <rPh sb="52" eb="55">
      <t>グタイテキ</t>
    </rPh>
    <rPh sb="56" eb="57">
      <t>アラワ</t>
    </rPh>
    <rPh sb="58" eb="60">
      <t>キノウ</t>
    </rPh>
    <rPh sb="61" eb="63">
      <t>セイノウ</t>
    </rPh>
    <rPh sb="68" eb="70">
      <t>スイジュン</t>
    </rPh>
    <rPh sb="71" eb="72">
      <t>トモナ</t>
    </rPh>
    <rPh sb="74" eb="76">
      <t>モクヒョウ</t>
    </rPh>
    <rPh sb="81" eb="84">
      <t>カジョウガ</t>
    </rPh>
    <rPh sb="86" eb="88">
      <t>カンケツ</t>
    </rPh>
    <rPh sb="89" eb="91">
      <t>セツメイ</t>
    </rPh>
    <rPh sb="100" eb="105">
      <t>カンリョウケンサジ</t>
    </rPh>
    <rPh sb="108" eb="111">
      <t>トウタツド</t>
    </rPh>
    <rPh sb="112" eb="114">
      <t>コウシャ</t>
    </rPh>
    <rPh sb="115" eb="117">
      <t>カクニン</t>
    </rPh>
    <rPh sb="124" eb="126">
      <t>アイマイ</t>
    </rPh>
    <rPh sb="127" eb="129">
      <t>ヒョウゲン</t>
    </rPh>
    <rPh sb="130" eb="131">
      <t>ツカ</t>
    </rPh>
    <rPh sb="143" eb="147">
      <t>ジョセイジギョウ</t>
    </rPh>
    <rPh sb="147" eb="150">
      <t>カンリョウジ</t>
    </rPh>
    <rPh sb="151" eb="155">
      <t>トウタツモクヒョウ</t>
    </rPh>
    <rPh sb="156" eb="158">
      <t>タッセイ</t>
    </rPh>
    <rPh sb="163" eb="168">
      <t>ジョセイキンコウフ</t>
    </rPh>
    <rPh sb="169" eb="171">
      <t>ジョウケン</t>
    </rPh>
    <rPh sb="177" eb="180">
      <t>シンセイショ</t>
    </rPh>
    <rPh sb="180" eb="182">
      <t>テイシュツ</t>
    </rPh>
    <rPh sb="182" eb="183">
      <t>ゴ</t>
    </rPh>
    <rPh sb="184" eb="186">
      <t>ヘンコウ</t>
    </rPh>
    <rPh sb="187" eb="189">
      <t>シュウセイ</t>
    </rPh>
    <rPh sb="198" eb="200">
      <t>チュウイ</t>
    </rPh>
    <phoneticPr fontId="1"/>
  </si>
  <si>
    <r>
      <t>(４)　開発・改良要素の説明</t>
    </r>
    <r>
      <rPr>
        <sz val="10"/>
        <rFont val="ＭＳ ゴシック"/>
        <family val="3"/>
        <charset val="128"/>
      </rPr>
      <t>(新規性・優秀性を記入してください。いずれか一方でも構いません。)</t>
    </r>
    <rPh sb="4" eb="6">
      <t>カイハツ</t>
    </rPh>
    <rPh sb="7" eb="11">
      <t>カイリョウヨウソ</t>
    </rPh>
    <rPh sb="12" eb="14">
      <t>セツメイ</t>
    </rPh>
    <rPh sb="15" eb="18">
      <t>シンキセイ</t>
    </rPh>
    <rPh sb="19" eb="22">
      <t>ユウシュウセイ</t>
    </rPh>
    <rPh sb="23" eb="25">
      <t>キニュウ</t>
    </rPh>
    <rPh sb="36" eb="38">
      <t>イッポウ</t>
    </rPh>
    <rPh sb="40" eb="41">
      <t>カマ</t>
    </rPh>
    <phoneticPr fontId="1"/>
  </si>
  <si>
    <t>(２)　許認可や調整が必要となる組織・団体等（※自治体、許諾等の必要な企業、関連業界団体等）</t>
    <rPh sb="4" eb="7">
      <t>キョニンカ</t>
    </rPh>
    <rPh sb="8" eb="10">
      <t>チョウセイ</t>
    </rPh>
    <rPh sb="11" eb="13">
      <t>ヒツヨウ</t>
    </rPh>
    <rPh sb="16" eb="18">
      <t>ソシキ</t>
    </rPh>
    <rPh sb="19" eb="21">
      <t>ダンタイ</t>
    </rPh>
    <rPh sb="21" eb="22">
      <t>トウ</t>
    </rPh>
    <rPh sb="24" eb="27">
      <t>ジチタイ</t>
    </rPh>
    <rPh sb="28" eb="31">
      <t>キョダクトウ</t>
    </rPh>
    <rPh sb="32" eb="34">
      <t>ヒツヨウ</t>
    </rPh>
    <rPh sb="35" eb="37">
      <t>キギョウ</t>
    </rPh>
    <rPh sb="38" eb="40">
      <t>カンレン</t>
    </rPh>
    <rPh sb="40" eb="42">
      <t>ギョウカイ</t>
    </rPh>
    <rPh sb="42" eb="45">
      <t>ダンタイトウ</t>
    </rPh>
    <phoneticPr fontId="1"/>
  </si>
  <si>
    <t>(１)　推進体制
  (社内外の体制、担当者の役割分担等を図解してください。その際、社名、部門名、担当者氏名、対応する「１４　資金支出明細」の番号(例：原-1、委-1)等を記入してください。また、地域資源活用事業に申請の場合は、地域資源の仕入先や加工等を行う主体を必ず明示してください。)</t>
    <rPh sb="4" eb="8">
      <t>スイシンタイセイ</t>
    </rPh>
    <rPh sb="12" eb="15">
      <t>シャナイガイ</t>
    </rPh>
    <rPh sb="16" eb="18">
      <t>タイセイ</t>
    </rPh>
    <rPh sb="19" eb="22">
      <t>タントウシャ</t>
    </rPh>
    <rPh sb="23" eb="28">
      <t>ヤクワリブンタントウ</t>
    </rPh>
    <rPh sb="29" eb="31">
      <t>ズカイ</t>
    </rPh>
    <rPh sb="98" eb="102">
      <t>チイキシゲン</t>
    </rPh>
    <rPh sb="102" eb="104">
      <t>カツヨウ</t>
    </rPh>
    <rPh sb="104" eb="106">
      <t>ジギョウ</t>
    </rPh>
    <rPh sb="107" eb="109">
      <t>シンセイ</t>
    </rPh>
    <rPh sb="110" eb="112">
      <t>バアイ</t>
    </rPh>
    <rPh sb="114" eb="118">
      <t>チイキシゲン</t>
    </rPh>
    <rPh sb="119" eb="121">
      <t>シイ</t>
    </rPh>
    <rPh sb="121" eb="122">
      <t>サキ</t>
    </rPh>
    <rPh sb="123" eb="125">
      <t>カコウ</t>
    </rPh>
    <rPh sb="125" eb="126">
      <t>トウ</t>
    </rPh>
    <rPh sb="127" eb="128">
      <t>オコナ</t>
    </rPh>
    <rPh sb="129" eb="131">
      <t>シュタイ</t>
    </rPh>
    <rPh sb="132" eb="133">
      <t>カナラ</t>
    </rPh>
    <rPh sb="134" eb="136">
      <t>メイジ</t>
    </rPh>
    <phoneticPr fontId="1"/>
  </si>
  <si>
    <t>月(予定)
※助成事業期間中は販売できません</t>
    <rPh sb="0" eb="1">
      <t>ガツ</t>
    </rPh>
    <rPh sb="2" eb="4">
      <t>ヨテイ</t>
    </rPh>
    <rPh sb="7" eb="11">
      <t>ジョセイジギョウ</t>
    </rPh>
    <rPh sb="11" eb="14">
      <t>キカンチュウ</t>
    </rPh>
    <rPh sb="15" eb="17">
      <t>ハンバイ</t>
    </rPh>
    <phoneticPr fontId="1"/>
  </si>
  <si>
    <t>所属部門</t>
    <rPh sb="0" eb="2">
      <t>ショゾク</t>
    </rPh>
    <rPh sb="2" eb="4">
      <t>ブモン</t>
    </rPh>
    <phoneticPr fontId="1"/>
  </si>
  <si>
    <t>令和７年度 ＴＯＫＹＯ地域資源等を活用したイノベーション創出事業</t>
    <phoneticPr fontId="1"/>
  </si>
  <si>
    <t>（基準日：令和7年7月1日）</t>
    <phoneticPr fontId="1"/>
  </si>
  <si>
    <t>令和</t>
    <rPh sb="0" eb="2">
      <t>レイワ</t>
    </rPh>
    <phoneticPr fontId="1"/>
  </si>
  <si>
    <t>令和</t>
    <phoneticPr fontId="1"/>
  </si>
  <si>
    <r>
      <t>※本店所在地が</t>
    </r>
    <r>
      <rPr>
        <b/>
        <u/>
        <sz val="10"/>
        <rFont val="ＭＳ ゴシック"/>
        <family val="3"/>
        <charset val="128"/>
      </rPr>
      <t>都外</t>
    </r>
    <r>
      <rPr>
        <sz val="10"/>
        <rFont val="ＭＳ ゴシック"/>
        <family val="3"/>
        <charset val="128"/>
      </rPr>
      <t>の場合のみ記入してください。</t>
    </r>
    <rPh sb="1" eb="3">
      <t>ホンテン</t>
    </rPh>
    <rPh sb="3" eb="6">
      <t>ショザイチ</t>
    </rPh>
    <rPh sb="7" eb="8">
      <t>ト</t>
    </rPh>
    <rPh sb="8" eb="9">
      <t>ガイ</t>
    </rPh>
    <rPh sb="10" eb="12">
      <t>バアイ</t>
    </rPh>
    <rPh sb="14" eb="16">
      <t>キニュウ</t>
    </rPh>
    <phoneticPr fontId="1"/>
  </si>
  <si>
    <r>
      <t>　本助成事業を実施し、公社が検査時に、購入品（機械装置含む）や助成事業における成果物等、支払いに係る経理関係書類を確認できる場所を記入してください。</t>
    </r>
    <r>
      <rPr>
        <u/>
        <sz val="11"/>
        <rFont val="ＭＳ ゴシック"/>
        <family val="3"/>
        <charset val="128"/>
      </rPr>
      <t>原則、東京都内の自社の本社・事業所・工場等（借り上げ可）に限ります。</t>
    </r>
    <rPh sb="1" eb="2">
      <t>ホン</t>
    </rPh>
    <rPh sb="2" eb="4">
      <t>ジョセイ</t>
    </rPh>
    <rPh sb="4" eb="6">
      <t>ジギョウ</t>
    </rPh>
    <rPh sb="16" eb="17">
      <t>ジ</t>
    </rPh>
    <rPh sb="19" eb="22">
      <t>コウニュウヒン</t>
    </rPh>
    <rPh sb="23" eb="25">
      <t>キカイ</t>
    </rPh>
    <rPh sb="25" eb="27">
      <t>ソウチ</t>
    </rPh>
    <rPh sb="27" eb="28">
      <t>フク</t>
    </rPh>
    <rPh sb="31" eb="33">
      <t>ジョセイ</t>
    </rPh>
    <rPh sb="33" eb="35">
      <t>ジギョウ</t>
    </rPh>
    <rPh sb="39" eb="42">
      <t>セイカブツ</t>
    </rPh>
    <rPh sb="42" eb="43">
      <t>トウ</t>
    </rPh>
    <rPh sb="44" eb="46">
      <t>シハラ</t>
    </rPh>
    <rPh sb="48" eb="49">
      <t>カカワ</t>
    </rPh>
    <rPh sb="50" eb="52">
      <t>ケイリ</t>
    </rPh>
    <rPh sb="52" eb="54">
      <t>カンケイ</t>
    </rPh>
    <rPh sb="54" eb="56">
      <t>ショルイ</t>
    </rPh>
    <phoneticPr fontId="1"/>
  </si>
  <si>
    <t>委-</t>
    <rPh sb="0" eb="1">
      <t>イ</t>
    </rPh>
    <phoneticPr fontId="1"/>
  </si>
  <si>
    <t>イ-　</t>
    <phoneticPr fontId="24"/>
  </si>
  <si>
    <t>01農業</t>
    <phoneticPr fontId="1"/>
  </si>
  <si>
    <t>50各種商品卸売業</t>
    <phoneticPr fontId="1"/>
  </si>
  <si>
    <t>38放送業</t>
    <phoneticPr fontId="1"/>
  </si>
  <si>
    <t>56各種商品小売業</t>
    <phoneticPr fontId="1"/>
  </si>
  <si>
    <t>39情報サービス業　※ソフトウェア業、情報処理・提供サービス業</t>
    <phoneticPr fontId="1"/>
  </si>
  <si>
    <t>41映像・音声・文字情報制作業　※新聞業、出版業</t>
    <phoneticPr fontId="1"/>
  </si>
  <si>
    <t>90機械等修理業（別掲を除く）</t>
  </si>
  <si>
    <t>29電気機械器具製造業</t>
  </si>
  <si>
    <t>96外国公務</t>
  </si>
  <si>
    <t>№</t>
    <phoneticPr fontId="1"/>
  </si>
  <si>
    <t>資金支出
明細番号
※</t>
    <rPh sb="0" eb="2">
      <t>シキン</t>
    </rPh>
    <rPh sb="2" eb="4">
      <t>シシュツ</t>
    </rPh>
    <rPh sb="5" eb="7">
      <t>メイサイ</t>
    </rPh>
    <rPh sb="7" eb="9">
      <t>バンゴウ</t>
    </rPh>
    <phoneticPr fontId="1"/>
  </si>
  <si>
    <t>令和
７年</t>
    <rPh sb="0" eb="2">
      <t>レイワ</t>
    </rPh>
    <rPh sb="4" eb="5">
      <t>ネン</t>
    </rPh>
    <phoneticPr fontId="1"/>
  </si>
  <si>
    <t>令和８年</t>
    <rPh sb="0" eb="2">
      <t>レイワ</t>
    </rPh>
    <rPh sb="3" eb="4">
      <t>ネン</t>
    </rPh>
    <phoneticPr fontId="1"/>
  </si>
  <si>
    <t>令和９年</t>
    <rPh sb="0" eb="2">
      <t>レイワ</t>
    </rPh>
    <rPh sb="3" eb="4">
      <t>ネン</t>
    </rPh>
    <phoneticPr fontId="1"/>
  </si>
  <si>
    <t xml:space="preserve">
※</t>
    <phoneticPr fontId="1"/>
  </si>
  <si>
    <r>
      <t xml:space="preserve">
　「資金支出明細番号」には、その取組に係る経費と対応する「14　資金支出明細」の番号（例 原-１、機-１、委-１等）を記入してください。「14　資金支出明細」に記載した</t>
    </r>
    <r>
      <rPr>
        <b/>
        <u/>
        <sz val="11"/>
        <rFont val="ＭＳ ゴシック"/>
        <family val="3"/>
        <charset val="128"/>
      </rPr>
      <t>すべての資金支出明細番号について記載が</t>
    </r>
    <r>
      <rPr>
        <sz val="11"/>
        <rFont val="ＭＳ ゴシック"/>
        <family val="3"/>
        <charset val="128"/>
      </rPr>
      <t>必要です。</t>
    </r>
    <rPh sb="3" eb="7">
      <t>シキンシシュツ</t>
    </rPh>
    <rPh sb="7" eb="11">
      <t>メイサイバンゴウ</t>
    </rPh>
    <rPh sb="17" eb="19">
      <t>トリクミ</t>
    </rPh>
    <rPh sb="20" eb="21">
      <t>カカ</t>
    </rPh>
    <rPh sb="22" eb="24">
      <t>ケイヒ</t>
    </rPh>
    <rPh sb="25" eb="27">
      <t>タイオウ</t>
    </rPh>
    <rPh sb="33" eb="37">
      <t>シキンシシュツ</t>
    </rPh>
    <rPh sb="37" eb="39">
      <t>メイサイ</t>
    </rPh>
    <rPh sb="41" eb="42">
      <t>バン</t>
    </rPh>
    <rPh sb="42" eb="43">
      <t>ゴウ</t>
    </rPh>
    <rPh sb="44" eb="45">
      <t>レイ</t>
    </rPh>
    <rPh sb="46" eb="47">
      <t>ゲン</t>
    </rPh>
    <rPh sb="50" eb="51">
      <t>キ</t>
    </rPh>
    <rPh sb="54" eb="55">
      <t>イ</t>
    </rPh>
    <rPh sb="57" eb="58">
      <t>ナド</t>
    </rPh>
    <rPh sb="60" eb="62">
      <t>キニュウ</t>
    </rPh>
    <rPh sb="73" eb="77">
      <t>シキンシシュツ</t>
    </rPh>
    <rPh sb="77" eb="79">
      <t>メイサイ</t>
    </rPh>
    <rPh sb="81" eb="83">
      <t>キサイ</t>
    </rPh>
    <phoneticPr fontId="1"/>
  </si>
  <si>
    <t>助成事業に
要する経費
（税込）</t>
    <rPh sb="0" eb="2">
      <t>ジョセイ</t>
    </rPh>
    <rPh sb="2" eb="4">
      <t>ジギョウ</t>
    </rPh>
    <rPh sb="6" eb="7">
      <t>ヨウ</t>
    </rPh>
    <rPh sb="9" eb="11">
      <t>ケイヒ</t>
    </rPh>
    <rPh sb="13" eb="15">
      <t>ゼイコ</t>
    </rPh>
    <phoneticPr fontId="10"/>
  </si>
  <si>
    <t>03漁業</t>
    <phoneticPr fontId="1"/>
  </si>
  <si>
    <t>計</t>
    <phoneticPr fontId="1"/>
  </si>
  <si>
    <t>計</t>
    <rPh sb="0" eb="1">
      <t>ケイ</t>
    </rPh>
    <phoneticPr fontId="1"/>
  </si>
  <si>
    <r>
      <t>　　　　</t>
    </r>
    <r>
      <rPr>
        <sz val="10.5"/>
        <rFont val="ＭＳ ゴシック"/>
        <family val="3"/>
        <charset val="128"/>
      </rPr>
      <t>理　　事　　長　　殿</t>
    </r>
  </si>
  <si>
    <r>
      <rPr>
        <b/>
        <sz val="11"/>
        <color theme="1"/>
        <rFont val="ＭＳ ゴシック"/>
        <family val="3"/>
        <charset val="128"/>
      </rPr>
      <t>専門家指導費</t>
    </r>
    <r>
      <rPr>
        <sz val="11"/>
        <color theme="1"/>
        <rFont val="ＭＳ ゴシック"/>
        <family val="3"/>
        <charset val="128"/>
      </rPr>
      <t>の助成金交付申請額は</t>
    </r>
    <r>
      <rPr>
        <b/>
        <sz val="11"/>
        <color theme="1"/>
        <rFont val="ＭＳ ゴシック"/>
        <family val="3"/>
        <charset val="128"/>
      </rPr>
      <t>50万円</t>
    </r>
    <r>
      <rPr>
        <sz val="11"/>
        <color theme="1"/>
        <rFont val="ＭＳ ゴシック"/>
        <family val="3"/>
        <charset val="128"/>
      </rPr>
      <t>が上限です。</t>
    </r>
    <rPh sb="0" eb="3">
      <t>センモンカ</t>
    </rPh>
    <rPh sb="3" eb="5">
      <t>シドウ</t>
    </rPh>
    <rPh sb="5" eb="6">
      <t>ヒ</t>
    </rPh>
    <rPh sb="7" eb="10">
      <t>ジョセイキン</t>
    </rPh>
    <rPh sb="10" eb="12">
      <t>コウフ</t>
    </rPh>
    <rPh sb="12" eb="14">
      <t>シンセイ</t>
    </rPh>
    <rPh sb="14" eb="15">
      <t>ガク</t>
    </rPh>
    <rPh sb="18" eb="20">
      <t>マンエン</t>
    </rPh>
    <rPh sb="21" eb="23">
      <t>ジョウゲン</t>
    </rPh>
    <phoneticPr fontId="1"/>
  </si>
  <si>
    <r>
      <rPr>
        <b/>
        <sz val="11"/>
        <color theme="1"/>
        <rFont val="ＭＳ ゴシック"/>
        <family val="3"/>
        <charset val="128"/>
      </rPr>
      <t>賃借費</t>
    </r>
    <r>
      <rPr>
        <sz val="11"/>
        <color theme="1"/>
        <rFont val="ＭＳ ゴシック"/>
        <family val="3"/>
        <charset val="128"/>
      </rPr>
      <t>の助成金交付申請額は</t>
    </r>
    <r>
      <rPr>
        <b/>
        <sz val="11"/>
        <color theme="1"/>
        <rFont val="ＭＳ ゴシック"/>
        <family val="3"/>
        <charset val="128"/>
      </rPr>
      <t>150万円</t>
    </r>
    <r>
      <rPr>
        <sz val="11"/>
        <color theme="1"/>
        <rFont val="ＭＳ ゴシック"/>
        <family val="3"/>
        <charset val="128"/>
      </rPr>
      <t>が上限です。</t>
    </r>
    <rPh sb="0" eb="2">
      <t>チンシャク</t>
    </rPh>
    <rPh sb="2" eb="3">
      <t>ヒ</t>
    </rPh>
    <rPh sb="3" eb="4">
      <t>タイヒ</t>
    </rPh>
    <rPh sb="4" eb="6">
      <t>ジョセイ</t>
    </rPh>
    <rPh sb="6" eb="7">
      <t>キン</t>
    </rPh>
    <rPh sb="7" eb="9">
      <t>コウフ</t>
    </rPh>
    <rPh sb="9" eb="12">
      <t>シンセイガク</t>
    </rPh>
    <rPh sb="16" eb="18">
      <t>マンエン</t>
    </rPh>
    <rPh sb="19" eb="21">
      <t>ジョウゲン</t>
    </rPh>
    <phoneticPr fontId="10"/>
  </si>
  <si>
    <r>
      <rPr>
        <b/>
        <sz val="11"/>
        <color theme="1"/>
        <rFont val="ＭＳ ゴシック"/>
        <family val="3"/>
        <charset val="128"/>
      </rPr>
      <t>直接人件費</t>
    </r>
    <r>
      <rPr>
        <sz val="11"/>
        <color theme="1"/>
        <rFont val="ＭＳ ゴシック"/>
        <family val="3"/>
        <charset val="128"/>
      </rPr>
      <t>の助成金交付申請額は</t>
    </r>
    <r>
      <rPr>
        <b/>
        <sz val="11"/>
        <color theme="1"/>
        <rFont val="ＭＳ ゴシック"/>
        <family val="3"/>
        <charset val="128"/>
      </rPr>
      <t>1,000万円</t>
    </r>
    <r>
      <rPr>
        <sz val="11"/>
        <color theme="1"/>
        <rFont val="ＭＳ ゴシック"/>
        <family val="3"/>
        <charset val="128"/>
      </rPr>
      <t>が上限です。直接人件費のみの申請はできません。</t>
    </r>
    <rPh sb="0" eb="2">
      <t>チョクセツ</t>
    </rPh>
    <rPh sb="2" eb="5">
      <t>ジンケンヒ</t>
    </rPh>
    <rPh sb="6" eb="8">
      <t>ジョセイ</t>
    </rPh>
    <rPh sb="8" eb="9">
      <t>キン</t>
    </rPh>
    <rPh sb="9" eb="11">
      <t>コウフ</t>
    </rPh>
    <rPh sb="11" eb="14">
      <t>シンセイガク</t>
    </rPh>
    <rPh sb="20" eb="22">
      <t>マンエン</t>
    </rPh>
    <rPh sb="23" eb="25">
      <t>ジョウゲン</t>
    </rPh>
    <rPh sb="28" eb="30">
      <t>チョクセツ</t>
    </rPh>
    <rPh sb="30" eb="33">
      <t>ジンケンヒ</t>
    </rPh>
    <rPh sb="36" eb="38">
      <t>シンセイ</t>
    </rPh>
    <phoneticPr fontId="10"/>
  </si>
  <si>
    <r>
      <t>試作品広報費（</t>
    </r>
    <r>
      <rPr>
        <b/>
        <sz val="11"/>
        <color theme="1"/>
        <rFont val="ＭＳ ゴシック"/>
        <family val="3"/>
        <charset val="128"/>
      </rPr>
      <t>広告費、展示会等参加費、イベント開催費）</t>
    </r>
    <r>
      <rPr>
        <sz val="11"/>
        <color theme="1"/>
        <rFont val="ＭＳ ゴシック"/>
        <family val="3"/>
        <charset val="128"/>
      </rPr>
      <t>の助成金交付申請額は、各経費を</t>
    </r>
    <r>
      <rPr>
        <b/>
        <sz val="11"/>
        <color theme="1"/>
        <rFont val="ＭＳ ゴシック"/>
        <family val="3"/>
        <charset val="128"/>
      </rPr>
      <t>合計して300万円</t>
    </r>
    <r>
      <rPr>
        <sz val="11"/>
        <color theme="1"/>
        <rFont val="ＭＳ ゴシック"/>
        <family val="3"/>
        <charset val="128"/>
      </rPr>
      <t xml:space="preserve">が上限です。同金額を超える場合は、各経費区分内訳を合計して300万円となるようにいずれかの交付申請額を手入力で調整してください。なお、「助成対象経費」の調整は不要です。
</t>
    </r>
    <r>
      <rPr>
        <b/>
        <sz val="11"/>
        <color theme="1"/>
        <rFont val="ＭＳ ゴシック"/>
        <family val="3"/>
        <charset val="128"/>
      </rPr>
      <t>試作品広報費のみの申請はできません。</t>
    </r>
    <rPh sb="0" eb="3">
      <t>シサクヒン</t>
    </rPh>
    <rPh sb="3" eb="5">
      <t>コウホウ</t>
    </rPh>
    <rPh sb="23" eb="25">
      <t>カイサイ</t>
    </rPh>
    <rPh sb="25" eb="26">
      <t>ヒ</t>
    </rPh>
    <rPh sb="30" eb="31">
      <t>キン</t>
    </rPh>
    <rPh sb="38" eb="41">
      <t>カクケイヒ</t>
    </rPh>
    <rPh sb="96" eb="98">
      <t>コウフ</t>
    </rPh>
    <rPh sb="98" eb="101">
      <t>シンセイガク</t>
    </rPh>
    <rPh sb="136" eb="139">
      <t>シサクヒン</t>
    </rPh>
    <rPh sb="139" eb="141">
      <t>コウホウ</t>
    </rPh>
    <phoneticPr fontId="24"/>
  </si>
  <si>
    <r>
      <rPr>
        <b/>
        <sz val="11"/>
        <color rgb="FFFF0000"/>
        <rFont val="ＭＳ ゴシック"/>
        <family val="3"/>
        <charset val="128"/>
      </rPr>
      <t>助成金は助成事業完了検査終了後に交付されます。</t>
    </r>
    <r>
      <rPr>
        <sz val="11"/>
        <color theme="1"/>
        <rFont val="ＭＳ ゴシック"/>
        <family val="3"/>
        <charset val="128"/>
      </rPr>
      <t>「資金調達内訳」には助成金が交付されるまでの間の資金調達方法について記入してください。なお、「資金調達内訳」に助成金を記載することはできません。</t>
    </r>
    <rPh sb="24" eb="26">
      <t>シキン</t>
    </rPh>
    <rPh sb="26" eb="28">
      <t>チョウタツ</t>
    </rPh>
    <rPh sb="28" eb="30">
      <t>ウチワケ</t>
    </rPh>
    <phoneticPr fontId="24"/>
  </si>
  <si>
    <r>
      <t>助成金交付申請額は、各経費を</t>
    </r>
    <r>
      <rPr>
        <b/>
        <sz val="11"/>
        <color theme="1"/>
        <rFont val="ＭＳ ゴシック"/>
        <family val="3"/>
        <charset val="128"/>
      </rPr>
      <t>合計して100万円以上1,500万円以下</t>
    </r>
    <r>
      <rPr>
        <sz val="11"/>
        <color theme="1"/>
        <rFont val="ＭＳ ゴシック"/>
        <family val="3"/>
        <charset val="128"/>
      </rPr>
      <t>です。同金額を超える場合は、各経費区分内訳を合計して1,500万円となるようにいずれかの交付申請額を手入力で調整してください。なお、「助成対象経費」の調整は不要です。</t>
    </r>
    <rPh sb="21" eb="22">
      <t>マン</t>
    </rPh>
    <rPh sb="22" eb="25">
      <t>エンイジョウ</t>
    </rPh>
    <rPh sb="32" eb="34">
      <t>イカ</t>
    </rPh>
    <phoneticPr fontId="24"/>
  </si>
  <si>
    <t>令和</t>
    <rPh sb="0" eb="2">
      <t>レイワ</t>
    </rPh>
    <phoneticPr fontId="1"/>
  </si>
  <si>
    <t>（西暦）</t>
    <rPh sb="1" eb="3">
      <t>セイレキ</t>
    </rPh>
    <phoneticPr fontId="1"/>
  </si>
  <si>
    <r>
      <t xml:space="preserve">５　東京都その他団体での受賞歴
</t>
    </r>
    <r>
      <rPr>
        <sz val="12"/>
        <color theme="1"/>
        <rFont val="ＭＳ ゴシック"/>
        <family val="3"/>
        <charset val="128"/>
      </rPr>
      <t>　　（東京ビジネスデザインアワード、世界発信コンペティション等）</t>
    </r>
    <rPh sb="2" eb="4">
      <t>トウキョウ</t>
    </rPh>
    <rPh sb="4" eb="5">
      <t>ト</t>
    </rPh>
    <rPh sb="7" eb="8">
      <t>ホカ</t>
    </rPh>
    <rPh sb="8" eb="10">
      <t>ダンタイ</t>
    </rPh>
    <rPh sb="12" eb="14">
      <t>ジュショウ</t>
    </rPh>
    <rPh sb="14" eb="15">
      <t>レキ</t>
    </rPh>
    <rPh sb="19" eb="21">
      <t>トウキョウ</t>
    </rPh>
    <rPh sb="34" eb="36">
      <t>セカイ</t>
    </rPh>
    <rPh sb="36" eb="38">
      <t>ハッシン</t>
    </rPh>
    <rPh sb="46" eb="47">
      <t>トウ</t>
    </rPh>
    <phoneticPr fontId="1"/>
  </si>
  <si>
    <r>
      <t>　過去５年間における</t>
    </r>
    <r>
      <rPr>
        <b/>
        <sz val="11"/>
        <color theme="1"/>
        <rFont val="ＭＳ ゴシック"/>
        <family val="3"/>
        <charset val="128"/>
      </rPr>
      <t>東京都その他団体での受賞歴</t>
    </r>
    <r>
      <rPr>
        <sz val="11"/>
        <color theme="1"/>
        <rFont val="ＭＳ ゴシック"/>
        <family val="3"/>
        <charset val="128"/>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1"/>
  </si>
  <si>
    <t>(２)　機械装置・工具器具費</t>
    <phoneticPr fontId="1"/>
  </si>
  <si>
    <r>
      <t>　「(２)　機械設備・工具器具費」に計上した</t>
    </r>
    <r>
      <rPr>
        <b/>
        <u/>
        <sz val="11"/>
        <rFont val="ＭＳ ゴシック"/>
        <family val="3"/>
        <charset val="128"/>
      </rPr>
      <t>単価100万円以上（税抜）</t>
    </r>
    <r>
      <rPr>
        <sz val="11"/>
        <rFont val="ＭＳ ゴシック"/>
        <family val="3"/>
        <charset val="128"/>
      </rPr>
      <t>の物件を購入する場合必ず作成してください。
　表が足りない場合は、枠を追加せず、本ページを複製してください。</t>
    </r>
    <rPh sb="6" eb="8">
      <t>キカイ</t>
    </rPh>
    <rPh sb="8" eb="10">
      <t>セツビ</t>
    </rPh>
    <rPh sb="11" eb="13">
      <t>コウグ</t>
    </rPh>
    <rPh sb="13" eb="15">
      <t>キグ</t>
    </rPh>
    <rPh sb="15" eb="16">
      <t>ヒ</t>
    </rPh>
    <rPh sb="18" eb="20">
      <t>ケイジョウ</t>
    </rPh>
    <rPh sb="22" eb="24">
      <t>タンカ</t>
    </rPh>
    <rPh sb="27" eb="31">
      <t>マンエンイジョウ</t>
    </rPh>
    <rPh sb="32" eb="33">
      <t>ゼイ</t>
    </rPh>
    <rPh sb="33" eb="34">
      <t>ハツ</t>
    </rPh>
    <rPh sb="36" eb="38">
      <t>ブッケン</t>
    </rPh>
    <rPh sb="39" eb="41">
      <t>コウニュウ</t>
    </rPh>
    <rPh sb="43" eb="45">
      <t>バアイ</t>
    </rPh>
    <rPh sb="45" eb="46">
      <t>カナラ</t>
    </rPh>
    <rPh sb="47" eb="49">
      <t>サクセイ</t>
    </rPh>
    <rPh sb="58" eb="59">
      <t>ヒョウ</t>
    </rPh>
    <rPh sb="60" eb="61">
      <t>タ</t>
    </rPh>
    <rPh sb="64" eb="66">
      <t>バアイ</t>
    </rPh>
    <rPh sb="68" eb="69">
      <t>ワク</t>
    </rPh>
    <rPh sb="70" eb="72">
      <t>ツイカ</t>
    </rPh>
    <rPh sb="75" eb="76">
      <t>ホン</t>
    </rPh>
    <rPh sb="80" eb="82">
      <t>フクセイ</t>
    </rPh>
    <phoneticPr fontId="10"/>
  </si>
  <si>
    <t>令和</t>
    <rPh sb="0" eb="2">
      <t>レイワ</t>
    </rPh>
    <phoneticPr fontId="1"/>
  </si>
  <si>
    <t>機-</t>
    <phoneticPr fontId="10"/>
  </si>
  <si>
    <t>機-　</t>
    <phoneticPr fontId="10"/>
  </si>
  <si>
    <t>契約金額（税込）</t>
    <rPh sb="0" eb="2">
      <t>ケイヤク</t>
    </rPh>
    <rPh sb="2" eb="4">
      <t>キンガク</t>
    </rPh>
    <rPh sb="5" eb="7">
      <t>ゼイコミ</t>
    </rPh>
    <phoneticPr fontId="10"/>
  </si>
  <si>
    <t>見積金額（税込）</t>
    <rPh sb="0" eb="2">
      <t>ミツ</t>
    </rPh>
    <rPh sb="2" eb="4">
      <t>キンガク</t>
    </rPh>
    <rPh sb="5" eb="7">
      <t>ゼイコミ</t>
    </rPh>
    <phoneticPr fontId="10"/>
  </si>
  <si>
    <t>（税込）</t>
    <rPh sb="1" eb="3">
      <t>ゼイコミ</t>
    </rPh>
    <phoneticPr fontId="24"/>
  </si>
  <si>
    <t>　具体的な作業項目、資金支出明細の番号（原－1、機－1・・・）を記入
　また、自社で実施する場合は〇、委託・外注先で実施する場合は●、自社と委託先で行う場合は〇●を入力ください。</t>
    <phoneticPr fontId="1"/>
  </si>
  <si>
    <t>８　環境・エネルギー</t>
    <phoneticPr fontId="1"/>
  </si>
  <si>
    <t>第       号</t>
    <rPh sb="0" eb="1">
      <t>ダイ</t>
    </rPh>
    <rPh sb="8" eb="9">
      <t>ゴウ</t>
    </rPh>
    <phoneticPr fontId="1"/>
  </si>
  <si>
    <t>選択してください</t>
  </si>
  <si>
    <t>（選択してください）</t>
  </si>
  <si>
    <t>選択してください</t>
    <rPh sb="0" eb="2">
      <t>センタク</t>
    </rPh>
    <phoneticPr fontId="1"/>
  </si>
  <si>
    <t>選択してください</t>
    <rPh sb="0" eb="2">
      <t>センタク</t>
    </rPh>
    <phoneticPr fontId="1"/>
  </si>
  <si>
    <t>(９)　展示会等参加費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</si>
</sst>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DBNum3][$-411]0"/>
    <numFmt numFmtId="177" formatCode="[$-411]ggge&quot;年&quot;m&quot;月&quot;d&quot;日&quot;;@"/>
    <numFmt numFmtId="178" formatCode="#,##0_ "/>
    <numFmt numFmtId="179" formatCode="0.0%"/>
    <numFmt numFmtId="180" formatCode="0_);[Red]\(0\)"/>
    <numFmt numFmtId="181" formatCode="#"/>
    <numFmt numFmtId="182" formatCode="#,##0&quot; 円&quot;;\-#,##0&quot; 円&quot;"/>
    <numFmt numFmtId="183" formatCode="General&quot;名&quot;"/>
    <numFmt numFmtId="184" formatCode="#,###"/>
    <numFmt numFmtId="185" formatCode="0_ "/>
    <numFmt numFmtId="186" formatCode="##&quot;年&quot;"/>
    <numFmt numFmtId="187" formatCode="&quot;原&quot;\-General"/>
    <numFmt numFmtId="188" formatCode="&quot;機&quot;\-General"/>
    <numFmt numFmtId="189" formatCode="[&lt;=99999999]####\-####;\(00\)\ ####\-####"/>
    <numFmt numFmtId="190" formatCode="[$-411]ggge&quot;年&quot;m&quot;月&quot;;@"/>
    <numFmt numFmtId="191" formatCode="&quot;委&quot;\-General"/>
    <numFmt numFmtId="192" formatCode="&quot;専&quot;\-General"/>
    <numFmt numFmtId="193" formatCode="&quot;賃&quot;\-General"/>
    <numFmt numFmtId="194" formatCode="&quot;産&quot;\-General"/>
    <numFmt numFmtId="195" formatCode="&quot;人&quot;\-General"/>
    <numFmt numFmtId="196" formatCode="&quot;広&quot;\-General"/>
    <numFmt numFmtId="197" formatCode="&quot;展&quot;\-General"/>
    <numFmt numFmtId="198" formatCode="&quot;イ&quot;\-General"/>
    <numFmt numFmtId="199" formatCode="yyyy&quot;年&quot;m&quot;月&quot;d&quot;日&quot;;@"/>
  </numFmts>
  <fonts count="63" x14ac:knownFonts="1">
    <font>
      <sz val="11"/>
      <color theme="1"/>
      <name val="ＭＳ Ｐゴシック"/>
      <family val="2"/>
      <charset val="128"/>
      <scheme val="minor"/>
    </font>
    <font>
      <sz val="6"/>
      <name val="ＭＳ Ｐゴシック"/>
      <family val="2"/>
      <charset val="128"/>
      <scheme val="minor"/>
    </font>
    <font>
      <b/>
      <sz val="11"/>
      <color rgb="FF0000FF"/>
      <name val="ＭＳ 明朝"/>
      <family val="1"/>
      <charset val="128"/>
    </font>
    <font>
      <sz val="11"/>
      <name val="ＭＳ 明朝"/>
      <family val="1"/>
      <charset val="128"/>
    </font>
    <font>
      <sz val="11"/>
      <name val="ＭＳ Ｐゴシック"/>
      <family val="2"/>
      <charset val="128"/>
      <scheme val="minor"/>
    </font>
    <font>
      <sz val="12"/>
      <name val="ＭＳ 明朝"/>
      <family val="1"/>
      <charset val="128"/>
    </font>
    <font>
      <sz val="10"/>
      <name val="ＭＳ 明朝"/>
      <family val="1"/>
      <charset val="128"/>
    </font>
    <font>
      <sz val="11"/>
      <color theme="1"/>
      <name val="ＭＳ Ｐゴシック"/>
      <family val="2"/>
      <charset val="128"/>
      <scheme val="minor"/>
    </font>
    <font>
      <b/>
      <sz val="11"/>
      <color rgb="FF0000FF"/>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sz val="10"/>
      <color theme="1"/>
      <name val="ＭＳ 明朝"/>
      <family val="1"/>
      <charset val="128"/>
    </font>
    <font>
      <u/>
      <sz val="11"/>
      <color theme="10"/>
      <name val="ＭＳ Ｐゴシック"/>
      <family val="3"/>
      <charset val="128"/>
      <scheme val="minor"/>
    </font>
    <font>
      <sz val="10"/>
      <color rgb="FF000000"/>
      <name val="Arial"/>
      <family val="2"/>
    </font>
    <font>
      <sz val="11"/>
      <color theme="1"/>
      <name val="ＭＳ Ｐゴシック"/>
      <family val="2"/>
      <scheme val="minor"/>
    </font>
    <font>
      <u/>
      <sz val="11"/>
      <color theme="10"/>
      <name val="ＭＳ Ｐゴシック"/>
      <family val="2"/>
      <charset val="128"/>
      <scheme val="minor"/>
    </font>
    <font>
      <sz val="11"/>
      <color theme="1"/>
      <name val="ＭＳ 明朝"/>
      <family val="1"/>
      <charset val="128"/>
    </font>
    <font>
      <b/>
      <sz val="11"/>
      <color theme="1"/>
      <name val="ＭＳ Ｐゴシック"/>
      <family val="3"/>
      <charset val="128"/>
      <scheme val="minor"/>
    </font>
    <font>
      <u/>
      <sz val="10.8"/>
      <color theme="10"/>
      <name val="ＭＳ Ｐゴシック"/>
      <family val="3"/>
      <charset val="128"/>
    </font>
    <font>
      <b/>
      <sz val="11"/>
      <color rgb="FF0000FF"/>
      <name val="ＭＳ Ｐゴシック"/>
      <family val="2"/>
      <charset val="128"/>
      <scheme val="minor"/>
    </font>
    <font>
      <b/>
      <sz val="11"/>
      <color rgb="FFFF0000"/>
      <name val="ＭＳ 明朝"/>
      <family val="1"/>
      <charset val="128"/>
    </font>
    <font>
      <sz val="10.5"/>
      <color rgb="FFFF0000"/>
      <name val="HG丸ｺﾞｼｯｸM-PRO"/>
      <family val="3"/>
      <charset val="128"/>
    </font>
    <font>
      <sz val="6"/>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name val="ＭＳ ゴシック"/>
      <family val="3"/>
      <charset val="128"/>
    </font>
    <font>
      <b/>
      <sz val="11"/>
      <color theme="1"/>
      <name val="ＭＳ ゴシック"/>
      <family val="3"/>
      <charset val="128"/>
    </font>
    <font>
      <sz val="10"/>
      <color theme="1"/>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b/>
      <sz val="10.5"/>
      <color theme="1"/>
      <name val="ＭＳ ゴシック"/>
      <family val="3"/>
      <charset val="128"/>
    </font>
    <font>
      <sz val="10.5"/>
      <color rgb="FFFF0000"/>
      <name val="ＭＳ ゴシック"/>
      <family val="3"/>
      <charset val="128"/>
    </font>
    <font>
      <sz val="10.5"/>
      <color rgb="FF000000"/>
      <name val="HG丸ｺﾞｼｯｸM-PRO"/>
      <family val="3"/>
      <charset val="128"/>
    </font>
    <font>
      <b/>
      <sz val="11"/>
      <color rgb="FFFF0000"/>
      <name val="ＭＳ ゴシック"/>
      <family val="3"/>
      <charset val="128"/>
    </font>
    <font>
      <b/>
      <sz val="14"/>
      <name val="ＭＳ ゴシック"/>
      <family val="3"/>
      <charset val="128"/>
    </font>
    <font>
      <sz val="10.5"/>
      <name val="ＭＳ ゴシック"/>
      <family val="3"/>
      <charset val="128"/>
    </font>
    <font>
      <sz val="12.5"/>
      <color theme="1"/>
      <name val="ＭＳ ゴシック"/>
      <family val="3"/>
      <charset val="128"/>
    </font>
    <font>
      <b/>
      <sz val="12.5"/>
      <color rgb="FFFF0000"/>
      <name val="ＭＳ ゴシック"/>
      <family val="3"/>
      <charset val="128"/>
    </font>
    <font>
      <sz val="9"/>
      <name val="ＭＳ ゴシック"/>
      <family val="3"/>
      <charset val="128"/>
    </font>
    <font>
      <u/>
      <sz val="11"/>
      <name val="ＭＳ ゴシック"/>
      <family val="3"/>
      <charset val="128"/>
    </font>
    <font>
      <b/>
      <u/>
      <sz val="10"/>
      <name val="ＭＳ ゴシック"/>
      <family val="3"/>
      <charset val="128"/>
    </font>
    <font>
      <b/>
      <sz val="12.5"/>
      <name val="ＭＳ ゴシック"/>
      <family val="3"/>
      <charset val="128"/>
    </font>
    <font>
      <sz val="12.5"/>
      <name val="ＭＳ ゴシック"/>
      <family val="3"/>
      <charset val="128"/>
    </font>
    <font>
      <sz val="10"/>
      <color theme="0"/>
      <name val="ＭＳ ゴシック"/>
      <family val="3"/>
      <charset val="128"/>
    </font>
    <font>
      <b/>
      <sz val="10"/>
      <color rgb="FFFF0000"/>
      <name val="ＭＳ ゴシック"/>
      <family val="3"/>
      <charset val="128"/>
    </font>
    <font>
      <sz val="9"/>
      <color theme="1"/>
      <name val="ＭＳ ゴシック"/>
      <family val="3"/>
      <charset val="128"/>
    </font>
    <font>
      <b/>
      <sz val="12.5"/>
      <color theme="1"/>
      <name val="ＭＳ Ｐゴシック"/>
      <family val="3"/>
      <charset val="128"/>
    </font>
    <font>
      <sz val="12.5"/>
      <color theme="1"/>
      <name val="ＭＳ Ｐゴシック"/>
      <family val="3"/>
      <charset val="128"/>
    </font>
    <font>
      <b/>
      <u/>
      <sz val="11"/>
      <name val="ＭＳ ゴシック"/>
      <family val="3"/>
      <charset val="128"/>
    </font>
    <font>
      <sz val="8"/>
      <name val="ＭＳ ゴシック"/>
      <family val="3"/>
      <charset val="128"/>
    </font>
    <font>
      <sz val="6"/>
      <name val="ＭＳ ゴシック"/>
      <family val="3"/>
      <charset val="128"/>
    </font>
    <font>
      <sz val="11"/>
      <color rgb="FFFF0000"/>
      <name val="ＭＳ ゴシック"/>
      <family val="3"/>
      <charset val="128"/>
    </font>
    <font>
      <b/>
      <sz val="10"/>
      <color theme="1"/>
      <name val="ＭＳ ゴシック"/>
      <family val="3"/>
      <charset val="128"/>
    </font>
    <font>
      <b/>
      <sz val="20"/>
      <color theme="0"/>
      <name val="ＭＳ ゴシック"/>
      <family val="3"/>
      <charset val="128"/>
    </font>
    <font>
      <b/>
      <sz val="20"/>
      <color theme="1"/>
      <name val="ＭＳ ゴシック"/>
      <family val="3"/>
      <charset val="128"/>
    </font>
    <font>
      <sz val="10"/>
      <color theme="1"/>
      <name val="ＭＳ Ｐゴシック"/>
      <family val="3"/>
      <charset val="128"/>
      <scheme val="minor"/>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rgb="FFDDDDDD"/>
        <bgColor indexed="64"/>
      </patternFill>
    </fill>
    <fill>
      <patternFill patternType="solid">
        <fgColor theme="8"/>
        <bgColor indexed="64"/>
      </patternFill>
    </fill>
  </fills>
  <borders count="92">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0" tint="-0.24994659260841701"/>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diagonal/>
    </border>
  </borders>
  <cellStyleXfs count="18">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38" fontId="15" fillId="0" borderId="0" applyFont="0" applyFill="0" applyBorder="0" applyAlignment="0" applyProtection="0">
      <alignment vertical="center"/>
    </xf>
    <xf numFmtId="38" fontId="7" fillId="0" borderId="0" applyFont="0" applyFill="0" applyBorder="0" applyAlignment="0" applyProtection="0">
      <alignment vertical="center"/>
    </xf>
    <xf numFmtId="0" fontId="15" fillId="0" borderId="0"/>
    <xf numFmtId="0" fontId="16" fillId="0" borderId="0"/>
    <xf numFmtId="0" fontId="7" fillId="0" borderId="0">
      <alignment vertical="center"/>
    </xf>
    <xf numFmtId="0" fontId="15" fillId="0" borderId="0"/>
    <xf numFmtId="38" fontId="7" fillId="0" borderId="0" applyFont="0" applyFill="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top"/>
      <protection locked="0"/>
    </xf>
  </cellStyleXfs>
  <cellXfs count="1125">
    <xf numFmtId="0" fontId="0" fillId="0" borderId="0" xfId="0">
      <alignment vertical="center"/>
    </xf>
    <xf numFmtId="0" fontId="2" fillId="0" borderId="0" xfId="0" applyFont="1" applyAlignment="1">
      <alignment vertical="center"/>
    </xf>
    <xf numFmtId="0" fontId="3" fillId="0" borderId="0" xfId="0" applyFont="1">
      <alignment vertical="center"/>
    </xf>
    <xf numFmtId="0" fontId="9" fillId="0" borderId="0" xfId="0" applyFo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8" fillId="0" borderId="0" xfId="0" applyFont="1" applyProtection="1">
      <alignment vertical="center"/>
    </xf>
    <xf numFmtId="0" fontId="2" fillId="0" borderId="0" xfId="1" applyFont="1" applyProtection="1">
      <alignment vertical="center"/>
    </xf>
    <xf numFmtId="0" fontId="18" fillId="0" borderId="0" xfId="1" applyFont="1" applyProtection="1">
      <alignment vertical="center"/>
    </xf>
    <xf numFmtId="0" fontId="8" fillId="0" borderId="0" xfId="1" applyFont="1" applyProtection="1">
      <alignment vertical="center"/>
    </xf>
    <xf numFmtId="0" fontId="9" fillId="0" borderId="0" xfId="1" applyFont="1" applyProtection="1">
      <alignment vertical="center"/>
    </xf>
    <xf numFmtId="0" fontId="8" fillId="0" borderId="0" xfId="1" applyFont="1" applyProtection="1">
      <alignment vertical="center"/>
      <protection locked="0"/>
    </xf>
    <xf numFmtId="0" fontId="8" fillId="0" borderId="0" xfId="0" applyFont="1" applyProtection="1">
      <alignment vertical="center"/>
      <protection locked="0"/>
    </xf>
    <xf numFmtId="0" fontId="9" fillId="0" borderId="0" xfId="1" applyFont="1" applyProtection="1">
      <alignment vertical="center"/>
      <protection locked="0"/>
    </xf>
    <xf numFmtId="0" fontId="18" fillId="0" borderId="0" xfId="1" applyFont="1" applyProtection="1">
      <alignment vertical="center"/>
      <protection locked="0"/>
    </xf>
    <xf numFmtId="0" fontId="21" fillId="0" borderId="0" xfId="0" applyFont="1" applyProtection="1">
      <alignment vertical="center"/>
      <protection locked="0"/>
    </xf>
    <xf numFmtId="0" fontId="0" fillId="0" borderId="0" xfId="0" applyAlignment="1" applyProtection="1">
      <alignment vertical="center" wrapText="1"/>
    </xf>
    <xf numFmtId="0" fontId="0" fillId="0" borderId="0" xfId="0" applyAlignment="1">
      <alignment vertical="top"/>
    </xf>
    <xf numFmtId="0" fontId="0" fillId="0" borderId="0" xfId="0" applyBorder="1">
      <alignment vertical="center"/>
    </xf>
    <xf numFmtId="0" fontId="25" fillId="0" borderId="0" xfId="1" applyFont="1" applyFill="1" applyProtection="1">
      <alignment vertical="center"/>
    </xf>
    <xf numFmtId="0" fontId="26" fillId="0" borderId="0" xfId="1" applyFont="1" applyProtection="1">
      <alignment vertical="center"/>
    </xf>
    <xf numFmtId="0" fontId="26" fillId="0" borderId="0" xfId="1" applyFont="1" applyFill="1" applyProtection="1">
      <alignment vertical="center"/>
    </xf>
    <xf numFmtId="0" fontId="27" fillId="0" borderId="0" xfId="1" applyFont="1" applyProtection="1">
      <alignment vertical="center"/>
    </xf>
    <xf numFmtId="0" fontId="28" fillId="0" borderId="0" xfId="1" applyFont="1" applyProtection="1">
      <alignment vertical="center"/>
    </xf>
    <xf numFmtId="0" fontId="29" fillId="0" borderId="0" xfId="1" applyFont="1" applyFill="1" applyAlignment="1" applyProtection="1">
      <alignment vertical="center"/>
    </xf>
    <xf numFmtId="0" fontId="29" fillId="0" borderId="0" xfId="1" applyFont="1" applyFill="1" applyAlignment="1" applyProtection="1">
      <alignment vertical="center" wrapText="1"/>
    </xf>
    <xf numFmtId="0" fontId="27" fillId="0" borderId="0" xfId="1" applyFont="1" applyFill="1" applyProtection="1">
      <alignment vertical="center"/>
    </xf>
    <xf numFmtId="0" fontId="30" fillId="0" borderId="0" xfId="1" applyFont="1" applyProtection="1">
      <alignment vertical="center"/>
    </xf>
    <xf numFmtId="0" fontId="31" fillId="0" borderId="0" xfId="1" applyFont="1" applyFill="1" applyProtection="1">
      <alignment vertical="center"/>
    </xf>
    <xf numFmtId="0" fontId="26" fillId="0" borderId="0" xfId="1" applyFont="1" applyFill="1" applyAlignment="1" applyProtection="1">
      <alignment horizontal="left" vertical="center"/>
    </xf>
    <xf numFmtId="0" fontId="3" fillId="0" borderId="0" xfId="1" applyFont="1" applyProtection="1">
      <alignment vertical="center"/>
    </xf>
    <xf numFmtId="184" fontId="3" fillId="0" borderId="0" xfId="1" applyNumberFormat="1" applyFont="1" applyProtection="1">
      <alignment vertical="center"/>
    </xf>
    <xf numFmtId="0" fontId="29" fillId="7" borderId="60" xfId="1" applyFont="1" applyFill="1" applyBorder="1" applyAlignment="1" applyProtection="1">
      <alignment vertical="center" textRotation="255"/>
    </xf>
    <xf numFmtId="185" fontId="3" fillId="4" borderId="0" xfId="1" applyNumberFormat="1" applyFont="1" applyFill="1" applyProtection="1">
      <alignment vertical="center"/>
    </xf>
    <xf numFmtId="49" fontId="3" fillId="0" borderId="0" xfId="1" applyNumberFormat="1" applyFont="1" applyProtection="1">
      <alignment vertical="center"/>
    </xf>
    <xf numFmtId="0" fontId="29" fillId="7" borderId="12" xfId="1" applyFont="1" applyFill="1" applyBorder="1" applyAlignment="1" applyProtection="1">
      <alignment vertical="center" textRotation="255"/>
    </xf>
    <xf numFmtId="0" fontId="27" fillId="0" borderId="0" xfId="1" applyFont="1" applyFill="1" applyAlignment="1" applyProtection="1">
      <alignment horizontal="center" vertical="center"/>
    </xf>
    <xf numFmtId="0" fontId="29" fillId="0" borderId="0" xfId="1" applyFont="1" applyFill="1" applyBorder="1" applyAlignment="1" applyProtection="1">
      <alignment horizontal="center" vertical="center"/>
    </xf>
    <xf numFmtId="0" fontId="26" fillId="0" borderId="0" xfId="1" applyFont="1" applyFill="1" applyAlignment="1" applyProtection="1">
      <alignment horizontal="right" vertical="center"/>
    </xf>
    <xf numFmtId="0" fontId="5" fillId="0" borderId="0" xfId="1" applyFont="1" applyProtection="1">
      <alignment vertical="center"/>
    </xf>
    <xf numFmtId="0" fontId="3" fillId="0" borderId="0" xfId="1" applyFont="1" applyAlignment="1" applyProtection="1">
      <alignment vertical="top"/>
    </xf>
    <xf numFmtId="0" fontId="6" fillId="0" borderId="0" xfId="1" applyFont="1" applyAlignment="1" applyProtection="1">
      <alignment vertical="center" wrapText="1"/>
    </xf>
    <xf numFmtId="0" fontId="6" fillId="0" borderId="0" xfId="1" applyFont="1" applyProtection="1">
      <alignment vertical="center"/>
    </xf>
    <xf numFmtId="0" fontId="35" fillId="0" borderId="8" xfId="1" applyFont="1" applyFill="1" applyBorder="1" applyAlignment="1" applyProtection="1">
      <alignment horizontal="right" vertical="center" wrapText="1"/>
    </xf>
    <xf numFmtId="0" fontId="30" fillId="4" borderId="66" xfId="0" applyFont="1" applyFill="1" applyBorder="1" applyAlignment="1" applyProtection="1">
      <alignment horizontal="center" vertical="center" wrapText="1"/>
    </xf>
    <xf numFmtId="0" fontId="6" fillId="0" borderId="0" xfId="1" applyFont="1" applyBorder="1" applyProtection="1">
      <alignment vertical="center"/>
    </xf>
    <xf numFmtId="0" fontId="36" fillId="0" borderId="66" xfId="1" applyFont="1" applyFill="1" applyBorder="1" applyProtection="1">
      <alignment vertical="center"/>
      <protection locked="0"/>
    </xf>
    <xf numFmtId="0" fontId="35" fillId="0" borderId="0" xfId="1" applyFont="1" applyBorder="1" applyProtection="1">
      <alignment vertical="center"/>
      <protection locked="0"/>
    </xf>
    <xf numFmtId="0" fontId="35" fillId="0" borderId="0" xfId="1" applyFont="1" applyProtection="1">
      <alignment vertical="center"/>
      <protection locked="0"/>
    </xf>
    <xf numFmtId="0" fontId="6" fillId="0" borderId="0" xfId="1" applyFont="1" applyProtection="1">
      <alignment vertical="center"/>
      <protection locked="0"/>
    </xf>
    <xf numFmtId="0" fontId="6" fillId="0" borderId="0" xfId="1" applyFont="1" applyBorder="1" applyProtection="1">
      <alignment vertical="center"/>
      <protection locked="0"/>
    </xf>
    <xf numFmtId="38" fontId="6" fillId="0" borderId="0" xfId="2" applyFont="1" applyAlignment="1" applyProtection="1">
      <alignment vertical="center"/>
      <protection locked="0"/>
    </xf>
    <xf numFmtId="0" fontId="30" fillId="4" borderId="66" xfId="0" applyFont="1" applyFill="1" applyBorder="1" applyProtection="1">
      <alignment vertical="center"/>
      <protection locked="0"/>
    </xf>
    <xf numFmtId="0" fontId="35" fillId="0" borderId="0" xfId="1" applyFont="1" applyFill="1" applyProtection="1">
      <alignment vertical="center"/>
    </xf>
    <xf numFmtId="0" fontId="35" fillId="0" borderId="0" xfId="1" applyFont="1" applyProtection="1">
      <alignment vertical="center"/>
    </xf>
    <xf numFmtId="0" fontId="3" fillId="0" borderId="0" xfId="1" applyFont="1" applyProtection="1">
      <alignment vertical="center"/>
      <protection locked="0"/>
    </xf>
    <xf numFmtId="0" fontId="30" fillId="0" borderId="0" xfId="1" applyFont="1" applyBorder="1" applyAlignment="1" applyProtection="1">
      <alignment vertical="center"/>
      <protection locked="0"/>
    </xf>
    <xf numFmtId="184" fontId="6" fillId="0" borderId="0" xfId="1" applyNumberFormat="1" applyFont="1" applyFill="1" applyBorder="1" applyAlignment="1" applyProtection="1">
      <alignment horizontal="right" vertical="center"/>
    </xf>
    <xf numFmtId="0" fontId="6" fillId="0" borderId="9" xfId="1" applyFont="1" applyBorder="1" applyProtection="1">
      <alignment vertical="center"/>
      <protection locked="0"/>
    </xf>
    <xf numFmtId="0" fontId="6" fillId="0" borderId="10" xfId="1" applyFont="1" applyBorder="1" applyProtection="1">
      <alignment vertical="center"/>
      <protection locked="0"/>
    </xf>
    <xf numFmtId="0" fontId="6" fillId="0" borderId="11" xfId="1" applyFont="1" applyBorder="1" applyProtection="1">
      <alignment vertical="center"/>
      <protection locked="0"/>
    </xf>
    <xf numFmtId="0" fontId="39" fillId="0" borderId="0" xfId="0" applyFont="1" applyAlignment="1">
      <alignment horizontal="justify" vertical="center"/>
    </xf>
    <xf numFmtId="0" fontId="40" fillId="0" borderId="0" xfId="0" applyFont="1" applyAlignment="1">
      <alignment horizontal="justify" vertical="center"/>
    </xf>
    <xf numFmtId="0" fontId="23" fillId="0" borderId="0" xfId="0" applyFont="1" applyAlignment="1">
      <alignment horizontal="justify" vertical="center"/>
    </xf>
    <xf numFmtId="0" fontId="29" fillId="0" borderId="0" xfId="0" applyFont="1" applyAlignment="1">
      <alignment horizontal="justify" vertical="center"/>
    </xf>
    <xf numFmtId="0" fontId="38" fillId="0" borderId="0" xfId="0" applyFont="1" applyAlignment="1">
      <alignment horizontal="justify" vertical="center"/>
    </xf>
    <xf numFmtId="0" fontId="3" fillId="0" borderId="0" xfId="0" applyFont="1" applyAlignment="1">
      <alignment vertical="center"/>
    </xf>
    <xf numFmtId="0" fontId="19" fillId="0" borderId="0" xfId="0" applyFont="1">
      <alignment vertical="center"/>
    </xf>
    <xf numFmtId="0" fontId="19" fillId="0" borderId="0" xfId="0" applyFont="1" applyAlignment="1">
      <alignment horizontal="left" vertical="center"/>
    </xf>
    <xf numFmtId="0" fontId="33" fillId="0" borderId="0" xfId="1" applyFont="1" applyProtection="1">
      <alignment vertical="center"/>
    </xf>
    <xf numFmtId="0" fontId="3" fillId="0" borderId="0" xfId="0" applyFont="1" applyAlignment="1">
      <alignment horizontal="left" vertical="center"/>
    </xf>
    <xf numFmtId="38" fontId="6" fillId="0" borderId="0" xfId="1" applyNumberFormat="1" applyFont="1" applyProtection="1">
      <alignment vertical="center"/>
      <protection locked="0"/>
    </xf>
    <xf numFmtId="0" fontId="27" fillId="0" borderId="0" xfId="0" applyFont="1" applyProtection="1">
      <alignment vertical="center"/>
    </xf>
    <xf numFmtId="0" fontId="35" fillId="0" borderId="0" xfId="1" applyFont="1" applyAlignment="1" applyProtection="1">
      <alignment vertical="center" wrapText="1"/>
    </xf>
    <xf numFmtId="0" fontId="35" fillId="0" borderId="0" xfId="1" applyFont="1" applyBorder="1" applyProtection="1">
      <alignment vertical="center"/>
    </xf>
    <xf numFmtId="38" fontId="35" fillId="0" borderId="0" xfId="2" applyFont="1" applyAlignment="1" applyProtection="1">
      <alignment vertical="center"/>
      <protection locked="0"/>
    </xf>
    <xf numFmtId="0" fontId="28" fillId="0" borderId="0" xfId="1" applyFont="1" applyAlignment="1" applyProtection="1">
      <alignment vertical="center" wrapText="1"/>
    </xf>
    <xf numFmtId="0" fontId="43" fillId="0" borderId="0" xfId="0" applyFont="1" applyProtection="1">
      <alignment vertical="center"/>
    </xf>
    <xf numFmtId="0" fontId="44" fillId="0" borderId="0" xfId="0" applyFont="1" applyProtection="1">
      <alignment vertical="center"/>
    </xf>
    <xf numFmtId="0" fontId="44" fillId="0" borderId="0" xfId="0" applyFont="1" applyAlignment="1" applyProtection="1">
      <alignment vertical="center"/>
    </xf>
    <xf numFmtId="0" fontId="35" fillId="0" borderId="25" xfId="0" applyFont="1" applyBorder="1" applyAlignment="1" applyProtection="1">
      <alignment vertical="center" wrapText="1"/>
    </xf>
    <xf numFmtId="0" fontId="35" fillId="0" borderId="10" xfId="0" applyFont="1" applyBorder="1" applyAlignment="1" applyProtection="1">
      <alignment vertical="center"/>
    </xf>
    <xf numFmtId="0" fontId="35" fillId="0" borderId="7" xfId="0" applyFont="1" applyBorder="1" applyAlignment="1" applyProtection="1">
      <alignment horizontal="left" vertical="center"/>
    </xf>
    <xf numFmtId="0" fontId="35" fillId="4" borderId="29" xfId="0" applyFont="1" applyFill="1" applyBorder="1" applyAlignment="1" applyProtection="1">
      <alignment horizontal="center" vertical="center"/>
    </xf>
    <xf numFmtId="0" fontId="35" fillId="4" borderId="59" xfId="0" applyFont="1" applyFill="1" applyBorder="1" applyAlignment="1" applyProtection="1">
      <alignment horizontal="center" vertical="center"/>
    </xf>
    <xf numFmtId="0" fontId="35" fillId="0" borderId="15" xfId="0" applyFont="1" applyBorder="1" applyAlignment="1" applyProtection="1">
      <alignment vertical="center"/>
    </xf>
    <xf numFmtId="0" fontId="35" fillId="5" borderId="70" xfId="0" applyFont="1" applyFill="1" applyBorder="1" applyAlignment="1" applyProtection="1">
      <alignment horizontal="center" vertical="center"/>
    </xf>
    <xf numFmtId="38" fontId="35" fillId="0" borderId="15" xfId="14" applyFont="1" applyFill="1" applyBorder="1" applyAlignment="1" applyProtection="1">
      <alignment horizontal="left" vertical="center"/>
    </xf>
    <xf numFmtId="0" fontId="35" fillId="0" borderId="15" xfId="0" applyFont="1" applyFill="1" applyBorder="1" applyAlignment="1" applyProtection="1">
      <alignment vertical="center"/>
    </xf>
    <xf numFmtId="0" fontId="35" fillId="0" borderId="13" xfId="0" applyFont="1" applyBorder="1" applyAlignment="1" applyProtection="1">
      <alignment vertical="center"/>
    </xf>
    <xf numFmtId="38" fontId="35" fillId="0" borderId="13" xfId="14" applyFont="1" applyBorder="1" applyAlignment="1" applyProtection="1">
      <alignment horizontal="left" vertical="center"/>
    </xf>
    <xf numFmtId="38" fontId="35" fillId="0" borderId="15" xfId="14" applyFont="1" applyBorder="1" applyAlignment="1" applyProtection="1">
      <alignment horizontal="left" vertical="center"/>
    </xf>
    <xf numFmtId="0" fontId="30" fillId="0" borderId="0" xfId="0" applyFont="1">
      <alignment vertical="center"/>
    </xf>
    <xf numFmtId="0" fontId="4" fillId="0" borderId="0" xfId="0" applyFont="1">
      <alignment vertical="center"/>
    </xf>
    <xf numFmtId="0" fontId="33" fillId="0" borderId="8" xfId="0" applyFont="1" applyBorder="1" applyAlignment="1" applyProtection="1">
      <alignment vertical="center"/>
    </xf>
    <xf numFmtId="0" fontId="48" fillId="0" borderId="8" xfId="0" applyFont="1" applyBorder="1" applyAlignment="1" applyProtection="1">
      <alignment vertical="center"/>
    </xf>
    <xf numFmtId="0" fontId="49" fillId="0" borderId="0" xfId="0" applyFont="1" applyProtection="1">
      <alignment vertical="center"/>
    </xf>
    <xf numFmtId="0" fontId="30" fillId="0" borderId="8" xfId="0" applyFont="1" applyBorder="1" applyAlignment="1" applyProtection="1">
      <alignment horizontal="right" vertical="center"/>
    </xf>
    <xf numFmtId="0" fontId="35" fillId="5" borderId="58"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49" fillId="0" borderId="9" xfId="0" applyFont="1" applyBorder="1" applyAlignment="1" applyProtection="1">
      <alignment vertical="center"/>
    </xf>
    <xf numFmtId="0" fontId="33" fillId="0" borderId="0" xfId="0" applyFont="1" applyAlignment="1" applyProtection="1">
      <alignment vertical="center"/>
    </xf>
    <xf numFmtId="0" fontId="48" fillId="0" borderId="0" xfId="0" applyFont="1" applyAlignment="1" applyProtection="1">
      <alignment vertical="center"/>
    </xf>
    <xf numFmtId="38" fontId="35" fillId="0" borderId="17" xfId="0" applyNumberFormat="1" applyFont="1" applyFill="1" applyBorder="1" applyAlignment="1" applyProtection="1">
      <alignment vertical="center"/>
    </xf>
    <xf numFmtId="0" fontId="35" fillId="0" borderId="15" xfId="0" applyFont="1" applyFill="1" applyBorder="1" applyAlignment="1" applyProtection="1">
      <alignment horizontal="center" vertical="center"/>
    </xf>
    <xf numFmtId="0" fontId="35" fillId="0" borderId="15" xfId="0" applyFont="1" applyBorder="1" applyAlignment="1" applyProtection="1">
      <alignment horizontal="center" vertical="center"/>
    </xf>
    <xf numFmtId="0" fontId="30" fillId="6" borderId="29" xfId="0" applyFont="1" applyFill="1" applyBorder="1" applyAlignment="1">
      <alignment vertical="center"/>
    </xf>
    <xf numFmtId="0" fontId="34" fillId="0" borderId="0" xfId="1" applyFont="1" applyAlignment="1" applyProtection="1">
      <alignment vertical="center" wrapText="1"/>
    </xf>
    <xf numFmtId="0" fontId="35" fillId="0" borderId="0" xfId="1" applyFont="1" applyFill="1" applyBorder="1" applyAlignment="1" applyProtection="1">
      <alignment horizontal="right" vertical="center"/>
    </xf>
    <xf numFmtId="0" fontId="35" fillId="4" borderId="0" xfId="1" applyFont="1" applyFill="1" applyBorder="1" applyAlignment="1" applyProtection="1">
      <alignment vertical="center"/>
      <protection locked="0"/>
    </xf>
    <xf numFmtId="0" fontId="11" fillId="0" borderId="0" xfId="1" applyFont="1" applyProtection="1">
      <alignment vertical="center"/>
      <protection locked="0"/>
    </xf>
    <xf numFmtId="0" fontId="35" fillId="4" borderId="14" xfId="1" applyFont="1" applyFill="1" applyBorder="1" applyAlignment="1" applyProtection="1">
      <alignment vertical="center"/>
      <protection locked="0"/>
    </xf>
    <xf numFmtId="0" fontId="35" fillId="4" borderId="15" xfId="1" applyFont="1" applyFill="1" applyBorder="1" applyAlignment="1" applyProtection="1">
      <alignment vertical="center"/>
      <protection locked="0"/>
    </xf>
    <xf numFmtId="0" fontId="30" fillId="0" borderId="0" xfId="1" applyFont="1">
      <alignment vertical="center"/>
    </xf>
    <xf numFmtId="184" fontId="35" fillId="0" borderId="0" xfId="1" applyNumberFormat="1" applyFont="1" applyFill="1" applyBorder="1" applyAlignment="1" applyProtection="1">
      <alignment horizontal="right" vertical="center"/>
    </xf>
    <xf numFmtId="0" fontId="35" fillId="0" borderId="0" xfId="1" applyFont="1" applyAlignment="1" applyProtection="1">
      <alignment horizontal="left" vertical="center" wrapText="1"/>
    </xf>
    <xf numFmtId="0" fontId="25" fillId="0" borderId="0" xfId="1" applyFont="1" applyProtection="1">
      <alignment vertical="center"/>
    </xf>
    <xf numFmtId="0" fontId="31" fillId="0" borderId="0" xfId="1" applyFont="1" applyProtection="1">
      <alignment vertical="center"/>
    </xf>
    <xf numFmtId="0" fontId="32" fillId="0" borderId="0" xfId="1" applyFont="1" applyFill="1" applyBorder="1" applyAlignment="1" applyProtection="1">
      <alignment horizontal="right" vertical="center"/>
    </xf>
    <xf numFmtId="0" fontId="32" fillId="5" borderId="0" xfId="0" applyFont="1" applyFill="1" applyAlignment="1" applyProtection="1">
      <alignment horizontal="center" vertical="center" wrapText="1"/>
    </xf>
    <xf numFmtId="0" fontId="13" fillId="0" borderId="0" xfId="1" applyFont="1" applyAlignment="1" applyProtection="1">
      <alignment horizontal="left" vertical="center" wrapText="1"/>
    </xf>
    <xf numFmtId="0" fontId="27" fillId="6" borderId="20" xfId="0" applyFont="1" applyFill="1" applyBorder="1" applyAlignment="1">
      <alignment vertical="center" wrapText="1"/>
    </xf>
    <xf numFmtId="0" fontId="32" fillId="0" borderId="0" xfId="0" applyFont="1" applyAlignment="1" applyProtection="1">
      <alignment horizontal="left" vertical="center" wrapText="1"/>
      <protection locked="0"/>
    </xf>
    <xf numFmtId="0" fontId="32" fillId="0" borderId="14" xfId="1" applyFont="1" applyFill="1" applyBorder="1" applyAlignment="1" applyProtection="1">
      <alignment horizontal="left" vertical="center"/>
      <protection locked="0"/>
    </xf>
    <xf numFmtId="0" fontId="32" fillId="0" borderId="17" xfId="1" applyFont="1" applyFill="1" applyBorder="1" applyAlignment="1" applyProtection="1">
      <alignment horizontal="left" vertical="center"/>
      <protection locked="0"/>
    </xf>
    <xf numFmtId="0" fontId="32" fillId="0" borderId="9" xfId="1" applyFont="1" applyBorder="1" applyAlignment="1" applyProtection="1">
      <alignment horizontal="left" vertical="center"/>
      <protection locked="0"/>
    </xf>
    <xf numFmtId="0" fontId="32" fillId="0" borderId="25" xfId="1" applyFont="1" applyBorder="1" applyAlignment="1" applyProtection="1">
      <alignment horizontal="left" vertical="center"/>
      <protection locked="0"/>
    </xf>
    <xf numFmtId="0" fontId="53" fillId="9" borderId="0" xfId="11" applyFont="1" applyFill="1" applyBorder="1" applyAlignment="1" applyProtection="1">
      <alignment horizontal="center" vertical="center"/>
    </xf>
    <xf numFmtId="49" fontId="54" fillId="0" borderId="0" xfId="11" applyNumberFormat="1" applyFont="1" applyBorder="1" applyAlignment="1" applyProtection="1">
      <alignment horizontal="left" vertical="center"/>
    </xf>
    <xf numFmtId="0" fontId="54" fillId="0" borderId="0" xfId="0" applyFont="1" applyProtection="1">
      <alignment vertical="center"/>
    </xf>
    <xf numFmtId="0" fontId="54" fillId="0" borderId="0" xfId="11" applyNumberFormat="1" applyFont="1" applyBorder="1" applyAlignment="1" applyProtection="1">
      <alignment horizontal="left" vertical="center"/>
    </xf>
    <xf numFmtId="0" fontId="54" fillId="0" borderId="0" xfId="11" applyNumberFormat="1" applyFont="1" applyFill="1" applyBorder="1" applyAlignment="1" applyProtection="1">
      <alignment horizontal="left" vertical="center"/>
    </xf>
    <xf numFmtId="0" fontId="53" fillId="0" borderId="0" xfId="11" applyFont="1" applyBorder="1" applyAlignment="1" applyProtection="1">
      <alignment horizontal="center" vertical="center"/>
    </xf>
    <xf numFmtId="0" fontId="54" fillId="0" borderId="0" xfId="11" applyFont="1" applyBorder="1" applyProtection="1"/>
    <xf numFmtId="49" fontId="54" fillId="0" borderId="0" xfId="11" applyNumberFormat="1" applyFont="1" applyBorder="1" applyAlignment="1" applyProtection="1">
      <alignment horizontal="center" vertical="center"/>
    </xf>
    <xf numFmtId="0" fontId="54" fillId="0" borderId="0" xfId="11" applyFont="1" applyBorder="1" applyAlignment="1" applyProtection="1"/>
    <xf numFmtId="0" fontId="54" fillId="0" borderId="0" xfId="11" applyFont="1" applyBorder="1" applyAlignment="1" applyProtection="1">
      <alignment vertical="center"/>
    </xf>
    <xf numFmtId="0" fontId="54" fillId="0" borderId="0" xfId="11" applyFont="1" applyBorder="1" applyAlignment="1" applyProtection="1">
      <alignment horizontal="left" vertical="center" wrapText="1"/>
    </xf>
    <xf numFmtId="49" fontId="45" fillId="5" borderId="20" xfId="0" applyNumberFormat="1" applyFont="1" applyFill="1" applyBorder="1" applyAlignment="1">
      <alignment horizontal="center" vertical="center" shrinkToFit="1"/>
    </xf>
    <xf numFmtId="0" fontId="30" fillId="0" borderId="0" xfId="0" applyFont="1" applyAlignment="1">
      <alignment horizontal="center" vertical="top" wrapText="1"/>
    </xf>
    <xf numFmtId="0" fontId="35" fillId="0" borderId="0" xfId="1" applyFont="1" applyAlignment="1" applyProtection="1">
      <alignment horizontal="left" vertical="center" wrapText="1"/>
    </xf>
    <xf numFmtId="0" fontId="30" fillId="0" borderId="0" xfId="0" applyFont="1" applyBorder="1">
      <alignment vertical="center"/>
    </xf>
    <xf numFmtId="0" fontId="29" fillId="0" borderId="0" xfId="1" applyFont="1" applyFill="1" applyProtection="1">
      <alignment vertical="center"/>
    </xf>
    <xf numFmtId="0" fontId="27" fillId="0" borderId="9" xfId="1" applyFont="1" applyBorder="1" applyAlignment="1" applyProtection="1">
      <alignment vertical="center" shrinkToFit="1"/>
    </xf>
    <xf numFmtId="0" fontId="29" fillId="0" borderId="0" xfId="1" applyFont="1" applyAlignment="1" applyProtection="1">
      <alignment vertical="center"/>
    </xf>
    <xf numFmtId="0" fontId="32" fillId="0" borderId="0" xfId="1" applyFont="1" applyFill="1" applyBorder="1" applyAlignment="1" applyProtection="1">
      <alignment vertical="center" wrapText="1"/>
    </xf>
    <xf numFmtId="0" fontId="32" fillId="0" borderId="0" xfId="1" applyFont="1" applyFill="1" applyBorder="1" applyAlignment="1" applyProtection="1">
      <alignment vertical="top" wrapText="1" shrinkToFit="1"/>
    </xf>
    <xf numFmtId="0" fontId="27" fillId="0" borderId="0" xfId="1" applyFont="1" applyAlignment="1" applyProtection="1">
      <alignment vertical="top"/>
    </xf>
    <xf numFmtId="0" fontId="27" fillId="0" borderId="0" xfId="1" applyFont="1" applyFill="1" applyAlignment="1" applyProtection="1">
      <alignment vertical="center"/>
    </xf>
    <xf numFmtId="0" fontId="27" fillId="0" borderId="0" xfId="1" applyFont="1" applyAlignment="1" applyProtection="1">
      <alignment vertical="center"/>
    </xf>
    <xf numFmtId="0" fontId="32" fillId="0" borderId="0" xfId="1" applyFont="1" applyAlignment="1" applyProtection="1">
      <alignment vertical="top" wrapText="1"/>
    </xf>
    <xf numFmtId="0" fontId="29" fillId="0" borderId="0" xfId="1" applyFont="1" applyProtection="1">
      <alignment vertical="center"/>
    </xf>
    <xf numFmtId="0" fontId="27" fillId="0" borderId="0" xfId="1" applyFont="1" applyFill="1" applyBorder="1" applyAlignment="1" applyProtection="1">
      <alignment vertical="top" wrapText="1" shrinkToFit="1"/>
    </xf>
    <xf numFmtId="0" fontId="27" fillId="0" borderId="0" xfId="1" applyFont="1" applyFill="1" applyBorder="1" applyAlignment="1" applyProtection="1">
      <alignment vertical="center" wrapText="1"/>
    </xf>
    <xf numFmtId="0" fontId="27" fillId="0" borderId="0" xfId="1" applyFont="1" applyAlignment="1" applyProtection="1">
      <alignment vertical="top" wrapText="1"/>
    </xf>
    <xf numFmtId="0" fontId="51" fillId="0" borderId="9" xfId="1" applyFont="1" applyBorder="1" applyAlignment="1" applyProtection="1">
      <alignment vertical="center"/>
    </xf>
    <xf numFmtId="0" fontId="58" fillId="0" borderId="9" xfId="1" applyFont="1" applyBorder="1" applyAlignment="1" applyProtection="1">
      <alignment vertical="center" shrinkToFit="1"/>
    </xf>
    <xf numFmtId="38" fontId="35" fillId="0" borderId="14" xfId="14" applyFont="1" applyBorder="1" applyAlignment="1" applyProtection="1">
      <alignment horizontal="right" vertical="center" shrinkToFit="1"/>
      <protection locked="0"/>
    </xf>
    <xf numFmtId="0" fontId="25" fillId="0" borderId="0" xfId="0" applyFont="1" applyProtection="1">
      <alignment vertical="center"/>
    </xf>
    <xf numFmtId="0" fontId="27" fillId="5" borderId="0" xfId="0" applyFont="1" applyFill="1" applyAlignment="1" applyProtection="1">
      <alignment horizontal="center" vertical="center" wrapText="1"/>
    </xf>
    <xf numFmtId="0" fontId="27" fillId="5" borderId="0" xfId="0" applyFont="1" applyFill="1" applyAlignment="1" applyProtection="1">
      <alignment horizontal="center" vertical="center"/>
    </xf>
    <xf numFmtId="0" fontId="27" fillId="5" borderId="29" xfId="0" applyFont="1" applyFill="1" applyBorder="1" applyAlignment="1" applyProtection="1">
      <alignment horizontal="center" vertical="center" wrapText="1"/>
    </xf>
    <xf numFmtId="0" fontId="27" fillId="5" borderId="20" xfId="0" applyFont="1" applyFill="1" applyBorder="1" applyAlignment="1" applyProtection="1">
      <alignment horizontal="center" vertical="center" wrapText="1"/>
    </xf>
    <xf numFmtId="0" fontId="27" fillId="5" borderId="43" xfId="0" applyFont="1" applyFill="1" applyBorder="1" applyAlignment="1" applyProtection="1">
      <alignment horizontal="center" vertical="center"/>
    </xf>
    <xf numFmtId="0" fontId="27" fillId="5" borderId="44" xfId="0" applyFont="1" applyFill="1" applyBorder="1" applyAlignment="1" applyProtection="1">
      <alignment horizontal="center" vertical="center"/>
    </xf>
    <xf numFmtId="0" fontId="27" fillId="5" borderId="45" xfId="0" applyFont="1" applyFill="1" applyBorder="1" applyAlignment="1" applyProtection="1">
      <alignment horizontal="center" vertical="center"/>
    </xf>
    <xf numFmtId="0" fontId="27" fillId="5" borderId="46" xfId="0" applyFont="1" applyFill="1" applyBorder="1" applyAlignment="1" applyProtection="1">
      <alignment horizontal="center" vertical="center"/>
    </xf>
    <xf numFmtId="179" fontId="27" fillId="3" borderId="51" xfId="16" applyNumberFormat="1" applyFont="1" applyFill="1" applyBorder="1" applyAlignment="1" applyProtection="1">
      <alignment horizontal="right" vertical="center"/>
    </xf>
    <xf numFmtId="0" fontId="27" fillId="5" borderId="49" xfId="0" applyFont="1" applyFill="1" applyBorder="1" applyAlignment="1" applyProtection="1">
      <alignment horizontal="center" vertical="center"/>
    </xf>
    <xf numFmtId="179" fontId="27" fillId="3" borderId="52" xfId="16" applyNumberFormat="1" applyFont="1" applyFill="1" applyBorder="1" applyProtection="1">
      <alignment vertical="center"/>
    </xf>
    <xf numFmtId="0" fontId="27" fillId="5" borderId="47" xfId="0" applyFont="1" applyFill="1" applyBorder="1" applyAlignment="1" applyProtection="1">
      <alignment horizontal="center" vertical="center"/>
    </xf>
    <xf numFmtId="0" fontId="32" fillId="0" borderId="47" xfId="0" applyFont="1" applyBorder="1" applyAlignment="1" applyProtection="1">
      <alignment horizontal="left" vertical="center"/>
      <protection locked="0"/>
    </xf>
    <xf numFmtId="183" fontId="32" fillId="0" borderId="48" xfId="0" applyNumberFormat="1" applyFont="1" applyFill="1" applyBorder="1" applyAlignment="1" applyProtection="1">
      <alignment horizontal="right" vertical="center"/>
      <protection locked="0"/>
    </xf>
    <xf numFmtId="0" fontId="32" fillId="0" borderId="47" xfId="0" applyFont="1" applyFill="1" applyBorder="1" applyAlignment="1" applyProtection="1">
      <alignment horizontal="left" vertical="center"/>
      <protection locked="0"/>
    </xf>
    <xf numFmtId="0" fontId="30" fillId="6" borderId="20" xfId="0" applyFont="1" applyFill="1" applyBorder="1">
      <alignment vertical="center"/>
    </xf>
    <xf numFmtId="0" fontId="30" fillId="0" borderId="20" xfId="0" applyFont="1" applyBorder="1" applyAlignment="1">
      <alignment horizontal="center" vertical="center"/>
    </xf>
    <xf numFmtId="0" fontId="30" fillId="0" borderId="25"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72" xfId="0" applyFont="1" applyBorder="1" applyAlignment="1" applyProtection="1">
      <alignment horizontal="center" vertical="center"/>
      <protection locked="0"/>
    </xf>
    <xf numFmtId="0" fontId="27" fillId="6" borderId="20" xfId="0" applyFont="1" applyFill="1" applyBorder="1" applyAlignment="1">
      <alignment horizontal="center" vertical="center"/>
    </xf>
    <xf numFmtId="0" fontId="27" fillId="6" borderId="29" xfId="0" applyFont="1" applyFill="1" applyBorder="1" applyAlignment="1">
      <alignment horizontal="center" vertical="center"/>
    </xf>
    <xf numFmtId="0" fontId="27" fillId="6" borderId="22" xfId="0" applyFont="1" applyFill="1" applyBorder="1" applyAlignment="1">
      <alignment horizontal="center" vertical="center"/>
    </xf>
    <xf numFmtId="0" fontId="30" fillId="0" borderId="9" xfId="0" applyFont="1" applyBorder="1" applyAlignment="1">
      <alignment horizontal="left" vertical="top"/>
    </xf>
    <xf numFmtId="0" fontId="30" fillId="0" borderId="12" xfId="0" applyFont="1" applyBorder="1" applyAlignment="1" applyProtection="1">
      <alignment horizontal="center" vertical="center"/>
      <protection locked="0"/>
    </xf>
    <xf numFmtId="0" fontId="30" fillId="0" borderId="8" xfId="0" applyFont="1" applyBorder="1">
      <alignment vertical="center"/>
    </xf>
    <xf numFmtId="0" fontId="30" fillId="0" borderId="8" xfId="0" applyFont="1" applyBorder="1" applyAlignment="1" applyProtection="1">
      <alignment horizontal="center" vertical="center"/>
      <protection locked="0"/>
    </xf>
    <xf numFmtId="0" fontId="30" fillId="0" borderId="13" xfId="0" applyFont="1" applyBorder="1">
      <alignment vertical="center"/>
    </xf>
    <xf numFmtId="0" fontId="30" fillId="0" borderId="17" xfId="0" applyFont="1" applyBorder="1" applyAlignment="1" applyProtection="1">
      <alignment horizontal="center" vertical="center"/>
      <protection locked="0"/>
    </xf>
    <xf numFmtId="0" fontId="30" fillId="0" borderId="14" xfId="0" applyFont="1" applyBorder="1">
      <alignment vertical="center"/>
    </xf>
    <xf numFmtId="0" fontId="30" fillId="0" borderId="14" xfId="0" applyFont="1" applyBorder="1" applyAlignment="1" applyProtection="1">
      <alignment horizontal="center" vertical="center"/>
      <protection locked="0"/>
    </xf>
    <xf numFmtId="0" fontId="30" fillId="0" borderId="15" xfId="0" applyFont="1" applyBorder="1">
      <alignment vertical="center"/>
    </xf>
    <xf numFmtId="0" fontId="30" fillId="0" borderId="9" xfId="0" applyFont="1" applyBorder="1">
      <alignment vertical="center"/>
    </xf>
    <xf numFmtId="0" fontId="30" fillId="0" borderId="9" xfId="0" applyFont="1" applyBorder="1" applyAlignment="1" applyProtection="1">
      <alignment horizontal="center" vertical="center"/>
      <protection locked="0"/>
    </xf>
    <xf numFmtId="0" fontId="30" fillId="0" borderId="10" xfId="0" applyFont="1" applyBorder="1">
      <alignment vertical="center"/>
    </xf>
    <xf numFmtId="0" fontId="45" fillId="5" borderId="83" xfId="0" applyFont="1" applyFill="1" applyBorder="1" applyAlignment="1">
      <alignment horizontal="center" vertical="center" wrapText="1"/>
    </xf>
    <xf numFmtId="0" fontId="45" fillId="5" borderId="84" xfId="0" applyFont="1" applyFill="1" applyBorder="1" applyAlignment="1">
      <alignment horizontal="center" vertical="center" wrapText="1"/>
    </xf>
    <xf numFmtId="0" fontId="45" fillId="5" borderId="85" xfId="0" applyFont="1" applyFill="1" applyBorder="1" applyAlignment="1">
      <alignment horizontal="center" vertical="center" wrapText="1"/>
    </xf>
    <xf numFmtId="0" fontId="33" fillId="0" borderId="0" xfId="0" applyFont="1">
      <alignment vertical="center"/>
    </xf>
    <xf numFmtId="0" fontId="32" fillId="0" borderId="0" xfId="1" applyFont="1" applyBorder="1" applyAlignment="1" applyProtection="1">
      <alignment vertical="center" wrapText="1"/>
    </xf>
    <xf numFmtId="0" fontId="32" fillId="0" borderId="0" xfId="1" applyFont="1" applyBorder="1" applyAlignment="1" applyProtection="1">
      <alignment horizontal="left" vertical="center"/>
    </xf>
    <xf numFmtId="0" fontId="59" fillId="0" borderId="0" xfId="1" applyFont="1" applyBorder="1" applyAlignment="1" applyProtection="1">
      <alignment horizontal="left" vertical="center"/>
    </xf>
    <xf numFmtId="0" fontId="32" fillId="0" borderId="8" xfId="1" applyFont="1" applyFill="1" applyBorder="1" applyAlignment="1" applyProtection="1">
      <alignment horizontal="right" vertical="center"/>
    </xf>
    <xf numFmtId="0" fontId="32" fillId="5" borderId="0" xfId="0" applyFont="1" applyFill="1" applyBorder="1" applyAlignment="1" applyProtection="1">
      <alignment horizontal="center" vertical="center" wrapText="1"/>
    </xf>
    <xf numFmtId="0" fontId="32" fillId="5" borderId="33" xfId="0" applyFont="1" applyFill="1" applyBorder="1" applyAlignment="1" applyProtection="1">
      <alignment horizontal="center" vertical="center" wrapText="1"/>
    </xf>
    <xf numFmtId="0" fontId="32" fillId="0" borderId="0" xfId="0" applyFont="1" applyBorder="1" applyAlignment="1" applyProtection="1">
      <alignment horizontal="left" vertical="center" wrapText="1"/>
      <protection locked="0"/>
    </xf>
    <xf numFmtId="0" fontId="32" fillId="10" borderId="89" xfId="1" applyFont="1" applyFill="1" applyBorder="1" applyAlignment="1" applyProtection="1">
      <alignment vertical="center" wrapText="1"/>
    </xf>
    <xf numFmtId="178" fontId="26" fillId="10" borderId="22" xfId="1" applyNumberFormat="1" applyFont="1" applyFill="1" applyBorder="1" applyAlignment="1" applyProtection="1">
      <alignment vertical="center" wrapText="1"/>
    </xf>
    <xf numFmtId="0" fontId="32" fillId="0" borderId="0" xfId="1" applyFont="1" applyAlignment="1" applyProtection="1">
      <alignment vertical="center" wrapText="1"/>
    </xf>
    <xf numFmtId="0" fontId="32" fillId="0" borderId="0" xfId="1" applyFont="1" applyFill="1" applyAlignment="1" applyProtection="1">
      <alignment vertical="center" wrapText="1"/>
    </xf>
    <xf numFmtId="0" fontId="52" fillId="0" borderId="0" xfId="1" applyFont="1" applyFill="1" applyBorder="1" applyAlignment="1" applyProtection="1">
      <alignment horizontal="right" vertical="center" wrapText="1"/>
    </xf>
    <xf numFmtId="0" fontId="32" fillId="0" borderId="0" xfId="0" applyFont="1" applyAlignment="1" applyProtection="1">
      <alignment horizontal="center" vertical="center" wrapText="1"/>
      <protection locked="0"/>
    </xf>
    <xf numFmtId="38" fontId="32" fillId="0" borderId="33" xfId="14" applyFont="1" applyBorder="1" applyAlignment="1" applyProtection="1">
      <alignment horizontal="center" vertical="center" wrapText="1"/>
      <protection locked="0"/>
    </xf>
    <xf numFmtId="38" fontId="32" fillId="0" borderId="0" xfId="14" applyFont="1" applyAlignment="1" applyProtection="1">
      <alignment vertical="center" wrapText="1"/>
      <protection locked="0"/>
    </xf>
    <xf numFmtId="38" fontId="32" fillId="0" borderId="8" xfId="14" applyFont="1" applyBorder="1" applyAlignment="1" applyProtection="1">
      <alignment vertical="center" wrapText="1"/>
      <protection locked="0"/>
    </xf>
    <xf numFmtId="38" fontId="32" fillId="0" borderId="0" xfId="14" applyFont="1" applyBorder="1" applyAlignment="1" applyProtection="1">
      <alignment horizontal="center" vertical="center" wrapText="1"/>
      <protection locked="0"/>
    </xf>
    <xf numFmtId="38" fontId="32" fillId="0" borderId="0" xfId="14" applyFont="1" applyBorder="1" applyAlignment="1" applyProtection="1">
      <alignment vertical="center" wrapText="1"/>
      <protection locked="0"/>
    </xf>
    <xf numFmtId="38" fontId="32" fillId="0" borderId="33" xfId="14" applyFont="1" applyFill="1" applyBorder="1" applyAlignment="1" applyProtection="1">
      <alignment horizontal="center" vertical="center" wrapText="1"/>
      <protection locked="0"/>
    </xf>
    <xf numFmtId="0" fontId="25" fillId="0" borderId="0" xfId="1" quotePrefix="1" applyFont="1" applyAlignment="1" applyProtection="1">
      <alignment horizontal="left" vertical="center"/>
    </xf>
    <xf numFmtId="0" fontId="35" fillId="5" borderId="25" xfId="0" applyFont="1" applyFill="1" applyBorder="1" applyAlignment="1">
      <alignment horizontal="center" vertical="center" wrapText="1"/>
    </xf>
    <xf numFmtId="0" fontId="35" fillId="5" borderId="25" xfId="1" applyNumberFormat="1" applyFont="1" applyFill="1" applyBorder="1" applyAlignment="1">
      <alignment horizontal="center" vertical="center" wrapText="1"/>
    </xf>
    <xf numFmtId="0" fontId="35" fillId="5" borderId="40" xfId="1" applyNumberFormat="1" applyFont="1" applyFill="1" applyBorder="1" applyAlignment="1">
      <alignment horizontal="center" vertical="center" wrapText="1"/>
    </xf>
    <xf numFmtId="0" fontId="35" fillId="4" borderId="91" xfId="1" applyNumberFormat="1" applyFont="1" applyFill="1" applyBorder="1" applyAlignment="1">
      <alignment horizontal="left" vertical="center" wrapText="1"/>
    </xf>
    <xf numFmtId="191" fontId="35" fillId="5" borderId="25" xfId="0" applyNumberFormat="1" applyFont="1" applyFill="1" applyBorder="1" applyAlignment="1">
      <alignment horizontal="center" vertical="center"/>
    </xf>
    <xf numFmtId="38" fontId="28" fillId="8" borderId="25" xfId="14" applyNumberFormat="1" applyFont="1" applyFill="1" applyBorder="1">
      <alignment vertical="center"/>
    </xf>
    <xf numFmtId="0" fontId="36" fillId="4" borderId="91" xfId="1" applyNumberFormat="1" applyFont="1" applyFill="1" applyBorder="1" applyAlignment="1">
      <alignment vertical="center"/>
    </xf>
    <xf numFmtId="0" fontId="35" fillId="5" borderId="17" xfId="0" applyNumberFormat="1" applyFont="1" applyFill="1" applyBorder="1" applyAlignment="1">
      <alignment horizontal="center" vertical="center"/>
    </xf>
    <xf numFmtId="0" fontId="35" fillId="5" borderId="68" xfId="0" applyNumberFormat="1" applyFont="1" applyFill="1" applyBorder="1" applyAlignment="1">
      <alignment vertical="center"/>
    </xf>
    <xf numFmtId="38" fontId="35" fillId="5" borderId="68" xfId="0" applyNumberFormat="1" applyFont="1" applyFill="1" applyBorder="1" applyAlignment="1">
      <alignment horizontal="right" vertical="center"/>
    </xf>
    <xf numFmtId="38" fontId="33" fillId="5" borderId="17" xfId="0" applyNumberFormat="1" applyFont="1" applyFill="1" applyBorder="1" applyAlignment="1">
      <alignment vertical="center"/>
    </xf>
    <xf numFmtId="0" fontId="35" fillId="5" borderId="61" xfId="0" applyNumberFormat="1" applyFont="1" applyFill="1" applyBorder="1" applyAlignment="1">
      <alignment vertical="center"/>
    </xf>
    <xf numFmtId="0" fontId="30" fillId="4" borderId="90" xfId="0" applyFont="1" applyFill="1" applyBorder="1">
      <alignment vertical="center"/>
    </xf>
    <xf numFmtId="0" fontId="32" fillId="5" borderId="25" xfId="0" applyFont="1" applyFill="1" applyBorder="1" applyAlignment="1">
      <alignment horizontal="center" vertical="center" wrapText="1"/>
    </xf>
    <xf numFmtId="0" fontId="32" fillId="5" borderId="25" xfId="1" applyNumberFormat="1" applyFont="1" applyFill="1" applyBorder="1" applyAlignment="1">
      <alignment horizontal="center" vertical="center" wrapText="1"/>
    </xf>
    <xf numFmtId="0" fontId="32" fillId="5" borderId="25" xfId="1" applyNumberFormat="1" applyFont="1" applyFill="1" applyBorder="1" applyAlignment="1">
      <alignment horizontal="center" vertical="center" textRotation="255" wrapText="1"/>
    </xf>
    <xf numFmtId="0" fontId="32" fillId="5" borderId="25" xfId="1" applyNumberFormat="1" applyFont="1" applyFill="1" applyBorder="1" applyAlignment="1">
      <alignment horizontal="center" vertical="center" textRotation="255" wrapText="1" shrinkToFit="1"/>
    </xf>
    <xf numFmtId="0" fontId="32" fillId="5" borderId="25" xfId="1" applyNumberFormat="1" applyFont="1" applyFill="1" applyBorder="1" applyAlignment="1">
      <alignment horizontal="center" vertical="center" wrapText="1" shrinkToFit="1"/>
    </xf>
    <xf numFmtId="0" fontId="32" fillId="5" borderId="40" xfId="1" applyNumberFormat="1" applyFont="1" applyFill="1" applyBorder="1" applyAlignment="1">
      <alignment horizontal="center" vertical="center" wrapText="1" shrinkToFit="1"/>
    </xf>
    <xf numFmtId="188" fontId="26" fillId="5" borderId="25" xfId="0" applyNumberFormat="1" applyFont="1" applyFill="1" applyBorder="1" applyAlignment="1">
      <alignment horizontal="center" vertical="center"/>
    </xf>
    <xf numFmtId="38" fontId="26" fillId="8" borderId="25" xfId="14" applyNumberFormat="1" applyFont="1" applyFill="1" applyBorder="1" applyAlignment="1">
      <alignment vertical="center" wrapText="1"/>
    </xf>
    <xf numFmtId="0" fontId="36" fillId="6" borderId="91" xfId="1" applyNumberFormat="1" applyFont="1" applyFill="1" applyBorder="1" applyAlignment="1">
      <alignment vertical="center"/>
    </xf>
    <xf numFmtId="0" fontId="36" fillId="0" borderId="91" xfId="1" applyNumberFormat="1" applyFont="1" applyBorder="1" applyAlignment="1">
      <alignment vertical="center"/>
    </xf>
    <xf numFmtId="0" fontId="26" fillId="5" borderId="17" xfId="0" applyNumberFormat="1" applyFont="1" applyFill="1" applyBorder="1" applyAlignment="1">
      <alignment horizontal="center" vertical="center"/>
    </xf>
    <xf numFmtId="0" fontId="26" fillId="5" borderId="68" xfId="0" applyNumberFormat="1" applyFont="1" applyFill="1" applyBorder="1" applyAlignment="1">
      <alignment vertical="center" wrapText="1"/>
    </xf>
    <xf numFmtId="38" fontId="26" fillId="5" borderId="68" xfId="0" applyNumberFormat="1" applyFont="1" applyFill="1" applyBorder="1" applyAlignment="1">
      <alignment horizontal="right" vertical="center" wrapText="1"/>
    </xf>
    <xf numFmtId="38" fontId="25" fillId="5" borderId="17" xfId="0" applyNumberFormat="1" applyFont="1" applyFill="1" applyBorder="1" applyAlignment="1">
      <alignment vertical="center" wrapText="1"/>
    </xf>
    <xf numFmtId="0" fontId="30" fillId="0" borderId="0" xfId="1" applyFont="1" applyAlignment="1" applyProtection="1">
      <alignment vertical="center" wrapText="1"/>
    </xf>
    <xf numFmtId="0" fontId="32" fillId="0" borderId="0" xfId="1" applyFont="1" applyProtection="1">
      <alignment vertical="center"/>
    </xf>
    <xf numFmtId="0" fontId="50" fillId="4" borderId="91" xfId="1" applyNumberFormat="1" applyFont="1" applyFill="1" applyBorder="1" applyAlignment="1">
      <alignment horizontal="left" vertical="center" wrapText="1"/>
    </xf>
    <xf numFmtId="192" fontId="26" fillId="5" borderId="25" xfId="0" applyNumberFormat="1" applyFont="1" applyFill="1" applyBorder="1" applyAlignment="1">
      <alignment horizontal="center" vertical="center"/>
    </xf>
    <xf numFmtId="38" fontId="26" fillId="8" borderId="25" xfId="14" applyNumberFormat="1" applyFont="1" applyFill="1" applyBorder="1">
      <alignment vertical="center"/>
    </xf>
    <xf numFmtId="0" fontId="51" fillId="4" borderId="91" xfId="1" applyNumberFormat="1" applyFont="1" applyFill="1" applyBorder="1" applyAlignment="1">
      <alignment vertical="center"/>
    </xf>
    <xf numFmtId="0" fontId="27" fillId="4" borderId="90" xfId="0" applyFont="1" applyFill="1" applyBorder="1">
      <alignment vertical="center"/>
    </xf>
    <xf numFmtId="0" fontId="32" fillId="0" borderId="0" xfId="1" applyFont="1" applyFill="1" applyProtection="1">
      <alignment vertical="center"/>
    </xf>
    <xf numFmtId="0" fontId="59" fillId="0" borderId="0" xfId="1" applyFont="1" applyProtection="1">
      <alignment vertical="center"/>
    </xf>
    <xf numFmtId="192" fontId="26" fillId="5" borderId="25" xfId="1" applyNumberFormat="1" applyFont="1" applyFill="1" applyBorder="1" applyAlignment="1">
      <alignment horizontal="center" vertical="center"/>
    </xf>
    <xf numFmtId="38" fontId="26" fillId="8" borderId="17" xfId="14" applyNumberFormat="1" applyFont="1" applyFill="1" applyBorder="1">
      <alignment vertical="center"/>
    </xf>
    <xf numFmtId="38" fontId="26" fillId="8" borderId="20" xfId="14" applyNumberFormat="1" applyFont="1" applyFill="1" applyBorder="1">
      <alignment vertical="center"/>
    </xf>
    <xf numFmtId="0" fontId="32" fillId="5" borderId="17" xfId="0" applyNumberFormat="1" applyFont="1" applyFill="1" applyBorder="1" applyAlignment="1">
      <alignment horizontal="center" vertical="center"/>
    </xf>
    <xf numFmtId="0" fontId="32" fillId="5" borderId="68" xfId="0" applyNumberFormat="1" applyFont="1" applyFill="1" applyBorder="1" applyAlignment="1">
      <alignment vertical="center"/>
    </xf>
    <xf numFmtId="38" fontId="32" fillId="5" borderId="68" xfId="0" applyNumberFormat="1" applyFont="1" applyFill="1" applyBorder="1" applyAlignment="1">
      <alignment horizontal="right" vertical="center"/>
    </xf>
    <xf numFmtId="38" fontId="25" fillId="5" borderId="12" xfId="0" applyNumberFormat="1" applyFont="1" applyFill="1" applyBorder="1" applyAlignment="1">
      <alignment vertical="center"/>
    </xf>
    <xf numFmtId="0" fontId="25" fillId="0" borderId="0" xfId="1" applyFont="1" applyBorder="1" applyAlignment="1" applyProtection="1">
      <alignment horizontal="left" vertical="center"/>
    </xf>
    <xf numFmtId="0" fontId="32" fillId="0" borderId="0" xfId="1" applyFont="1" applyBorder="1" applyAlignment="1" applyProtection="1">
      <alignment horizontal="center" vertical="center"/>
    </xf>
    <xf numFmtId="184" fontId="32" fillId="0" borderId="0" xfId="1" applyNumberFormat="1" applyFont="1" applyFill="1" applyBorder="1" applyAlignment="1" applyProtection="1">
      <alignment horizontal="right" vertical="center"/>
    </xf>
    <xf numFmtId="38" fontId="32" fillId="0" borderId="0" xfId="14" applyFont="1" applyAlignment="1" applyProtection="1">
      <alignment horizontal="center" vertical="center" wrapText="1"/>
      <protection locked="0"/>
    </xf>
    <xf numFmtId="0" fontId="32" fillId="0" borderId="8" xfId="1" applyFont="1" applyFill="1" applyBorder="1" applyAlignment="1" applyProtection="1">
      <alignment horizontal="right" vertical="center" wrapText="1"/>
    </xf>
    <xf numFmtId="0" fontId="30" fillId="4" borderId="91" xfId="0" applyFont="1" applyFill="1" applyBorder="1" applyAlignment="1">
      <alignment horizontal="center" vertical="center" wrapText="1"/>
    </xf>
    <xf numFmtId="0" fontId="26" fillId="5" borderId="25" xfId="0" applyFont="1" applyFill="1" applyBorder="1" applyAlignment="1">
      <alignment horizontal="center" vertical="center" wrapText="1"/>
    </xf>
    <xf numFmtId="193" fontId="26" fillId="5" borderId="25" xfId="0" applyNumberFormat="1" applyFont="1" applyFill="1" applyBorder="1" applyAlignment="1">
      <alignment horizontal="center" vertical="center" wrapText="1"/>
    </xf>
    <xf numFmtId="0" fontId="32" fillId="5" borderId="17" xfId="0" applyNumberFormat="1" applyFont="1" applyFill="1" applyBorder="1" applyAlignment="1">
      <alignment horizontal="center" vertical="center" wrapText="1"/>
    </xf>
    <xf numFmtId="0" fontId="32" fillId="5" borderId="68" xfId="0" applyNumberFormat="1" applyFont="1" applyFill="1" applyBorder="1" applyAlignment="1">
      <alignment vertical="center" wrapText="1"/>
    </xf>
    <xf numFmtId="38" fontId="32" fillId="5" borderId="68" xfId="0" applyNumberFormat="1" applyFont="1" applyFill="1" applyBorder="1" applyAlignment="1">
      <alignment vertical="center" wrapText="1"/>
    </xf>
    <xf numFmtId="194" fontId="26" fillId="5" borderId="25" xfId="0" applyNumberFormat="1" applyFont="1" applyFill="1" applyBorder="1" applyAlignment="1">
      <alignment horizontal="center" vertical="center" wrapText="1"/>
    </xf>
    <xf numFmtId="0" fontId="26" fillId="5" borderId="68" xfId="0" applyNumberFormat="1" applyFont="1" applyFill="1" applyBorder="1" applyAlignment="1">
      <alignment horizontal="right" vertical="center" wrapText="1"/>
    </xf>
    <xf numFmtId="195" fontId="26" fillId="5" borderId="25" xfId="0" applyNumberFormat="1" applyFont="1" applyFill="1" applyBorder="1" applyAlignment="1">
      <alignment horizontal="center" vertical="center"/>
    </xf>
    <xf numFmtId="38" fontId="26" fillId="5" borderId="68" xfId="0" applyNumberFormat="1" applyFont="1" applyFill="1" applyBorder="1" applyAlignment="1">
      <alignment horizontal="right" vertical="center"/>
    </xf>
    <xf numFmtId="38" fontId="25" fillId="5" borderId="17" xfId="0" applyNumberFormat="1" applyFont="1" applyFill="1" applyBorder="1" applyAlignment="1">
      <alignment vertical="center"/>
    </xf>
    <xf numFmtId="0" fontId="35" fillId="5" borderId="40" xfId="0" applyFont="1" applyFill="1" applyBorder="1" applyAlignment="1">
      <alignment horizontal="center" vertical="center" wrapText="1"/>
    </xf>
    <xf numFmtId="196" fontId="28" fillId="5" borderId="25" xfId="0" applyNumberFormat="1" applyFont="1" applyFill="1" applyBorder="1" applyAlignment="1">
      <alignment horizontal="center" vertical="center" wrapText="1"/>
    </xf>
    <xf numFmtId="0" fontId="35" fillId="5" borderId="17" xfId="0" applyNumberFormat="1" applyFont="1" applyFill="1" applyBorder="1" applyAlignment="1">
      <alignment horizontal="center" vertical="center" wrapText="1"/>
    </xf>
    <xf numFmtId="0" fontId="35" fillId="5" borderId="68" xfId="0" applyNumberFormat="1" applyFont="1" applyFill="1" applyBorder="1" applyAlignment="1">
      <alignment vertical="center" wrapText="1"/>
    </xf>
    <xf numFmtId="0" fontId="35" fillId="5" borderId="68" xfId="0" applyNumberFormat="1" applyFont="1" applyFill="1" applyBorder="1" applyAlignment="1">
      <alignment horizontal="right" vertical="center" wrapText="1"/>
    </xf>
    <xf numFmtId="38" fontId="33" fillId="5" borderId="17" xfId="0" applyNumberFormat="1" applyFont="1" applyFill="1" applyBorder="1" applyAlignment="1">
      <alignment vertical="center" wrapText="1"/>
    </xf>
    <xf numFmtId="38" fontId="32" fillId="0" borderId="24" xfId="6" applyFont="1" applyBorder="1" applyAlignment="1">
      <alignment horizontal="right" vertical="center"/>
    </xf>
    <xf numFmtId="38" fontId="32" fillId="0" borderId="0" xfId="6" applyFont="1" applyBorder="1" applyAlignment="1">
      <alignment horizontal="right" vertical="center"/>
    </xf>
    <xf numFmtId="38" fontId="32" fillId="0" borderId="0" xfId="6" applyFont="1" applyBorder="1" applyAlignment="1">
      <alignment horizontal="left" vertical="center"/>
    </xf>
    <xf numFmtId="0" fontId="32" fillId="0" borderId="0" xfId="1" applyFont="1" applyBorder="1" applyAlignment="1">
      <alignment horizontal="center" vertical="center"/>
    </xf>
    <xf numFmtId="0" fontId="32" fillId="0" borderId="11" xfId="1" applyFont="1" applyBorder="1" applyAlignment="1">
      <alignment horizontal="center" vertical="center"/>
    </xf>
    <xf numFmtId="0" fontId="32" fillId="0" borderId="0" xfId="1" applyFont="1">
      <alignment vertical="center"/>
    </xf>
    <xf numFmtId="0" fontId="32" fillId="0" borderId="0" xfId="1" applyFont="1" applyBorder="1" applyAlignment="1">
      <alignment horizontal="left" vertical="center"/>
    </xf>
    <xf numFmtId="0" fontId="32" fillId="0" borderId="0" xfId="1" quotePrefix="1" applyFont="1" applyBorder="1" applyAlignment="1">
      <alignment horizontal="left" vertical="center"/>
    </xf>
    <xf numFmtId="0" fontId="32" fillId="0" borderId="0" xfId="1" applyFont="1" applyBorder="1" applyAlignment="1">
      <alignment vertical="center"/>
    </xf>
    <xf numFmtId="0" fontId="32" fillId="0" borderId="8" xfId="1" applyFont="1" applyBorder="1" applyAlignment="1">
      <alignment vertical="center"/>
    </xf>
    <xf numFmtId="182" fontId="32" fillId="0" borderId="0" xfId="14" applyNumberFormat="1" applyFont="1" applyAlignment="1" applyProtection="1">
      <alignment vertical="center" wrapText="1"/>
      <protection locked="0"/>
    </xf>
    <xf numFmtId="182" fontId="32" fillId="0" borderId="0" xfId="14" applyNumberFormat="1" applyFont="1" applyAlignment="1" applyProtection="1">
      <alignment horizontal="right" vertical="center" wrapText="1"/>
      <protection locked="0"/>
    </xf>
    <xf numFmtId="0" fontId="32" fillId="0" borderId="47" xfId="0" applyFont="1" applyBorder="1" applyAlignment="1" applyProtection="1">
      <alignment horizontal="center" vertical="center"/>
      <protection locked="0"/>
    </xf>
    <xf numFmtId="38" fontId="32" fillId="0" borderId="47" xfId="14" applyFont="1" applyBorder="1" applyAlignment="1" applyProtection="1">
      <alignment horizontal="right" vertical="center"/>
      <protection locked="0"/>
    </xf>
    <xf numFmtId="0" fontId="32" fillId="0" borderId="50" xfId="0" applyFont="1" applyBorder="1" applyAlignment="1" applyProtection="1">
      <alignment horizontal="center" vertical="center"/>
    </xf>
    <xf numFmtId="0" fontId="32" fillId="5" borderId="50" xfId="0" applyFont="1" applyFill="1" applyBorder="1" applyAlignment="1" applyProtection="1">
      <alignment horizontal="center" vertical="center"/>
    </xf>
    <xf numFmtId="0" fontId="35" fillId="5" borderId="29" xfId="0" applyFont="1" applyFill="1" applyBorder="1" applyAlignment="1" applyProtection="1">
      <alignment horizontal="center" vertical="center"/>
    </xf>
    <xf numFmtId="0" fontId="35" fillId="0" borderId="15" xfId="0" applyFont="1" applyBorder="1" applyAlignment="1" applyProtection="1">
      <alignment horizontal="left" vertical="center"/>
    </xf>
    <xf numFmtId="0" fontId="35" fillId="0" borderId="14" xfId="0" applyFont="1" applyBorder="1" applyAlignment="1" applyProtection="1">
      <alignment horizontal="center" vertical="center"/>
    </xf>
    <xf numFmtId="0" fontId="35" fillId="0" borderId="20" xfId="0" applyFont="1" applyBorder="1" applyAlignment="1" applyProtection="1">
      <alignment vertical="center" wrapText="1"/>
      <protection locked="0"/>
    </xf>
    <xf numFmtId="0" fontId="35" fillId="5" borderId="69" xfId="0" applyFont="1" applyFill="1" applyBorder="1" applyAlignment="1" applyProtection="1">
      <alignment horizontal="center" vertical="center"/>
    </xf>
    <xf numFmtId="0" fontId="35" fillId="5" borderId="59" xfId="0" applyFont="1" applyFill="1" applyBorder="1" applyAlignment="1" applyProtection="1">
      <alignment horizontal="center" vertical="center"/>
    </xf>
    <xf numFmtId="0" fontId="35" fillId="5" borderId="29" xfId="0" applyFont="1" applyFill="1" applyBorder="1" applyAlignment="1" applyProtection="1">
      <alignment horizontal="center" vertical="center" wrapText="1"/>
    </xf>
    <xf numFmtId="0" fontId="27" fillId="5" borderId="20" xfId="0" applyFont="1" applyFill="1" applyBorder="1" applyAlignment="1" applyProtection="1">
      <alignment horizontal="center" vertical="center"/>
    </xf>
    <xf numFmtId="0" fontId="32" fillId="0" borderId="20" xfId="0" applyFont="1" applyBorder="1" applyAlignment="1" applyProtection="1">
      <alignment horizontal="center" vertical="center"/>
      <protection locked="0"/>
    </xf>
    <xf numFmtId="0" fontId="32" fillId="0" borderId="20" xfId="0" applyFont="1" applyBorder="1" applyAlignment="1" applyProtection="1">
      <alignment horizontal="center" vertical="center" wrapText="1"/>
      <protection locked="0"/>
    </xf>
    <xf numFmtId="0" fontId="27" fillId="5" borderId="48" xfId="0" applyFont="1" applyFill="1" applyBorder="1" applyAlignment="1" applyProtection="1">
      <alignment horizontal="center" vertical="center"/>
    </xf>
    <xf numFmtId="0" fontId="33" fillId="0" borderId="0" xfId="0" applyFont="1" applyAlignment="1">
      <alignment horizontal="left" vertical="top"/>
    </xf>
    <xf numFmtId="0" fontId="30" fillId="6" borderId="20" xfId="0" applyFont="1" applyFill="1" applyBorder="1" applyAlignment="1">
      <alignment horizontal="center" vertical="center"/>
    </xf>
    <xf numFmtId="0" fontId="30" fillId="6" borderId="20" xfId="0" applyFont="1" applyFill="1" applyBorder="1" applyAlignment="1">
      <alignment horizontal="center" vertical="center" wrapText="1"/>
    </xf>
    <xf numFmtId="0" fontId="30" fillId="6" borderId="22" xfId="0" applyFont="1" applyFill="1" applyBorder="1" applyAlignment="1">
      <alignment horizontal="center" vertical="center"/>
    </xf>
    <xf numFmtId="0" fontId="30" fillId="6" borderId="55" xfId="0" applyFont="1" applyFill="1" applyBorder="1" applyAlignment="1">
      <alignment horizontal="center" vertical="center"/>
    </xf>
    <xf numFmtId="0" fontId="27" fillId="6" borderId="15" xfId="0" applyFont="1" applyFill="1" applyBorder="1" applyAlignment="1">
      <alignment vertical="center" wrapText="1"/>
    </xf>
    <xf numFmtId="0" fontId="30" fillId="6" borderId="17" xfId="0" applyFont="1" applyFill="1" applyBorder="1" applyAlignment="1">
      <alignment horizontal="center" vertical="center" wrapText="1"/>
    </xf>
    <xf numFmtId="0" fontId="30" fillId="6" borderId="17" xfId="0" applyFont="1" applyFill="1" applyBorder="1" applyAlignment="1">
      <alignment horizontal="center" vertical="center"/>
    </xf>
    <xf numFmtId="0" fontId="27" fillId="0" borderId="0" xfId="1" applyFont="1" applyAlignment="1" applyProtection="1">
      <alignment horizontal="left" vertical="center" wrapText="1"/>
    </xf>
    <xf numFmtId="0" fontId="27" fillId="0" borderId="0" xfId="1" applyFont="1" applyAlignment="1" applyProtection="1">
      <alignment vertical="center" wrapText="1"/>
    </xf>
    <xf numFmtId="0" fontId="27" fillId="0" borderId="0" xfId="1" applyFont="1" applyFill="1" applyBorder="1" applyAlignment="1" applyProtection="1">
      <alignment horizontal="left" vertical="center" wrapText="1"/>
    </xf>
    <xf numFmtId="0" fontId="32" fillId="0" borderId="0" xfId="1" applyFont="1" applyAlignment="1" applyProtection="1">
      <alignment horizontal="left" vertical="center" wrapText="1"/>
    </xf>
    <xf numFmtId="0" fontId="30" fillId="0" borderId="0" xfId="1" applyFont="1" applyAlignment="1" applyProtection="1">
      <alignment horizontal="left" vertical="center" wrapText="1"/>
    </xf>
    <xf numFmtId="0" fontId="32" fillId="0" borderId="0" xfId="1" applyFont="1" applyBorder="1" applyAlignment="1" applyProtection="1">
      <alignment horizontal="left" vertical="center" wrapText="1"/>
    </xf>
    <xf numFmtId="0" fontId="32" fillId="0" borderId="17" xfId="1" applyFont="1" applyBorder="1" applyAlignment="1" applyProtection="1">
      <alignment horizontal="left" vertical="center"/>
      <protection locked="0"/>
    </xf>
    <xf numFmtId="0" fontId="32" fillId="0" borderId="14" xfId="1" applyFont="1" applyBorder="1" applyAlignment="1" applyProtection="1">
      <alignment horizontal="left" vertical="center"/>
      <protection locked="0"/>
    </xf>
    <xf numFmtId="0" fontId="32" fillId="0" borderId="14" xfId="1" applyFont="1" applyBorder="1" applyAlignment="1" applyProtection="1">
      <alignment horizontal="center" vertical="center"/>
      <protection locked="0"/>
    </xf>
    <xf numFmtId="0" fontId="32" fillId="0" borderId="17" xfId="1" applyFont="1" applyBorder="1" applyAlignment="1" applyProtection="1">
      <alignment horizontal="left" vertical="center" wrapText="1"/>
      <protection locked="0"/>
    </xf>
    <xf numFmtId="0" fontId="59" fillId="0" borderId="0" xfId="1" applyFont="1" applyAlignment="1" applyProtection="1">
      <alignment horizontal="left" vertical="center" wrapText="1"/>
    </xf>
    <xf numFmtId="0" fontId="32" fillId="0" borderId="20" xfId="0" applyFont="1" applyBorder="1" applyAlignment="1" applyProtection="1">
      <alignment horizontal="center" vertical="center" wrapText="1"/>
      <protection locked="0"/>
    </xf>
    <xf numFmtId="0" fontId="30" fillId="0" borderId="0" xfId="0" applyFont="1" applyAlignment="1" applyProtection="1">
      <alignment vertical="center"/>
    </xf>
    <xf numFmtId="0" fontId="30" fillId="0" borderId="0" xfId="0" applyFont="1" applyProtection="1">
      <alignment vertical="center"/>
    </xf>
    <xf numFmtId="0" fontId="30" fillId="0" borderId="0" xfId="0" applyFont="1" applyBorder="1" applyProtection="1">
      <alignment vertical="center"/>
    </xf>
    <xf numFmtId="0" fontId="30" fillId="0" borderId="0" xfId="0" applyFont="1" applyAlignment="1" applyProtection="1">
      <alignment horizontal="justify" vertical="center"/>
    </xf>
    <xf numFmtId="0" fontId="30" fillId="0" borderId="0" xfId="0" applyFont="1" applyAlignment="1" applyProtection="1">
      <alignment horizontal="distributed" vertical="center"/>
    </xf>
    <xf numFmtId="0" fontId="42" fillId="0" borderId="0" xfId="0" applyFont="1" applyAlignment="1" applyProtection="1">
      <alignment vertical="center"/>
    </xf>
    <xf numFmtId="176" fontId="30" fillId="0" borderId="0" xfId="0" applyNumberFormat="1" applyFont="1" applyAlignment="1" applyProtection="1">
      <alignment horizontal="left" vertical="center"/>
    </xf>
    <xf numFmtId="0" fontId="30" fillId="0" borderId="0" xfId="0" applyFont="1" applyAlignment="1" applyProtection="1">
      <alignment horizontal="left" vertical="center"/>
    </xf>
    <xf numFmtId="0" fontId="56" fillId="0" borderId="0" xfId="0" applyFont="1" applyAlignment="1" applyProtection="1">
      <alignment vertical="top"/>
    </xf>
    <xf numFmtId="0" fontId="57" fillId="0" borderId="0" xfId="0" applyFont="1" applyAlignment="1" applyProtection="1">
      <alignment horizontal="right"/>
    </xf>
    <xf numFmtId="177" fontId="30" fillId="0" borderId="0" xfId="0" applyNumberFormat="1" applyFont="1" applyAlignment="1" applyProtection="1">
      <alignment vertical="center"/>
    </xf>
    <xf numFmtId="49" fontId="30" fillId="0" borderId="0" xfId="0" applyNumberFormat="1" applyFont="1" applyAlignment="1" applyProtection="1">
      <alignment vertical="center"/>
    </xf>
    <xf numFmtId="0" fontId="32" fillId="0" borderId="20" xfId="0" applyFont="1" applyBorder="1" applyAlignment="1" applyProtection="1">
      <alignment horizontal="left" vertical="center" wrapText="1"/>
      <protection locked="0"/>
    </xf>
    <xf numFmtId="182" fontId="32" fillId="0" borderId="20" xfId="14" applyNumberFormat="1" applyFont="1" applyBorder="1" applyAlignment="1" applyProtection="1">
      <alignment vertical="center" wrapText="1"/>
      <protection locked="0"/>
    </xf>
    <xf numFmtId="0" fontId="27" fillId="0" borderId="0" xfId="0" applyFont="1" applyBorder="1" applyAlignment="1" applyProtection="1">
      <alignment horizontal="center" vertical="center" wrapText="1"/>
    </xf>
    <xf numFmtId="0" fontId="27" fillId="0" borderId="0" xfId="0" applyFont="1" applyAlignment="1" applyProtection="1">
      <alignment horizontal="left" vertical="center" wrapText="1"/>
    </xf>
    <xf numFmtId="182" fontId="27" fillId="0" borderId="0" xfId="14" applyNumberFormat="1" applyFont="1" applyAlignment="1" applyProtection="1">
      <alignment vertical="center" wrapText="1"/>
    </xf>
    <xf numFmtId="0" fontId="27" fillId="0" borderId="0" xfId="0" applyFont="1" applyAlignment="1" applyProtection="1">
      <alignment horizontal="center" vertical="center" wrapText="1"/>
    </xf>
    <xf numFmtId="38" fontId="32" fillId="4" borderId="44" xfId="14" applyFont="1" applyFill="1" applyBorder="1" applyProtection="1">
      <alignment vertical="center"/>
    </xf>
    <xf numFmtId="0" fontId="0" fillId="0" borderId="0" xfId="0" quotePrefix="1" applyAlignment="1">
      <alignment horizontal="left" vertical="center"/>
    </xf>
    <xf numFmtId="0" fontId="35" fillId="0" borderId="20" xfId="0" applyFont="1" applyBorder="1" applyAlignment="1" applyProtection="1">
      <alignment horizontal="center" vertical="center"/>
      <protection locked="0"/>
    </xf>
    <xf numFmtId="0" fontId="35" fillId="0" borderId="20" xfId="0" applyFont="1" applyBorder="1" applyAlignment="1" applyProtection="1">
      <alignment horizontal="center" vertical="center" wrapText="1"/>
      <protection locked="0"/>
    </xf>
    <xf numFmtId="0" fontId="27" fillId="0" borderId="20" xfId="0" applyFont="1" applyBorder="1" applyProtection="1">
      <alignment vertical="center"/>
      <protection locked="0"/>
    </xf>
    <xf numFmtId="0" fontId="27" fillId="0" borderId="29" xfId="0" applyFont="1" applyBorder="1" applyProtection="1">
      <alignment vertical="center"/>
      <protection locked="0"/>
    </xf>
    <xf numFmtId="0" fontId="27" fillId="0" borderId="22" xfId="0" applyFont="1" applyBorder="1" applyProtection="1">
      <alignment vertical="center"/>
      <protection locked="0"/>
    </xf>
    <xf numFmtId="0" fontId="32" fillId="0" borderId="20" xfId="0" applyFont="1" applyBorder="1" applyProtection="1">
      <alignment vertical="center"/>
      <protection locked="0"/>
    </xf>
    <xf numFmtId="0" fontId="35" fillId="0" borderId="20" xfId="0" applyFont="1" applyBorder="1" applyProtection="1">
      <alignment vertical="center"/>
      <protection locked="0"/>
    </xf>
    <xf numFmtId="0" fontId="35" fillId="0" borderId="20" xfId="0" applyFont="1" applyFill="1" applyBorder="1" applyAlignment="1" applyProtection="1">
      <alignment horizontal="center" vertical="center" wrapText="1"/>
      <protection locked="0"/>
    </xf>
    <xf numFmtId="0" fontId="30" fillId="0" borderId="86"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0" fontId="30" fillId="0" borderId="86" xfId="0" applyFont="1" applyBorder="1" applyAlignment="1" applyProtection="1">
      <alignment vertical="center" wrapText="1"/>
      <protection locked="0"/>
    </xf>
    <xf numFmtId="0" fontId="30" fillId="0" borderId="88" xfId="0" applyFont="1" applyBorder="1" applyAlignment="1" applyProtection="1">
      <alignment vertical="center" wrapText="1"/>
      <protection locked="0"/>
    </xf>
    <xf numFmtId="0" fontId="30" fillId="0" borderId="87" xfId="0" applyFont="1" applyBorder="1" applyAlignment="1" applyProtection="1">
      <alignment vertical="center" wrapText="1"/>
      <protection locked="0"/>
    </xf>
    <xf numFmtId="0" fontId="35" fillId="0" borderId="20" xfId="0" applyFont="1" applyFill="1" applyBorder="1" applyAlignment="1" applyProtection="1">
      <alignment horizontal="center" vertical="center"/>
      <protection locked="0"/>
    </xf>
    <xf numFmtId="0" fontId="30" fillId="0" borderId="88" xfId="0" applyFont="1" applyBorder="1" applyAlignment="1" applyProtection="1">
      <alignment horizontal="center" vertical="center" wrapText="1"/>
      <protection locked="0"/>
    </xf>
    <xf numFmtId="187" fontId="26" fillId="5" borderId="0" xfId="0" applyNumberFormat="1" applyFont="1" applyFill="1" applyBorder="1" applyAlignment="1" applyProtection="1">
      <alignment horizontal="center" vertical="center" wrapText="1"/>
    </xf>
    <xf numFmtId="187" fontId="26" fillId="5" borderId="0" xfId="1" applyNumberFormat="1" applyFont="1" applyFill="1" applyBorder="1" applyAlignment="1" applyProtection="1">
      <alignment horizontal="center" vertical="center" wrapText="1"/>
    </xf>
    <xf numFmtId="38" fontId="26" fillId="8" borderId="0" xfId="14" applyFont="1" applyFill="1" applyBorder="1" applyAlignment="1" applyProtection="1">
      <alignment vertical="center" wrapText="1"/>
    </xf>
    <xf numFmtId="38" fontId="26" fillId="8" borderId="8" xfId="14" applyFont="1" applyFill="1" applyBorder="1" applyAlignment="1" applyProtection="1">
      <alignment vertical="center" wrapText="1"/>
    </xf>
    <xf numFmtId="0" fontId="32" fillId="6" borderId="25" xfId="0" applyFont="1" applyFill="1" applyBorder="1" applyAlignment="1" applyProtection="1">
      <alignment horizontal="left" vertical="center" wrapText="1"/>
      <protection locked="0"/>
    </xf>
    <xf numFmtId="0" fontId="32" fillId="6" borderId="25" xfId="0" applyFont="1" applyFill="1" applyBorder="1" applyAlignment="1" applyProtection="1">
      <alignment horizontal="left" vertical="center" wrapText="1" shrinkToFit="1"/>
      <protection locked="0"/>
    </xf>
    <xf numFmtId="0" fontId="32" fillId="6" borderId="25" xfId="0" applyFont="1" applyFill="1" applyBorder="1" applyAlignment="1" applyProtection="1">
      <alignment horizontal="center" vertical="center" wrapText="1"/>
      <protection locked="0"/>
    </xf>
    <xf numFmtId="38" fontId="32" fillId="6" borderId="25" xfId="14" applyNumberFormat="1" applyFont="1" applyFill="1" applyBorder="1" applyAlignment="1" applyProtection="1">
      <alignment horizontal="right" vertical="center" wrapText="1"/>
      <protection locked="0"/>
    </xf>
    <xf numFmtId="38" fontId="32" fillId="6" borderId="40" xfId="14" applyNumberFormat="1" applyFont="1" applyFill="1" applyBorder="1" applyAlignment="1" applyProtection="1">
      <alignment horizontal="center" vertical="center" wrapText="1"/>
      <protection locked="0"/>
    </xf>
    <xf numFmtId="38" fontId="32" fillId="6" borderId="25" xfId="14" applyNumberFormat="1" applyFont="1" applyFill="1" applyBorder="1" applyAlignment="1" applyProtection="1">
      <alignment vertical="center" wrapText="1"/>
      <protection locked="0"/>
    </xf>
    <xf numFmtId="0" fontId="32" fillId="0" borderId="25" xfId="0" applyFont="1" applyBorder="1" applyAlignment="1" applyProtection="1">
      <alignment horizontal="left" vertical="center" wrapText="1"/>
      <protection locked="0"/>
    </xf>
    <xf numFmtId="0" fontId="32" fillId="0" borderId="25" xfId="0" applyFont="1" applyBorder="1" applyAlignment="1" applyProtection="1">
      <alignment horizontal="left" vertical="center" wrapText="1" shrinkToFit="1"/>
      <protection locked="0"/>
    </xf>
    <xf numFmtId="0" fontId="32" fillId="0" borderId="25" xfId="0" applyFont="1" applyBorder="1" applyAlignment="1" applyProtection="1">
      <alignment horizontal="center" vertical="center" wrapText="1"/>
      <protection locked="0"/>
    </xf>
    <xf numFmtId="38" fontId="32" fillId="0" borderId="25" xfId="14" applyNumberFormat="1" applyFont="1" applyBorder="1" applyAlignment="1" applyProtection="1">
      <alignment horizontal="right" vertical="center" wrapText="1"/>
      <protection locked="0"/>
    </xf>
    <xf numFmtId="38" fontId="32" fillId="0" borderId="40" xfId="14" applyNumberFormat="1" applyFont="1" applyBorder="1" applyAlignment="1" applyProtection="1">
      <alignment horizontal="center" vertical="center" wrapText="1"/>
      <protection locked="0"/>
    </xf>
    <xf numFmtId="38" fontId="32" fillId="0" borderId="25" xfId="14" applyNumberFormat="1" applyFont="1" applyBorder="1" applyAlignment="1" applyProtection="1">
      <alignment vertical="center" wrapText="1"/>
      <protection locked="0"/>
    </xf>
    <xf numFmtId="0" fontId="35" fillId="0" borderId="14" xfId="1" applyFont="1" applyFill="1" applyBorder="1" applyAlignment="1" applyProtection="1">
      <alignment vertical="center"/>
    </xf>
    <xf numFmtId="0" fontId="35" fillId="0" borderId="15" xfId="1" applyFont="1" applyFill="1" applyBorder="1" applyAlignment="1" applyProtection="1">
      <alignment vertical="center"/>
    </xf>
    <xf numFmtId="0" fontId="35" fillId="6" borderId="25" xfId="0" applyFont="1" applyFill="1" applyBorder="1" applyAlignment="1" applyProtection="1">
      <alignment horizontal="left" vertical="center" wrapText="1"/>
      <protection locked="0"/>
    </xf>
    <xf numFmtId="38" fontId="35" fillId="6" borderId="25" xfId="14" applyNumberFormat="1" applyFont="1" applyFill="1" applyBorder="1" applyAlignment="1" applyProtection="1">
      <alignment horizontal="center" vertical="center"/>
      <protection locked="0"/>
    </xf>
    <xf numFmtId="38" fontId="35" fillId="6" borderId="40" xfId="14" applyNumberFormat="1" applyFont="1" applyFill="1" applyBorder="1" applyAlignment="1" applyProtection="1">
      <alignment horizontal="center" vertical="center"/>
      <protection locked="0"/>
    </xf>
    <xf numFmtId="38" fontId="35" fillId="6" borderId="25" xfId="14" applyNumberFormat="1" applyFont="1" applyFill="1" applyBorder="1" applyAlignment="1" applyProtection="1">
      <alignment horizontal="right" vertical="center"/>
      <protection locked="0"/>
    </xf>
    <xf numFmtId="0" fontId="35" fillId="0" borderId="25" xfId="0" applyFont="1" applyBorder="1" applyAlignment="1" applyProtection="1">
      <alignment horizontal="left" vertical="center" wrapText="1"/>
      <protection locked="0"/>
    </xf>
    <xf numFmtId="38" fontId="35" fillId="0" borderId="25" xfId="14" applyNumberFormat="1" applyFont="1" applyBorder="1" applyAlignment="1" applyProtection="1">
      <alignment horizontal="center" vertical="center"/>
      <protection locked="0"/>
    </xf>
    <xf numFmtId="38" fontId="35" fillId="0" borderId="40" xfId="14" applyNumberFormat="1" applyFont="1" applyBorder="1" applyAlignment="1" applyProtection="1">
      <alignment horizontal="center" vertical="center"/>
      <protection locked="0"/>
    </xf>
    <xf numFmtId="38" fontId="35" fillId="0" borderId="25" xfId="14" applyNumberFormat="1" applyFont="1" applyBorder="1" applyAlignment="1" applyProtection="1">
      <alignment horizontal="right" vertical="center"/>
      <protection locked="0"/>
    </xf>
    <xf numFmtId="0" fontId="35" fillId="0" borderId="0" xfId="1" applyFont="1" applyFill="1" applyBorder="1" applyAlignment="1" applyProtection="1">
      <alignment horizontal="center" vertical="center" wrapText="1" shrinkToFit="1"/>
    </xf>
    <xf numFmtId="0" fontId="35" fillId="0" borderId="0" xfId="1" applyFont="1" applyBorder="1" applyAlignment="1" applyProtection="1">
      <alignment horizontal="center" vertical="center"/>
    </xf>
    <xf numFmtId="38" fontId="32" fillId="6" borderId="25" xfId="14" applyNumberFormat="1" applyFont="1" applyFill="1" applyBorder="1" applyAlignment="1" applyProtection="1">
      <alignment horizontal="center" vertical="center"/>
      <protection locked="0"/>
    </xf>
    <xf numFmtId="38" fontId="32" fillId="6" borderId="25" xfId="14" applyNumberFormat="1" applyFont="1" applyFill="1" applyBorder="1" applyAlignment="1" applyProtection="1">
      <alignment horizontal="right" vertical="center"/>
      <protection locked="0"/>
    </xf>
    <xf numFmtId="38" fontId="32" fillId="0" borderId="25" xfId="14" applyNumberFormat="1" applyFont="1" applyBorder="1" applyAlignment="1" applyProtection="1">
      <alignment horizontal="center" vertical="center"/>
      <protection locked="0"/>
    </xf>
    <xf numFmtId="38" fontId="32" fillId="0" borderId="25" xfId="14" applyNumberFormat="1" applyFont="1" applyBorder="1" applyAlignment="1" applyProtection="1">
      <alignment horizontal="right" vertical="center"/>
      <protection locked="0"/>
    </xf>
    <xf numFmtId="0" fontId="32" fillId="0" borderId="25" xfId="1" applyNumberFormat="1" applyFont="1" applyBorder="1" applyAlignment="1" applyProtection="1">
      <alignment horizontal="left" vertical="center" wrapText="1"/>
      <protection locked="0"/>
    </xf>
    <xf numFmtId="0" fontId="32" fillId="6" borderId="25" xfId="1" applyNumberFormat="1" applyFont="1" applyFill="1" applyBorder="1" applyAlignment="1" applyProtection="1">
      <alignment horizontal="left" vertical="center" wrapText="1"/>
      <protection locked="0"/>
    </xf>
    <xf numFmtId="0" fontId="32" fillId="0" borderId="15" xfId="1" applyFont="1" applyBorder="1" applyAlignment="1" applyProtection="1">
      <alignment horizontal="left" vertical="center"/>
    </xf>
    <xf numFmtId="38" fontId="32" fillId="6" borderId="25" xfId="14" applyNumberFormat="1" applyFont="1" applyFill="1" applyBorder="1" applyAlignment="1" applyProtection="1">
      <alignment horizontal="center" vertical="center" wrapText="1"/>
      <protection locked="0"/>
    </xf>
    <xf numFmtId="38" fontId="32" fillId="0" borderId="25" xfId="14" applyNumberFormat="1" applyFont="1" applyBorder="1" applyAlignment="1" applyProtection="1">
      <alignment horizontal="center" vertical="center" wrapText="1"/>
      <protection locked="0"/>
    </xf>
    <xf numFmtId="197" fontId="26" fillId="5" borderId="0" xfId="0" applyNumberFormat="1" applyFont="1" applyFill="1" applyAlignment="1" applyProtection="1">
      <alignment horizontal="center" vertical="center" wrapText="1"/>
    </xf>
    <xf numFmtId="0" fontId="32" fillId="5" borderId="17" xfId="0" applyNumberFormat="1" applyFont="1" applyFill="1" applyBorder="1" applyAlignment="1" applyProtection="1">
      <alignment horizontal="center" vertical="center" wrapText="1"/>
    </xf>
    <xf numFmtId="38" fontId="26" fillId="8" borderId="0" xfId="14" applyFont="1" applyFill="1" applyAlignment="1" applyProtection="1">
      <alignment vertical="center" wrapText="1"/>
    </xf>
    <xf numFmtId="38" fontId="26" fillId="8" borderId="0" xfId="14" applyNumberFormat="1" applyFont="1" applyFill="1" applyAlignment="1" applyProtection="1">
      <alignment vertical="center" wrapText="1"/>
    </xf>
    <xf numFmtId="38" fontId="26" fillId="8" borderId="8" xfId="14" applyNumberFormat="1" applyFont="1" applyFill="1" applyBorder="1" applyAlignment="1" applyProtection="1">
      <alignment vertical="center" wrapText="1"/>
    </xf>
    <xf numFmtId="38" fontId="25" fillId="5" borderId="0" xfId="0" applyNumberFormat="1" applyFont="1" applyFill="1" applyBorder="1" applyAlignment="1" applyProtection="1">
      <alignment vertical="center" wrapText="1"/>
    </xf>
    <xf numFmtId="0" fontId="32" fillId="5" borderId="67" xfId="0" applyNumberFormat="1" applyFont="1" applyFill="1" applyBorder="1" applyAlignment="1" applyProtection="1">
      <alignment vertical="center" wrapText="1"/>
    </xf>
    <xf numFmtId="0" fontId="32" fillId="5" borderId="0" xfId="0" applyNumberFormat="1" applyFont="1" applyFill="1" applyBorder="1" applyAlignment="1" applyProtection="1">
      <alignment horizontal="right" vertical="center" wrapText="1"/>
    </xf>
    <xf numFmtId="0" fontId="32" fillId="5" borderId="61" xfId="0" applyNumberFormat="1" applyFont="1" applyFill="1" applyBorder="1" applyAlignment="1" applyProtection="1">
      <alignment vertical="center" wrapText="1"/>
    </xf>
    <xf numFmtId="198" fontId="26" fillId="5" borderId="0" xfId="0" applyNumberFormat="1" applyFont="1" applyFill="1" applyAlignment="1" applyProtection="1">
      <alignment horizontal="center" vertical="center" wrapText="1"/>
    </xf>
    <xf numFmtId="0" fontId="35" fillId="0" borderId="0" xfId="1" applyFont="1" applyBorder="1" applyAlignment="1" applyProtection="1">
      <alignment horizontal="left" vertical="center"/>
    </xf>
    <xf numFmtId="0" fontId="37" fillId="0" borderId="0" xfId="1" applyFont="1" applyProtection="1">
      <alignment vertical="center"/>
    </xf>
    <xf numFmtId="0" fontId="29" fillId="5" borderId="8" xfId="1" applyFont="1" applyFill="1" applyBorder="1" applyAlignment="1" applyProtection="1">
      <alignment horizontal="center" vertical="center"/>
    </xf>
    <xf numFmtId="0" fontId="29" fillId="5" borderId="12" xfId="1" applyFont="1" applyFill="1" applyBorder="1" applyAlignment="1" applyProtection="1">
      <alignment horizontal="center" vertical="center"/>
    </xf>
    <xf numFmtId="0" fontId="29" fillId="5" borderId="12" xfId="1" applyFont="1" applyFill="1" applyBorder="1" applyAlignment="1" applyProtection="1">
      <alignment horizontal="center" vertical="center" wrapText="1"/>
    </xf>
    <xf numFmtId="178" fontId="26" fillId="10" borderId="20" xfId="1" applyNumberFormat="1" applyFont="1" applyFill="1" applyBorder="1" applyProtection="1">
      <alignment vertical="center"/>
    </xf>
    <xf numFmtId="0" fontId="32" fillId="10" borderId="20" xfId="1" applyFont="1" applyFill="1" applyBorder="1" applyProtection="1">
      <alignment vertical="center"/>
    </xf>
    <xf numFmtId="184" fontId="26" fillId="0" borderId="17" xfId="1" applyNumberFormat="1" applyFont="1" applyFill="1" applyBorder="1" applyAlignment="1" applyProtection="1">
      <alignment horizontal="right" vertical="center" wrapText="1"/>
      <protection locked="0"/>
    </xf>
    <xf numFmtId="184" fontId="26" fillId="0" borderId="25" xfId="1" applyNumberFormat="1" applyFont="1" applyFill="1" applyBorder="1" applyAlignment="1" applyProtection="1">
      <alignment horizontal="right" vertical="center" wrapText="1"/>
      <protection locked="0"/>
    </xf>
    <xf numFmtId="49" fontId="34" fillId="0" borderId="0" xfId="0" applyNumberFormat="1" applyFont="1" applyAlignment="1" applyProtection="1">
      <alignment horizontal="right" vertical="center"/>
      <protection locked="0"/>
    </xf>
    <xf numFmtId="0" fontId="19" fillId="0" borderId="0" xfId="0" applyFont="1" applyAlignment="1">
      <alignment vertical="top"/>
    </xf>
    <xf numFmtId="0" fontId="35" fillId="0" borderId="29" xfId="0" applyFont="1" applyBorder="1" applyAlignment="1" applyProtection="1">
      <alignment horizontal="left" vertical="center" wrapText="1"/>
      <protection locked="0"/>
    </xf>
    <xf numFmtId="0" fontId="32" fillId="0" borderId="20" xfId="0" applyFont="1" applyBorder="1" applyAlignment="1" applyProtection="1">
      <alignment horizontal="left" vertical="center" wrapText="1"/>
      <protection locked="0"/>
    </xf>
    <xf numFmtId="0" fontId="32" fillId="5" borderId="60" xfId="0" applyNumberFormat="1" applyFont="1" applyFill="1" applyBorder="1" applyAlignment="1" applyProtection="1">
      <alignment vertical="center" wrapText="1"/>
    </xf>
    <xf numFmtId="0" fontId="32" fillId="5" borderId="29" xfId="1" applyNumberFormat="1" applyFont="1" applyFill="1" applyBorder="1" applyAlignment="1">
      <alignment horizontal="center" vertical="center" wrapText="1"/>
    </xf>
    <xf numFmtId="0" fontId="32" fillId="6" borderId="29" xfId="0" applyFont="1" applyFill="1" applyBorder="1" applyAlignment="1" applyProtection="1">
      <alignment horizontal="left" vertical="center" wrapText="1"/>
      <protection locked="0"/>
    </xf>
    <xf numFmtId="0" fontId="32" fillId="0" borderId="29" xfId="0" applyFont="1" applyBorder="1" applyAlignment="1" applyProtection="1">
      <alignment horizontal="left" vertical="center" wrapText="1"/>
      <protection locked="0"/>
    </xf>
    <xf numFmtId="0" fontId="26" fillId="5" borderId="60" xfId="0" applyNumberFormat="1" applyFont="1" applyFill="1" applyBorder="1" applyAlignment="1">
      <alignment vertical="center" wrapText="1"/>
    </xf>
    <xf numFmtId="0" fontId="35" fillId="5" borderId="29" xfId="1" applyNumberFormat="1" applyFont="1" applyFill="1" applyBorder="1" applyAlignment="1">
      <alignment horizontal="center" vertical="center" wrapText="1"/>
    </xf>
    <xf numFmtId="0" fontId="35" fillId="6" borderId="29" xfId="0" applyFont="1" applyFill="1" applyBorder="1" applyAlignment="1" applyProtection="1">
      <alignment horizontal="left" vertical="center" wrapText="1"/>
      <protection locked="0"/>
    </xf>
    <xf numFmtId="0" fontId="35" fillId="6" borderId="20" xfId="0" applyFont="1" applyFill="1" applyBorder="1" applyAlignment="1" applyProtection="1">
      <alignment horizontal="left" vertical="center" wrapText="1"/>
      <protection locked="0"/>
    </xf>
    <xf numFmtId="38" fontId="26" fillId="8" borderId="29" xfId="14" applyNumberFormat="1" applyFont="1" applyFill="1" applyBorder="1">
      <alignment vertical="center"/>
    </xf>
    <xf numFmtId="38" fontId="25" fillId="5" borderId="22" xfId="0" applyNumberFormat="1" applyFont="1" applyFill="1" applyBorder="1" applyAlignment="1">
      <alignment vertical="center"/>
    </xf>
    <xf numFmtId="0" fontId="32" fillId="5" borderId="29" xfId="0" applyFont="1" applyFill="1" applyBorder="1" applyAlignment="1">
      <alignment horizontal="center" vertical="center" wrapText="1"/>
    </xf>
    <xf numFmtId="0" fontId="32" fillId="5" borderId="60" xfId="0" applyNumberFormat="1" applyFont="1" applyFill="1" applyBorder="1" applyAlignment="1">
      <alignment vertical="center" wrapText="1"/>
    </xf>
    <xf numFmtId="38" fontId="25" fillId="5" borderId="20" xfId="0" applyNumberFormat="1" applyFont="1" applyFill="1" applyBorder="1" applyAlignment="1">
      <alignment vertical="center"/>
    </xf>
    <xf numFmtId="0" fontId="35" fillId="5" borderId="29" xfId="0" applyFont="1" applyFill="1" applyBorder="1" applyAlignment="1">
      <alignment horizontal="center" vertical="center" wrapText="1"/>
    </xf>
    <xf numFmtId="0" fontId="35" fillId="5" borderId="60" xfId="0" applyNumberFormat="1" applyFont="1" applyFill="1" applyBorder="1" applyAlignment="1">
      <alignment vertical="center" wrapText="1"/>
    </xf>
    <xf numFmtId="0" fontId="32" fillId="5" borderId="10" xfId="0" applyFont="1" applyFill="1" applyBorder="1" applyAlignment="1" applyProtection="1">
      <alignment horizontal="center" vertical="center" wrapText="1"/>
    </xf>
    <xf numFmtId="0" fontId="32" fillId="0" borderId="11" xfId="0" applyFont="1" applyBorder="1" applyAlignment="1" applyProtection="1">
      <alignment horizontal="left" vertical="center" wrapText="1"/>
      <protection locked="0"/>
    </xf>
    <xf numFmtId="0" fontId="30"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0" fillId="0" borderId="0" xfId="0" applyFont="1" applyAlignment="1" applyProtection="1">
      <alignment horizontal="left" vertical="center"/>
    </xf>
    <xf numFmtId="181" fontId="30" fillId="3" borderId="0" xfId="0" applyNumberFormat="1" applyFont="1" applyFill="1" applyAlignment="1" applyProtection="1">
      <alignment horizontal="left" vertical="center"/>
    </xf>
    <xf numFmtId="0" fontId="30" fillId="0" borderId="0" xfId="0" applyFont="1" applyAlignment="1" applyProtection="1">
      <alignment horizontal="center" vertical="center"/>
    </xf>
    <xf numFmtId="0" fontId="56"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30" fillId="0" borderId="0" xfId="0" applyFont="1" applyAlignment="1" applyProtection="1">
      <alignment vertical="center"/>
    </xf>
    <xf numFmtId="181" fontId="30" fillId="3" borderId="0" xfId="0" applyNumberFormat="1" applyFont="1" applyFill="1" applyAlignment="1" applyProtection="1">
      <alignment vertical="center" wrapText="1"/>
    </xf>
    <xf numFmtId="181" fontId="30" fillId="3" borderId="0" xfId="0" applyNumberFormat="1" applyFont="1" applyFill="1" applyAlignment="1" applyProtection="1">
      <alignment vertical="center"/>
    </xf>
    <xf numFmtId="0" fontId="28" fillId="0" borderId="0" xfId="0" applyFont="1" applyAlignment="1" applyProtection="1">
      <alignment horizontal="center" vertical="center"/>
    </xf>
    <xf numFmtId="181" fontId="30" fillId="0" borderId="17" xfId="0" applyNumberFormat="1" applyFont="1" applyFill="1" applyBorder="1" applyAlignment="1" applyProtection="1">
      <alignment horizontal="left" vertical="center" wrapText="1"/>
      <protection locked="0"/>
    </xf>
    <xf numFmtId="181" fontId="30" fillId="0" borderId="14" xfId="0" applyNumberFormat="1" applyFont="1" applyFill="1" applyBorder="1" applyAlignment="1" applyProtection="1">
      <alignment horizontal="left" vertical="center" wrapText="1"/>
      <protection locked="0"/>
    </xf>
    <xf numFmtId="181" fontId="30" fillId="0" borderId="15"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pplyProtection="1">
      <alignment horizontal="right" vertical="center" wrapText="1"/>
    </xf>
    <xf numFmtId="0" fontId="34" fillId="3" borderId="14" xfId="0" applyFont="1" applyFill="1" applyBorder="1" applyAlignment="1" applyProtection="1">
      <alignment horizontal="right" vertical="center" wrapText="1"/>
    </xf>
    <xf numFmtId="0" fontId="34" fillId="3" borderId="15" xfId="0" applyFont="1" applyFill="1" applyBorder="1" applyAlignment="1" applyProtection="1">
      <alignment horizontal="right" vertical="center" wrapText="1"/>
    </xf>
    <xf numFmtId="0" fontId="30" fillId="0" borderId="0" xfId="0" applyFont="1" applyBorder="1" applyAlignment="1" applyProtection="1">
      <alignment horizontal="center" vertical="center"/>
    </xf>
    <xf numFmtId="0" fontId="41" fillId="0" borderId="0" xfId="0" applyFont="1" applyAlignment="1" applyProtection="1">
      <alignment horizontal="center" vertical="center"/>
    </xf>
    <xf numFmtId="0" fontId="35" fillId="0" borderId="32" xfId="0" applyFont="1" applyFill="1" applyBorder="1" applyAlignment="1" applyProtection="1">
      <alignment vertical="center"/>
      <protection locked="0"/>
    </xf>
    <xf numFmtId="0" fontId="35" fillId="0" borderId="6" xfId="0" applyFont="1" applyFill="1" applyBorder="1" applyAlignment="1" applyProtection="1">
      <alignment vertical="center"/>
      <protection locked="0"/>
    </xf>
    <xf numFmtId="0" fontId="35" fillId="0" borderId="7" xfId="0" applyFont="1" applyFill="1" applyBorder="1" applyAlignment="1" applyProtection="1">
      <alignment vertical="center"/>
      <protection locked="0"/>
    </xf>
    <xf numFmtId="0" fontId="35" fillId="5" borderId="29" xfId="0" applyFont="1" applyFill="1" applyBorder="1" applyAlignment="1" applyProtection="1">
      <alignment horizontal="center" vertical="center" wrapText="1"/>
    </xf>
    <xf numFmtId="0" fontId="35" fillId="0" borderId="4"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wrapText="1"/>
      <protection locked="0"/>
    </xf>
    <xf numFmtId="0" fontId="35" fillId="0" borderId="34"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0" fontId="35" fillId="0" borderId="29" xfId="0" applyFont="1" applyBorder="1" applyAlignment="1" applyProtection="1">
      <alignment horizontal="left" vertical="center" wrapText="1"/>
      <protection locked="0"/>
    </xf>
    <xf numFmtId="0" fontId="35" fillId="5" borderId="59" xfId="0" applyFont="1" applyFill="1" applyBorder="1" applyAlignment="1" applyProtection="1">
      <alignment horizontal="center" vertical="center" wrapText="1"/>
    </xf>
    <xf numFmtId="49" fontId="35" fillId="0" borderId="59" xfId="0" applyNumberFormat="1" applyFont="1" applyBorder="1" applyAlignment="1" applyProtection="1">
      <alignment vertical="center"/>
      <protection locked="0"/>
    </xf>
    <xf numFmtId="0" fontId="35" fillId="5" borderId="20" xfId="0" applyFont="1" applyFill="1" applyBorder="1" applyAlignment="1" applyProtection="1">
      <alignment horizontal="center" vertical="center"/>
    </xf>
    <xf numFmtId="0" fontId="35" fillId="0" borderId="20" xfId="15" applyFont="1" applyBorder="1" applyAlignment="1" applyProtection="1">
      <alignment vertical="center" wrapText="1"/>
      <protection locked="0"/>
    </xf>
    <xf numFmtId="0" fontId="35" fillId="0" borderId="20" xfId="0" applyFont="1" applyBorder="1" applyAlignment="1" applyProtection="1">
      <alignment vertical="center" wrapText="1"/>
      <protection locked="0"/>
    </xf>
    <xf numFmtId="0" fontId="35" fillId="5" borderId="29" xfId="0" applyFont="1" applyFill="1" applyBorder="1" applyAlignment="1" applyProtection="1">
      <alignment horizontal="center" vertical="center"/>
    </xf>
    <xf numFmtId="0" fontId="35" fillId="0" borderId="29" xfId="0" applyFont="1" applyBorder="1" applyAlignment="1" applyProtection="1">
      <alignment vertical="center"/>
      <protection locked="0"/>
    </xf>
    <xf numFmtId="0" fontId="35" fillId="5" borderId="20" xfId="0" applyFont="1" applyFill="1" applyBorder="1" applyAlignment="1" applyProtection="1">
      <alignment horizontal="center" vertical="center" textRotation="255"/>
    </xf>
    <xf numFmtId="0" fontId="35" fillId="0" borderId="19" xfId="0" applyFont="1" applyFill="1" applyBorder="1" applyAlignment="1" applyProtection="1">
      <alignment vertical="center"/>
      <protection locked="0"/>
    </xf>
    <xf numFmtId="0" fontId="35" fillId="0" borderId="30" xfId="0" applyFont="1" applyFill="1" applyBorder="1" applyAlignment="1" applyProtection="1">
      <alignment vertical="center"/>
      <protection locked="0"/>
    </xf>
    <xf numFmtId="0" fontId="35" fillId="0" borderId="31" xfId="0" applyFont="1" applyFill="1" applyBorder="1" applyAlignment="1" applyProtection="1">
      <alignment vertical="center"/>
      <protection locked="0"/>
    </xf>
    <xf numFmtId="0" fontId="35" fillId="5" borderId="69" xfId="0" applyFont="1" applyFill="1" applyBorder="1" applyAlignment="1" applyProtection="1">
      <alignment horizontal="center" vertical="center"/>
    </xf>
    <xf numFmtId="0" fontId="35" fillId="0" borderId="69" xfId="0" applyFont="1" applyBorder="1" applyAlignment="1" applyProtection="1">
      <alignment vertical="center" wrapText="1"/>
      <protection locked="0"/>
    </xf>
    <xf numFmtId="0" fontId="35" fillId="0" borderId="71" xfId="0" applyFont="1" applyFill="1" applyBorder="1" applyAlignment="1" applyProtection="1">
      <alignment vertical="center"/>
      <protection locked="0"/>
    </xf>
    <xf numFmtId="0" fontId="35" fillId="0" borderId="38" xfId="0" applyFont="1" applyFill="1" applyBorder="1" applyAlignment="1" applyProtection="1">
      <alignment vertical="center"/>
      <protection locked="0"/>
    </xf>
    <xf numFmtId="0" fontId="35" fillId="0" borderId="39" xfId="0" applyFont="1" applyFill="1" applyBorder="1" applyAlignment="1" applyProtection="1">
      <alignment vertical="center"/>
      <protection locked="0"/>
    </xf>
    <xf numFmtId="0" fontId="35" fillId="5" borderId="59" xfId="0" applyFont="1" applyFill="1" applyBorder="1" applyAlignment="1" applyProtection="1">
      <alignment horizontal="center" vertical="center"/>
    </xf>
    <xf numFmtId="0" fontId="35" fillId="0" borderId="32"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protection locked="0"/>
    </xf>
    <xf numFmtId="0" fontId="35" fillId="0" borderId="29" xfId="0" applyFont="1" applyBorder="1" applyAlignment="1" applyProtection="1">
      <alignment horizontal="left" vertical="center"/>
      <protection locked="0"/>
    </xf>
    <xf numFmtId="0" fontId="35" fillId="5" borderId="20" xfId="0" applyFont="1" applyFill="1" applyBorder="1" applyAlignment="1" applyProtection="1">
      <alignment horizontal="center" vertical="center" wrapText="1"/>
    </xf>
    <xf numFmtId="0" fontId="35" fillId="0" borderId="23" xfId="0" applyFont="1" applyBorder="1" applyAlignment="1" applyProtection="1">
      <alignment horizontal="left" vertical="center"/>
      <protection locked="0"/>
    </xf>
    <xf numFmtId="0" fontId="35" fillId="5" borderId="20" xfId="0" applyFont="1" applyFill="1" applyBorder="1" applyAlignment="1" applyProtection="1">
      <alignment horizontal="left" vertical="center" wrapText="1"/>
    </xf>
    <xf numFmtId="0" fontId="35" fillId="0" borderId="29" xfId="0" applyFont="1" applyFill="1" applyBorder="1" applyAlignment="1" applyProtection="1">
      <alignment vertical="center"/>
      <protection locked="0"/>
    </xf>
    <xf numFmtId="0" fontId="35" fillId="0" borderId="20" xfId="0" applyFont="1" applyBorder="1" applyAlignment="1" applyProtection="1">
      <alignment vertical="center"/>
      <protection locked="0"/>
    </xf>
    <xf numFmtId="0" fontId="35" fillId="0" borderId="69" xfId="0" applyFont="1" applyFill="1" applyBorder="1" applyAlignment="1" applyProtection="1">
      <alignment vertical="center"/>
      <protection locked="0"/>
    </xf>
    <xf numFmtId="0" fontId="35" fillId="0" borderId="59" xfId="17" applyFont="1" applyBorder="1" applyAlignment="1" applyProtection="1">
      <alignment horizontal="left" vertical="center"/>
      <protection locked="0"/>
    </xf>
    <xf numFmtId="0" fontId="35" fillId="0" borderId="59" xfId="0" applyFont="1" applyBorder="1" applyAlignment="1" applyProtection="1">
      <alignment horizontal="left" vertical="center"/>
      <protection locked="0"/>
    </xf>
    <xf numFmtId="0" fontId="35" fillId="0" borderId="22" xfId="0" applyFont="1" applyBorder="1" applyAlignment="1" applyProtection="1">
      <alignment horizontal="left" vertical="center"/>
      <protection locked="0"/>
    </xf>
    <xf numFmtId="38" fontId="35" fillId="0" borderId="32" xfId="14" applyFont="1" applyBorder="1" applyAlignment="1" applyProtection="1">
      <alignment horizontal="right" vertical="center"/>
      <protection locked="0"/>
    </xf>
    <xf numFmtId="38" fontId="35" fillId="0" borderId="6" xfId="14" applyFont="1" applyBorder="1" applyAlignment="1" applyProtection="1">
      <alignment horizontal="right" vertical="center"/>
      <protection locked="0"/>
    </xf>
    <xf numFmtId="38" fontId="35" fillId="0" borderId="17" xfId="14" applyFont="1" applyBorder="1" applyAlignment="1" applyProtection="1">
      <alignment horizontal="right" vertical="center"/>
      <protection locked="0"/>
    </xf>
    <xf numFmtId="38" fontId="35" fillId="0" borderId="14" xfId="14" applyFont="1" applyBorder="1" applyAlignment="1" applyProtection="1">
      <alignment horizontal="right" vertical="center"/>
      <protection locked="0"/>
    </xf>
    <xf numFmtId="0" fontId="35" fillId="0" borderId="14" xfId="0" applyFont="1" applyBorder="1" applyAlignment="1" applyProtection="1">
      <alignment horizontal="left" vertical="center"/>
    </xf>
    <xf numFmtId="0" fontId="35" fillId="0" borderId="15" xfId="0" applyFont="1" applyBorder="1" applyAlignment="1" applyProtection="1">
      <alignment horizontal="left" vertical="center"/>
    </xf>
    <xf numFmtId="0" fontId="35" fillId="5" borderId="17" xfId="0" applyFont="1" applyFill="1" applyBorder="1" applyAlignment="1" applyProtection="1">
      <alignment horizontal="center" vertical="center"/>
    </xf>
    <xf numFmtId="0" fontId="35" fillId="5" borderId="15" xfId="0" applyFont="1" applyFill="1" applyBorder="1" applyAlignment="1" applyProtection="1">
      <alignment horizontal="center" vertical="center"/>
    </xf>
    <xf numFmtId="0" fontId="35" fillId="0" borderId="17" xfId="0" quotePrefix="1" applyFont="1" applyBorder="1" applyAlignment="1" applyProtection="1">
      <alignment horizontal="center" vertical="center"/>
    </xf>
    <xf numFmtId="0" fontId="35" fillId="0" borderId="14" xfId="0" applyFont="1" applyBorder="1" applyAlignment="1" applyProtection="1">
      <alignment horizontal="center" vertical="center"/>
    </xf>
    <xf numFmtId="199" fontId="35" fillId="0" borderId="15" xfId="0" applyNumberFormat="1" applyFont="1" applyBorder="1" applyAlignment="1" applyProtection="1">
      <alignment horizontal="left" vertical="center"/>
      <protection locked="0"/>
    </xf>
    <xf numFmtId="199" fontId="35" fillId="0" borderId="20" xfId="0" applyNumberFormat="1" applyFont="1" applyBorder="1" applyAlignment="1" applyProtection="1">
      <alignment horizontal="left" vertical="center"/>
      <protection locked="0"/>
    </xf>
    <xf numFmtId="0" fontId="35" fillId="5" borderId="25" xfId="0" applyFont="1" applyFill="1" applyBorder="1" applyAlignment="1" applyProtection="1">
      <alignment horizontal="center" vertical="center"/>
    </xf>
    <xf numFmtId="0" fontId="35" fillId="5" borderId="10" xfId="0" applyFont="1" applyFill="1" applyBorder="1" applyAlignment="1" applyProtection="1">
      <alignment horizontal="center" vertical="center"/>
    </xf>
    <xf numFmtId="0" fontId="35" fillId="5" borderId="12" xfId="0" applyFont="1" applyFill="1" applyBorder="1" applyAlignment="1" applyProtection="1">
      <alignment horizontal="center" vertical="center"/>
    </xf>
    <xf numFmtId="0" fontId="35" fillId="5" borderId="13" xfId="0" applyFont="1" applyFill="1" applyBorder="1" applyAlignment="1" applyProtection="1">
      <alignment horizontal="center" vertical="center"/>
    </xf>
    <xf numFmtId="38" fontId="35" fillId="0" borderId="2" xfId="14" applyFont="1" applyBorder="1" applyAlignment="1" applyProtection="1">
      <alignment horizontal="right" vertical="center"/>
      <protection locked="0"/>
    </xf>
    <xf numFmtId="38" fontId="35" fillId="0" borderId="3" xfId="14" applyFont="1" applyBorder="1" applyAlignment="1" applyProtection="1">
      <alignment horizontal="right" vertical="center"/>
      <protection locked="0"/>
    </xf>
    <xf numFmtId="178" fontId="35" fillId="0" borderId="32" xfId="0" applyNumberFormat="1" applyFont="1" applyBorder="1" applyAlignment="1" applyProtection="1">
      <alignment horizontal="right" vertical="center"/>
    </xf>
    <xf numFmtId="178" fontId="35" fillId="0" borderId="6" xfId="0" applyNumberFormat="1" applyFont="1" applyBorder="1" applyAlignment="1" applyProtection="1">
      <alignment horizontal="right" vertical="center"/>
    </xf>
    <xf numFmtId="178" fontId="35" fillId="0" borderId="7" xfId="0" applyNumberFormat="1" applyFont="1" applyBorder="1" applyAlignment="1" applyProtection="1">
      <alignment horizontal="right" vertical="center"/>
    </xf>
    <xf numFmtId="0" fontId="35" fillId="4" borderId="20" xfId="0" applyFont="1" applyFill="1" applyBorder="1" applyAlignment="1" applyProtection="1">
      <alignment horizontal="left" vertical="center" wrapText="1"/>
      <protection locked="0"/>
    </xf>
    <xf numFmtId="0" fontId="35" fillId="5" borderId="22" xfId="0" applyFont="1" applyFill="1" applyBorder="1" applyAlignment="1" applyProtection="1">
      <alignment horizontal="center" vertical="center"/>
    </xf>
    <xf numFmtId="0" fontId="35" fillId="4" borderId="25"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0" xfId="0" applyFont="1" applyFill="1" applyBorder="1" applyAlignment="1" applyProtection="1">
      <alignment horizontal="center" vertical="center"/>
      <protection locked="0"/>
    </xf>
    <xf numFmtId="0" fontId="35" fillId="4" borderId="6" xfId="0" applyFont="1" applyFill="1" applyBorder="1" applyAlignment="1" applyProtection="1">
      <alignment horizontal="center" vertical="center" wrapText="1"/>
      <protection locked="0"/>
    </xf>
    <xf numFmtId="0" fontId="35" fillId="4" borderId="7"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xf>
    <xf numFmtId="0" fontId="35" fillId="5" borderId="10" xfId="0" applyFont="1" applyFill="1" applyBorder="1" applyAlignment="1" applyProtection="1">
      <alignment horizontal="center" vertical="center" wrapText="1"/>
    </xf>
    <xf numFmtId="0" fontId="35" fillId="5" borderId="24" xfId="0" applyFont="1" applyFill="1" applyBorder="1" applyAlignment="1" applyProtection="1">
      <alignment horizontal="center" vertical="center" wrapText="1"/>
    </xf>
    <xf numFmtId="0" fontId="35" fillId="5" borderId="11" xfId="0" applyFont="1" applyFill="1" applyBorder="1" applyAlignment="1" applyProtection="1">
      <alignment horizontal="center" vertical="center" wrapText="1"/>
    </xf>
    <xf numFmtId="0" fontId="35" fillId="5" borderId="12" xfId="0"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xf>
    <xf numFmtId="0" fontId="35" fillId="0" borderId="20" xfId="0" applyFont="1" applyBorder="1" applyAlignment="1" applyProtection="1">
      <alignment horizontal="left" vertical="center" wrapText="1"/>
      <protection locked="0"/>
    </xf>
    <xf numFmtId="38" fontId="35" fillId="0" borderId="17" xfId="14" applyFont="1" applyBorder="1" applyAlignment="1" applyProtection="1">
      <alignment vertical="center" wrapText="1"/>
      <protection locked="0"/>
    </xf>
    <xf numFmtId="38" fontId="35" fillId="0" borderId="14" xfId="14" applyFont="1" applyBorder="1" applyAlignment="1" applyProtection="1">
      <alignment vertical="center" wrapText="1"/>
      <protection locked="0"/>
    </xf>
    <xf numFmtId="0" fontId="35" fillId="6" borderId="17" xfId="0" applyFont="1" applyFill="1" applyBorder="1" applyAlignment="1" applyProtection="1">
      <alignment horizontal="center" vertical="center"/>
    </xf>
    <xf numFmtId="0" fontId="35" fillId="6" borderId="15" xfId="0" applyFont="1" applyFill="1" applyBorder="1" applyAlignment="1" applyProtection="1">
      <alignment horizontal="center" vertical="center"/>
    </xf>
    <xf numFmtId="38" fontId="35" fillId="6" borderId="17" xfId="14" applyFont="1" applyFill="1" applyBorder="1" applyAlignment="1" applyProtection="1">
      <alignment horizontal="center" vertical="center"/>
    </xf>
    <xf numFmtId="38" fontId="35" fillId="6" borderId="15" xfId="14" applyFont="1" applyFill="1" applyBorder="1" applyAlignment="1" applyProtection="1">
      <alignment horizontal="center" vertical="center"/>
    </xf>
    <xf numFmtId="0" fontId="35" fillId="6" borderId="14" xfId="0" applyFont="1" applyFill="1" applyBorder="1" applyAlignment="1" applyProtection="1">
      <alignment horizontal="center" vertical="center"/>
    </xf>
    <xf numFmtId="38" fontId="35" fillId="0" borderId="17" xfId="14" applyFont="1" applyBorder="1" applyAlignment="1" applyProtection="1">
      <alignment vertical="center"/>
      <protection locked="0"/>
    </xf>
    <xf numFmtId="38" fontId="35" fillId="0" borderId="14" xfId="14" applyFont="1" applyBorder="1" applyAlignment="1" applyProtection="1">
      <alignment vertical="center"/>
      <protection locked="0"/>
    </xf>
    <xf numFmtId="0" fontId="35" fillId="0" borderId="17" xfId="0" applyFont="1" applyFill="1" applyBorder="1" applyAlignment="1" applyProtection="1">
      <alignment vertical="center"/>
      <protection locked="0"/>
    </xf>
    <xf numFmtId="0" fontId="35" fillId="0" borderId="14" xfId="0" applyFont="1" applyFill="1" applyBorder="1" applyAlignment="1" applyProtection="1">
      <alignment vertical="center"/>
      <protection locked="0"/>
    </xf>
    <xf numFmtId="0" fontId="35" fillId="0" borderId="17" xfId="0" applyFont="1" applyBorder="1" applyAlignment="1" applyProtection="1">
      <alignment vertical="center"/>
      <protection locked="0"/>
    </xf>
    <xf numFmtId="0" fontId="35" fillId="0" borderId="14" xfId="0" applyFont="1" applyBorder="1" applyAlignment="1" applyProtection="1">
      <alignment vertical="center"/>
      <protection locked="0"/>
    </xf>
    <xf numFmtId="0" fontId="30" fillId="0" borderId="0" xfId="0" applyFont="1" applyBorder="1" applyAlignment="1" applyProtection="1">
      <alignment horizontal="left" vertical="center" wrapText="1"/>
    </xf>
    <xf numFmtId="0" fontId="35" fillId="0" borderId="20" xfId="0" applyFont="1" applyFill="1" applyBorder="1" applyAlignment="1" applyProtection="1">
      <alignment horizontal="left" vertical="center" wrapText="1"/>
      <protection locked="0"/>
    </xf>
    <xf numFmtId="0" fontId="35" fillId="4" borderId="20" xfId="0" applyFont="1" applyFill="1" applyBorder="1" applyAlignment="1" applyProtection="1">
      <alignment vertical="center"/>
      <protection locked="0"/>
    </xf>
    <xf numFmtId="0" fontId="35" fillId="0" borderId="14"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14" xfId="0" applyFont="1" applyFill="1" applyBorder="1" applyAlignment="1" applyProtection="1">
      <alignment horizontal="center" vertical="center" wrapText="1"/>
      <protection locked="0"/>
    </xf>
    <xf numFmtId="0" fontId="35" fillId="0" borderId="15" xfId="0" applyFont="1" applyFill="1" applyBorder="1" applyAlignment="1" applyProtection="1">
      <alignment horizontal="left" vertical="center"/>
      <protection locked="0"/>
    </xf>
    <xf numFmtId="0" fontId="35" fillId="0" borderId="20" xfId="0" applyFont="1" applyFill="1" applyBorder="1" applyAlignment="1" applyProtection="1">
      <alignment horizontal="left" vertical="center"/>
      <protection locked="0"/>
    </xf>
    <xf numFmtId="0" fontId="35" fillId="5" borderId="29" xfId="0" applyFont="1" applyFill="1" applyBorder="1" applyAlignment="1" applyProtection="1">
      <alignment horizontal="center" vertical="center" textRotation="255" wrapText="1"/>
    </xf>
    <xf numFmtId="0" fontId="35" fillId="5" borderId="23" xfId="0" applyFont="1" applyFill="1" applyBorder="1" applyAlignment="1" applyProtection="1">
      <alignment horizontal="center" vertical="center" textRotation="255" wrapText="1"/>
    </xf>
    <xf numFmtId="0" fontId="35" fillId="5" borderId="22" xfId="0" applyFont="1" applyFill="1" applyBorder="1" applyAlignment="1" applyProtection="1">
      <alignment horizontal="center" vertical="center" textRotation="255" wrapText="1"/>
    </xf>
    <xf numFmtId="0" fontId="27" fillId="5" borderId="17" xfId="0" applyFont="1" applyFill="1" applyBorder="1" applyAlignment="1" applyProtection="1">
      <alignment horizontal="center" vertical="center"/>
    </xf>
    <xf numFmtId="0" fontId="27" fillId="5" borderId="15" xfId="0" applyFont="1" applyFill="1" applyBorder="1" applyAlignment="1" applyProtection="1">
      <alignment horizontal="center" vertical="center"/>
    </xf>
    <xf numFmtId="0" fontId="32" fillId="0" borderId="17"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32" fillId="0" borderId="15" xfId="0" applyFont="1" applyBorder="1" applyAlignment="1" applyProtection="1">
      <alignment horizontal="left" vertical="center" wrapText="1"/>
      <protection locked="0"/>
    </xf>
    <xf numFmtId="0" fontId="27" fillId="5" borderId="20" xfId="0" applyFont="1" applyFill="1" applyBorder="1" applyAlignment="1" applyProtection="1">
      <alignment horizontal="center" vertical="center"/>
    </xf>
    <xf numFmtId="0" fontId="27" fillId="0" borderId="8" xfId="0" applyFont="1" applyBorder="1" applyAlignment="1" applyProtection="1">
      <alignment vertical="center"/>
    </xf>
    <xf numFmtId="0" fontId="32" fillId="0" borderId="20" xfId="0" applyFont="1" applyBorder="1" applyAlignment="1" applyProtection="1">
      <alignment horizontal="center" vertical="center"/>
      <protection locked="0"/>
    </xf>
    <xf numFmtId="0" fontId="25" fillId="0" borderId="0" xfId="0" applyFont="1" applyFill="1" applyAlignment="1" applyProtection="1">
      <alignment vertical="center" wrapText="1"/>
    </xf>
    <xf numFmtId="0" fontId="27" fillId="0" borderId="0" xfId="0" applyFont="1" applyAlignment="1" applyProtection="1">
      <alignment vertical="center"/>
    </xf>
    <xf numFmtId="0" fontId="32" fillId="0" borderId="20" xfId="0" applyFont="1" applyBorder="1" applyAlignment="1" applyProtection="1">
      <alignment horizontal="left" vertical="center" wrapText="1"/>
      <protection locked="0"/>
    </xf>
    <xf numFmtId="0" fontId="25" fillId="0" borderId="0" xfId="0" applyFont="1" applyAlignment="1" applyProtection="1">
      <alignment horizontal="left" vertical="center"/>
    </xf>
    <xf numFmtId="0" fontId="27" fillId="0" borderId="0" xfId="0" applyFont="1" applyAlignment="1" applyProtection="1">
      <alignment horizontal="left" vertical="center"/>
    </xf>
    <xf numFmtId="0" fontId="27" fillId="5" borderId="14" xfId="0" applyFont="1" applyFill="1" applyBorder="1" applyAlignment="1" applyProtection="1">
      <alignment horizontal="center" vertical="center"/>
    </xf>
    <xf numFmtId="0" fontId="29" fillId="0" borderId="0" xfId="0" applyFont="1" applyAlignment="1" applyProtection="1">
      <alignment vertical="center" wrapText="1"/>
    </xf>
    <xf numFmtId="0" fontId="27" fillId="0" borderId="8" xfId="0" applyFont="1" applyBorder="1" applyAlignment="1" applyProtection="1">
      <alignment vertical="center" wrapText="1"/>
    </xf>
    <xf numFmtId="182" fontId="32" fillId="0" borderId="48" xfId="14" applyNumberFormat="1" applyFont="1" applyFill="1" applyBorder="1" applyAlignment="1" applyProtection="1">
      <alignment horizontal="right" vertical="center"/>
      <protection locked="0"/>
    </xf>
    <xf numFmtId="182" fontId="32" fillId="0" borderId="54" xfId="14" applyNumberFormat="1" applyFont="1" applyFill="1" applyBorder="1" applyAlignment="1" applyProtection="1">
      <alignment horizontal="right" vertical="center"/>
      <protection locked="0"/>
    </xf>
    <xf numFmtId="0" fontId="32" fillId="0" borderId="20" xfId="0" applyNumberFormat="1" applyFont="1" applyFill="1" applyBorder="1" applyAlignment="1" applyProtection="1">
      <alignment horizontal="center" vertical="center"/>
      <protection locked="0"/>
    </xf>
    <xf numFmtId="0" fontId="27" fillId="5" borderId="48" xfId="0" applyFont="1" applyFill="1" applyBorder="1" applyAlignment="1" applyProtection="1">
      <alignment horizontal="center" vertical="center"/>
    </xf>
    <xf numFmtId="0" fontId="27" fillId="5" borderId="54" xfId="0" applyFont="1" applyFill="1" applyBorder="1" applyAlignment="1" applyProtection="1">
      <alignment horizontal="center" vertical="center"/>
    </xf>
    <xf numFmtId="0" fontId="27" fillId="0" borderId="0" xfId="0" applyFont="1" applyBorder="1" applyAlignment="1" applyProtection="1">
      <alignment vertical="center" wrapText="1"/>
    </xf>
    <xf numFmtId="0" fontId="27" fillId="0" borderId="0" xfId="0" applyFont="1" applyFill="1" applyAlignment="1" applyProtection="1">
      <alignment vertical="center" wrapText="1"/>
    </xf>
    <xf numFmtId="0" fontId="27" fillId="0" borderId="0" xfId="0" applyFont="1" applyFill="1" applyBorder="1" applyAlignment="1" applyProtection="1">
      <alignment horizontal="right" vertical="center"/>
      <protection locked="0"/>
    </xf>
    <xf numFmtId="0" fontId="27" fillId="4" borderId="44" xfId="0" applyFont="1" applyFill="1" applyBorder="1" applyAlignment="1" applyProtection="1">
      <alignment horizontal="center" vertical="center"/>
    </xf>
    <xf numFmtId="0" fontId="27" fillId="5" borderId="51" xfId="0" applyFont="1" applyFill="1" applyBorder="1" applyAlignment="1" applyProtection="1">
      <alignment horizontal="left" vertical="center"/>
    </xf>
    <xf numFmtId="0" fontId="27" fillId="5" borderId="53" xfId="0" applyFont="1" applyFill="1" applyBorder="1" applyAlignment="1" applyProtection="1">
      <alignment horizontal="left" vertical="center"/>
    </xf>
    <xf numFmtId="0" fontId="27" fillId="5" borderId="49" xfId="0" applyFont="1" applyFill="1" applyBorder="1" applyAlignment="1" applyProtection="1">
      <alignment horizontal="left" vertical="center"/>
    </xf>
    <xf numFmtId="0" fontId="32" fillId="0" borderId="25" xfId="0" applyFont="1" applyBorder="1" applyAlignment="1" applyProtection="1">
      <alignment horizontal="left" vertical="top" wrapText="1"/>
      <protection locked="0"/>
    </xf>
    <xf numFmtId="0" fontId="32" fillId="0" borderId="9" xfId="0" applyFont="1" applyBorder="1" applyAlignment="1" applyProtection="1">
      <alignment horizontal="left" vertical="top" wrapText="1"/>
      <protection locked="0"/>
    </xf>
    <xf numFmtId="0" fontId="32" fillId="0" borderId="10" xfId="0" applyFont="1" applyBorder="1" applyAlignment="1" applyProtection="1">
      <alignment horizontal="left" vertical="top" wrapText="1"/>
      <protection locked="0"/>
    </xf>
    <xf numFmtId="0" fontId="32" fillId="0" borderId="12" xfId="0" applyFont="1" applyBorder="1" applyAlignment="1" applyProtection="1">
      <alignment horizontal="left" vertical="top" wrapText="1"/>
      <protection locked="0"/>
    </xf>
    <xf numFmtId="0" fontId="32" fillId="0" borderId="8" xfId="0" applyFont="1" applyBorder="1" applyAlignment="1" applyProtection="1">
      <alignment horizontal="left" vertical="top" wrapText="1"/>
      <protection locked="0"/>
    </xf>
    <xf numFmtId="0" fontId="32" fillId="0" borderId="13" xfId="0" applyFont="1" applyBorder="1" applyAlignment="1" applyProtection="1">
      <alignment horizontal="left" vertical="top" wrapText="1"/>
      <protection locked="0"/>
    </xf>
    <xf numFmtId="0" fontId="35" fillId="0" borderId="17" xfId="0" applyFont="1" applyBorder="1" applyAlignment="1" applyProtection="1">
      <alignment vertical="top" wrapText="1"/>
      <protection locked="0"/>
    </xf>
    <xf numFmtId="0" fontId="35" fillId="0" borderId="14" xfId="0" applyFont="1" applyBorder="1" applyAlignment="1" applyProtection="1">
      <alignment vertical="top" wrapText="1"/>
      <protection locked="0"/>
    </xf>
    <xf numFmtId="0" fontId="35" fillId="0" borderId="15" xfId="0" applyFont="1" applyBorder="1" applyAlignment="1" applyProtection="1">
      <alignment vertical="top" wrapText="1"/>
      <protection locked="0"/>
    </xf>
    <xf numFmtId="0" fontId="30" fillId="0" borderId="17" xfId="0" quotePrefix="1" applyFont="1" applyBorder="1" applyAlignment="1" applyProtection="1">
      <alignment horizontal="left" vertical="center" wrapText="1"/>
    </xf>
    <xf numFmtId="0" fontId="30" fillId="0" borderId="14" xfId="0" applyFont="1" applyBorder="1" applyAlignment="1" applyProtection="1">
      <alignment vertical="center" wrapText="1"/>
    </xf>
    <xf numFmtId="0" fontId="30" fillId="0" borderId="15" xfId="0" applyFont="1" applyBorder="1" applyAlignment="1" applyProtection="1">
      <alignment vertical="center" wrapText="1"/>
    </xf>
    <xf numFmtId="0" fontId="30" fillId="5" borderId="12" xfId="0" applyFont="1" applyFill="1" applyBorder="1" applyAlignment="1">
      <alignment horizontal="left" vertical="center" wrapText="1"/>
    </xf>
    <xf numFmtId="0" fontId="30" fillId="5" borderId="8" xfId="0" applyFont="1" applyFill="1" applyBorder="1" applyAlignment="1">
      <alignment horizontal="left" vertical="center" wrapText="1"/>
    </xf>
    <xf numFmtId="0" fontId="30" fillId="5" borderId="13" xfId="0" applyFont="1" applyFill="1" applyBorder="1" applyAlignment="1">
      <alignment horizontal="left" vertical="center" wrapText="1"/>
    </xf>
    <xf numFmtId="0" fontId="35" fillId="0" borderId="25" xfId="0" applyFont="1" applyBorder="1" applyAlignment="1" applyProtection="1">
      <alignment vertical="top" wrapText="1"/>
      <protection locked="0"/>
    </xf>
    <xf numFmtId="0" fontId="35" fillId="0" borderId="9" xfId="0" applyFont="1" applyBorder="1" applyAlignment="1" applyProtection="1">
      <alignment vertical="top" wrapText="1"/>
      <protection locked="0"/>
    </xf>
    <xf numFmtId="0" fontId="35" fillId="0" borderId="10" xfId="0" applyFont="1" applyBorder="1" applyAlignment="1" applyProtection="1">
      <alignment vertical="top" wrapText="1"/>
      <protection locked="0"/>
    </xf>
    <xf numFmtId="0" fontId="30" fillId="5" borderId="20" xfId="0" applyFont="1" applyFill="1" applyBorder="1" applyAlignment="1">
      <alignment horizontal="left" vertical="center" wrapText="1"/>
    </xf>
    <xf numFmtId="0" fontId="30" fillId="5" borderId="20" xfId="0" applyFont="1" applyFill="1" applyBorder="1" applyAlignment="1">
      <alignment horizontal="left" vertical="center"/>
    </xf>
    <xf numFmtId="0" fontId="30" fillId="5" borderId="22" xfId="0" applyFont="1" applyFill="1" applyBorder="1" applyAlignment="1">
      <alignment horizontal="left" vertical="center"/>
    </xf>
    <xf numFmtId="0" fontId="33" fillId="0" borderId="0" xfId="0" applyFont="1" applyAlignment="1">
      <alignment horizontal="left" vertical="top"/>
    </xf>
    <xf numFmtId="0" fontId="35" fillId="0" borderId="20" xfId="0" applyFont="1" applyBorder="1" applyAlignment="1" applyProtection="1">
      <alignment horizontal="left" vertical="top" wrapText="1"/>
      <protection locked="0"/>
    </xf>
    <xf numFmtId="0" fontId="35" fillId="0" borderId="20" xfId="0" applyFont="1" applyBorder="1" applyAlignment="1" applyProtection="1">
      <alignment horizontal="left" vertical="top"/>
      <protection locked="0"/>
    </xf>
    <xf numFmtId="0" fontId="35" fillId="0" borderId="20" xfId="0" quotePrefix="1" applyFont="1" applyBorder="1" applyAlignment="1" applyProtection="1">
      <alignment horizontal="left" vertical="top"/>
      <protection locked="0"/>
    </xf>
    <xf numFmtId="0" fontId="33" fillId="0" borderId="0" xfId="0" applyFont="1" applyBorder="1" applyAlignment="1">
      <alignment horizontal="left" vertical="center"/>
    </xf>
    <xf numFmtId="0" fontId="30" fillId="5" borderId="17" xfId="0" applyFont="1" applyFill="1" applyBorder="1" applyAlignment="1">
      <alignment horizontal="left" vertical="center"/>
    </xf>
    <xf numFmtId="0" fontId="30" fillId="5" borderId="14" xfId="0" applyFont="1" applyFill="1" applyBorder="1" applyAlignment="1">
      <alignment horizontal="left" vertical="center"/>
    </xf>
    <xf numFmtId="0" fontId="30" fillId="5" borderId="15" xfId="0" applyFont="1" applyFill="1" applyBorder="1" applyAlignment="1">
      <alignment horizontal="left" vertical="center"/>
    </xf>
    <xf numFmtId="0" fontId="30" fillId="5" borderId="17" xfId="0" applyFont="1" applyFill="1" applyBorder="1" applyAlignment="1">
      <alignment horizontal="left" vertical="center" wrapText="1"/>
    </xf>
    <xf numFmtId="0" fontId="30" fillId="5" borderId="14" xfId="0" applyFont="1" applyFill="1" applyBorder="1" applyAlignment="1">
      <alignment horizontal="left" vertical="center" wrapText="1"/>
    </xf>
    <xf numFmtId="0" fontId="30" fillId="5" borderId="15" xfId="0" applyFont="1" applyFill="1" applyBorder="1" applyAlignment="1">
      <alignment horizontal="left" vertical="center" wrapText="1"/>
    </xf>
    <xf numFmtId="0" fontId="35" fillId="0" borderId="17" xfId="0" applyFont="1" applyBorder="1" applyAlignment="1" applyProtection="1">
      <alignment horizontal="left" vertical="top" wrapText="1"/>
      <protection locked="0"/>
    </xf>
    <xf numFmtId="0" fontId="35" fillId="0" borderId="14" xfId="0" applyFont="1" applyBorder="1" applyAlignment="1" applyProtection="1">
      <alignment horizontal="left" vertical="top" wrapText="1"/>
      <protection locked="0"/>
    </xf>
    <xf numFmtId="0" fontId="35" fillId="0" borderId="15" xfId="0" applyFont="1" applyBorder="1" applyAlignment="1" applyProtection="1">
      <alignment horizontal="left" vertical="top" wrapText="1"/>
      <protection locked="0"/>
    </xf>
    <xf numFmtId="0" fontId="35" fillId="0" borderId="17"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5" fillId="0" borderId="15" xfId="0" applyFont="1" applyBorder="1" applyAlignment="1" applyProtection="1">
      <alignment horizontal="left" vertical="center" wrapText="1"/>
      <protection locked="0"/>
    </xf>
    <xf numFmtId="0" fontId="35" fillId="0" borderId="17" xfId="0" applyFont="1" applyBorder="1" applyAlignment="1" applyProtection="1">
      <alignment horizontal="left" vertical="center"/>
      <protection locked="0"/>
    </xf>
    <xf numFmtId="0" fontId="35" fillId="0" borderId="1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20" xfId="0" applyFont="1" applyBorder="1" applyAlignment="1" applyProtection="1">
      <alignment horizontal="center" vertical="center" wrapText="1"/>
      <protection locked="0"/>
    </xf>
    <xf numFmtId="0" fontId="35" fillId="0" borderId="20" xfId="0" quotePrefix="1" applyFont="1" applyBorder="1" applyAlignment="1" applyProtection="1">
      <alignment horizontal="left" vertical="center" wrapText="1"/>
      <protection locked="0"/>
    </xf>
    <xf numFmtId="0" fontId="30" fillId="6" borderId="20" xfId="0" applyFont="1" applyFill="1" applyBorder="1" applyAlignment="1">
      <alignment horizontal="center" vertical="center"/>
    </xf>
    <xf numFmtId="0" fontId="30" fillId="6" borderId="2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11" xfId="0" applyFont="1" applyBorder="1" applyAlignment="1">
      <alignment horizontal="left" vertical="center"/>
    </xf>
    <xf numFmtId="0" fontId="30" fillId="0" borderId="8"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0" fillId="6" borderId="55" xfId="0" applyFont="1" applyFill="1" applyBorder="1" applyAlignment="1">
      <alignment horizontal="center" vertical="center"/>
    </xf>
    <xf numFmtId="0" fontId="30" fillId="5" borderId="20" xfId="0" applyFont="1" applyFill="1" applyBorder="1" applyAlignment="1">
      <alignment horizontal="left" vertical="top" wrapText="1"/>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6" borderId="25"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0" borderId="56" xfId="0" quotePrefix="1" applyFont="1" applyBorder="1" applyAlignment="1" applyProtection="1">
      <alignment horizontal="left" vertical="center"/>
      <protection locked="0"/>
    </xf>
    <xf numFmtId="0" fontId="30" fillId="0" borderId="57" xfId="0" applyFont="1" applyBorder="1" applyAlignment="1" applyProtection="1">
      <alignment horizontal="left" vertical="center"/>
      <protection locked="0"/>
    </xf>
    <xf numFmtId="0" fontId="35" fillId="0" borderId="25"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10" xfId="0" applyFont="1" applyBorder="1" applyAlignment="1" applyProtection="1">
      <alignment horizontal="left" vertical="top" wrapText="1"/>
      <protection locked="0"/>
    </xf>
    <xf numFmtId="0" fontId="35" fillId="0" borderId="24"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11" xfId="0" applyFont="1" applyBorder="1" applyAlignment="1" applyProtection="1">
      <alignment horizontal="left" vertical="top" wrapText="1"/>
      <protection locked="0"/>
    </xf>
    <xf numFmtId="0" fontId="35" fillId="0" borderId="77" xfId="0" applyFont="1" applyBorder="1" applyAlignment="1" applyProtection="1">
      <alignment horizontal="left" vertical="top" wrapText="1"/>
      <protection locked="0"/>
    </xf>
    <xf numFmtId="0" fontId="35" fillId="0" borderId="56" xfId="0" applyFont="1" applyBorder="1" applyAlignment="1" applyProtection="1">
      <alignment horizontal="left" vertical="top" wrapText="1"/>
      <protection locked="0"/>
    </xf>
    <xf numFmtId="0" fontId="35" fillId="0" borderId="57" xfId="0" applyFont="1" applyBorder="1" applyAlignment="1" applyProtection="1">
      <alignment horizontal="left" vertical="top" wrapText="1"/>
      <protection locked="0"/>
    </xf>
    <xf numFmtId="0" fontId="35" fillId="0" borderId="22" xfId="0" applyFont="1" applyBorder="1" applyAlignment="1" applyProtection="1">
      <alignment horizontal="left" vertical="top" wrapText="1"/>
      <protection locked="0"/>
    </xf>
    <xf numFmtId="0" fontId="35" fillId="0" borderId="74" xfId="0" applyFont="1" applyBorder="1" applyAlignment="1" applyProtection="1">
      <alignment horizontal="left" vertical="top" wrapText="1"/>
      <protection locked="0"/>
    </xf>
    <xf numFmtId="0" fontId="35" fillId="0" borderId="80" xfId="0" applyFont="1" applyBorder="1" applyAlignment="1" applyProtection="1">
      <alignment horizontal="left" vertical="top" wrapText="1"/>
      <protection locked="0"/>
    </xf>
    <xf numFmtId="0" fontId="35" fillId="0" borderId="81" xfId="0" applyFont="1" applyBorder="1" applyAlignment="1" applyProtection="1">
      <alignment horizontal="left" vertical="top" wrapText="1"/>
      <protection locked="0"/>
    </xf>
    <xf numFmtId="0" fontId="30" fillId="5" borderId="20" xfId="0" applyFont="1" applyFill="1" applyBorder="1" applyAlignment="1">
      <alignment vertical="center" wrapText="1"/>
    </xf>
    <xf numFmtId="0" fontId="30" fillId="5" borderId="20" xfId="0" applyFont="1" applyFill="1" applyBorder="1" applyAlignment="1">
      <alignment vertical="center"/>
    </xf>
    <xf numFmtId="0" fontId="30" fillId="6" borderId="20" xfId="15" applyNumberFormat="1" applyFont="1" applyFill="1" applyBorder="1" applyAlignment="1">
      <alignment horizontal="center" vertical="center"/>
    </xf>
    <xf numFmtId="0" fontId="30" fillId="6" borderId="20" xfId="0" applyNumberFormat="1" applyFont="1" applyFill="1" applyBorder="1" applyAlignment="1">
      <alignment horizontal="center" vertical="center"/>
    </xf>
    <xf numFmtId="0" fontId="35" fillId="0" borderId="55" xfId="0" applyFont="1" applyBorder="1" applyAlignment="1" applyProtection="1">
      <alignment horizontal="left" vertical="top" wrapText="1"/>
      <protection locked="0"/>
    </xf>
    <xf numFmtId="0" fontId="35" fillId="0" borderId="55" xfId="0" applyFont="1" applyBorder="1" applyAlignment="1" applyProtection="1">
      <alignment horizontal="left" vertical="top"/>
      <protection locked="0"/>
    </xf>
    <xf numFmtId="0" fontId="35" fillId="0" borderId="19" xfId="0" applyFont="1" applyBorder="1" applyAlignment="1" applyProtection="1">
      <alignment horizontal="left" vertical="top" wrapText="1"/>
      <protection locked="0"/>
    </xf>
    <xf numFmtId="0" fontId="35" fillId="0" borderId="30" xfId="0" applyFont="1" applyBorder="1" applyAlignment="1" applyProtection="1">
      <alignment horizontal="left" vertical="top"/>
      <protection locked="0"/>
    </xf>
    <xf numFmtId="0" fontId="35" fillId="0" borderId="31" xfId="0" applyFont="1" applyBorder="1" applyAlignment="1" applyProtection="1">
      <alignment horizontal="left" vertical="top"/>
      <protection locked="0"/>
    </xf>
    <xf numFmtId="0" fontId="30" fillId="6" borderId="22" xfId="0" applyFont="1" applyFill="1" applyBorder="1" applyAlignment="1">
      <alignment horizontal="center" vertical="center"/>
    </xf>
    <xf numFmtId="0" fontId="30" fillId="6" borderId="29" xfId="0" applyFont="1" applyFill="1" applyBorder="1" applyAlignment="1">
      <alignment horizontal="center" vertical="center"/>
    </xf>
    <xf numFmtId="0" fontId="35" fillId="0" borderId="73" xfId="0" applyFont="1" applyBorder="1" applyAlignment="1" applyProtection="1">
      <alignment horizontal="left" vertical="top" wrapText="1"/>
      <protection locked="0"/>
    </xf>
    <xf numFmtId="0" fontId="35" fillId="0" borderId="73" xfId="0" applyFont="1" applyBorder="1" applyAlignment="1" applyProtection="1">
      <alignment horizontal="left" vertical="top"/>
      <protection locked="0"/>
    </xf>
    <xf numFmtId="0" fontId="35" fillId="0" borderId="74" xfId="0" applyFont="1" applyBorder="1" applyAlignment="1" applyProtection="1">
      <alignment horizontal="left" vertical="top"/>
      <protection locked="0"/>
    </xf>
    <xf numFmtId="0" fontId="35" fillId="0" borderId="17" xfId="0" applyFont="1" applyBorder="1" applyAlignment="1" applyProtection="1">
      <alignment horizontal="left" vertical="top"/>
      <protection locked="0"/>
    </xf>
    <xf numFmtId="0" fontId="35" fillId="0" borderId="29" xfId="0" applyFont="1" applyBorder="1" applyAlignment="1" applyProtection="1">
      <alignment horizontal="left" vertical="top"/>
      <protection locked="0"/>
    </xf>
    <xf numFmtId="0" fontId="30" fillId="0" borderId="78" xfId="0" applyFont="1" applyBorder="1" applyAlignment="1">
      <alignment horizontal="left" vertical="center"/>
    </xf>
    <xf numFmtId="0" fontId="30" fillId="0" borderId="79" xfId="0" applyFont="1" applyBorder="1" applyAlignment="1">
      <alignment horizontal="left" vertical="center"/>
    </xf>
    <xf numFmtId="0" fontId="27" fillId="0" borderId="20" xfId="0" applyFont="1" applyBorder="1" applyAlignment="1" applyProtection="1">
      <alignment horizontal="left" vertical="center"/>
      <protection locked="0"/>
    </xf>
    <xf numFmtId="0" fontId="25" fillId="0" borderId="13" xfId="0" applyFont="1" applyBorder="1" applyAlignment="1">
      <alignment horizontal="left" vertical="center"/>
    </xf>
    <xf numFmtId="0" fontId="25" fillId="0" borderId="12" xfId="0" applyFont="1" applyBorder="1" applyAlignment="1">
      <alignment horizontal="left" vertical="center"/>
    </xf>
    <xf numFmtId="0" fontId="27" fillId="5" borderId="20" xfId="0" quotePrefix="1" applyFont="1" applyFill="1" applyBorder="1" applyAlignment="1">
      <alignment horizontal="left" vertical="center" wrapText="1"/>
    </xf>
    <xf numFmtId="0" fontId="27" fillId="5" borderId="20" xfId="0" applyFont="1" applyFill="1" applyBorder="1" applyAlignment="1">
      <alignment horizontal="left" vertical="center"/>
    </xf>
    <xf numFmtId="0" fontId="27" fillId="5" borderId="20" xfId="0" applyFont="1" applyFill="1" applyBorder="1" applyAlignment="1">
      <alignment horizontal="left" vertical="center" shrinkToFit="1"/>
    </xf>
    <xf numFmtId="0" fontId="32" fillId="0" borderId="20" xfId="0" applyFont="1" applyBorder="1" applyAlignment="1" applyProtection="1">
      <alignment horizontal="left" vertical="center"/>
      <protection locked="0"/>
    </xf>
    <xf numFmtId="0" fontId="30" fillId="5" borderId="20" xfId="0" quotePrefix="1" applyFont="1" applyFill="1" applyBorder="1" applyAlignment="1">
      <alignment horizontal="left" vertical="center"/>
    </xf>
    <xf numFmtId="0" fontId="32" fillId="0" borderId="29" xfId="0" applyFont="1" applyBorder="1" applyAlignment="1" applyProtection="1">
      <alignment horizontal="left" vertical="center"/>
      <protection locked="0"/>
    </xf>
    <xf numFmtId="0" fontId="30" fillId="6" borderId="22" xfId="0" applyFont="1" applyFill="1" applyBorder="1" applyAlignment="1">
      <alignment vertical="center"/>
    </xf>
    <xf numFmtId="0" fontId="30" fillId="6" borderId="20" xfId="0" applyFont="1" applyFill="1" applyBorder="1" applyAlignment="1">
      <alignment vertical="center"/>
    </xf>
    <xf numFmtId="0" fontId="33" fillId="0" borderId="8" xfId="0" applyFont="1" applyBorder="1" applyAlignment="1">
      <alignment horizontal="left" vertical="center"/>
    </xf>
    <xf numFmtId="0" fontId="30" fillId="0" borderId="22" xfId="0" applyFont="1" applyBorder="1" applyAlignment="1">
      <alignment horizontal="left" vertical="center" wrapText="1"/>
    </xf>
    <xf numFmtId="0" fontId="30" fillId="0" borderId="20" xfId="0" applyFont="1" applyBorder="1" applyAlignment="1">
      <alignment horizontal="left" vertical="center" wrapText="1"/>
    </xf>
    <xf numFmtId="0" fontId="30" fillId="0" borderId="20" xfId="0" applyFont="1" applyBorder="1" applyAlignment="1">
      <alignment vertical="center"/>
    </xf>
    <xf numFmtId="0" fontId="30" fillId="0" borderId="20" xfId="0" quotePrefix="1" applyFont="1" applyBorder="1" applyAlignment="1" applyProtection="1">
      <alignment horizontal="left" vertical="center"/>
      <protection locked="0"/>
    </xf>
    <xf numFmtId="0" fontId="30" fillId="0" borderId="20" xfId="0" applyFont="1" applyBorder="1" applyAlignment="1" applyProtection="1">
      <alignment vertical="center"/>
      <protection locked="0"/>
    </xf>
    <xf numFmtId="0" fontId="30" fillId="0" borderId="20" xfId="0" applyFont="1" applyBorder="1" applyAlignment="1">
      <alignment horizontal="left" vertical="center"/>
    </xf>
    <xf numFmtId="0" fontId="30" fillId="0" borderId="17" xfId="0" applyFont="1" applyBorder="1" applyAlignment="1">
      <alignment horizontal="left" vertical="center"/>
    </xf>
    <xf numFmtId="38" fontId="35" fillId="0" borderId="15" xfId="14" applyFont="1" applyBorder="1" applyAlignment="1" applyProtection="1">
      <alignment horizontal="right" vertical="center"/>
      <protection locked="0"/>
    </xf>
    <xf numFmtId="0" fontId="27" fillId="6" borderId="17" xfId="0" applyFont="1" applyFill="1" applyBorder="1" applyAlignment="1">
      <alignment vertical="center" wrapText="1"/>
    </xf>
    <xf numFmtId="0" fontId="27" fillId="6" borderId="15" xfId="0" applyFont="1" applyFill="1" applyBorder="1" applyAlignment="1">
      <alignment vertical="center" wrapText="1"/>
    </xf>
    <xf numFmtId="0" fontId="27" fillId="6" borderId="25" xfId="0" applyFont="1" applyFill="1" applyBorder="1" applyAlignment="1">
      <alignment horizontal="center" vertical="center" wrapText="1"/>
    </xf>
    <xf numFmtId="0" fontId="27" fillId="6" borderId="24"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7" xfId="0" applyFont="1" applyFill="1" applyBorder="1" applyAlignment="1">
      <alignment horizontal="center" vertical="center"/>
    </xf>
    <xf numFmtId="0" fontId="30" fillId="6" borderId="14" xfId="0" applyFont="1" applyFill="1" applyBorder="1" applyAlignment="1">
      <alignment horizontal="center" vertical="center"/>
    </xf>
    <xf numFmtId="0" fontId="30" fillId="6" borderId="15" xfId="0" applyFont="1" applyFill="1" applyBorder="1" applyAlignment="1">
      <alignment horizontal="center" vertical="center"/>
    </xf>
    <xf numFmtId="0" fontId="27" fillId="6" borderId="17" xfId="0" applyFont="1" applyFill="1" applyBorder="1" applyAlignment="1">
      <alignment vertical="center"/>
    </xf>
    <xf numFmtId="0" fontId="27" fillId="6" borderId="15" xfId="0" applyFont="1" applyFill="1" applyBorder="1" applyAlignment="1">
      <alignment vertical="center"/>
    </xf>
    <xf numFmtId="3" fontId="35" fillId="0" borderId="17" xfId="0" applyNumberFormat="1" applyFont="1" applyBorder="1" applyAlignment="1" applyProtection="1">
      <alignment horizontal="right" vertical="center"/>
      <protection locked="0"/>
    </xf>
    <xf numFmtId="3" fontId="35" fillId="0" borderId="14" xfId="0" applyNumberFormat="1" applyFont="1" applyBorder="1" applyAlignment="1" applyProtection="1">
      <alignment horizontal="right" vertical="center"/>
      <protection locked="0"/>
    </xf>
    <xf numFmtId="3" fontId="35" fillId="0" borderId="15" xfId="0" applyNumberFormat="1" applyFont="1" applyBorder="1" applyAlignment="1" applyProtection="1">
      <alignment horizontal="right" vertical="center"/>
      <protection locked="0"/>
    </xf>
    <xf numFmtId="0" fontId="30" fillId="6" borderId="20" xfId="0" applyFont="1" applyFill="1" applyBorder="1" applyAlignment="1">
      <alignment horizontal="left" vertical="center"/>
    </xf>
    <xf numFmtId="0" fontId="30" fillId="6" borderId="20" xfId="0" applyFont="1" applyFill="1" applyBorder="1" applyAlignment="1">
      <alignment horizontal="left" vertical="center" wrapText="1"/>
    </xf>
    <xf numFmtId="0" fontId="25" fillId="0" borderId="0" xfId="0" applyFont="1" applyAlignment="1">
      <alignment horizontal="left" vertical="center"/>
    </xf>
    <xf numFmtId="0" fontId="30" fillId="0" borderId="9" xfId="0" applyFont="1" applyBorder="1" applyAlignment="1">
      <alignment vertical="top" wrapText="1"/>
    </xf>
    <xf numFmtId="0" fontId="27" fillId="0" borderId="9" xfId="0" applyFont="1" applyBorder="1" applyAlignment="1">
      <alignment vertical="top"/>
    </xf>
    <xf numFmtId="0" fontId="33" fillId="0" borderId="0" xfId="0" applyFont="1" applyAlignment="1">
      <alignment horizontal="left" vertical="center"/>
    </xf>
    <xf numFmtId="0" fontId="30" fillId="0" borderId="0" xfId="0" quotePrefix="1" applyFont="1" applyAlignment="1">
      <alignment horizontal="left" vertical="top" wrapText="1"/>
    </xf>
    <xf numFmtId="0" fontId="30" fillId="0" borderId="0" xfId="0" applyFont="1" applyAlignment="1">
      <alignment horizontal="left" vertical="top"/>
    </xf>
    <xf numFmtId="0" fontId="45"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45" fillId="5" borderId="17" xfId="0" applyFont="1" applyFill="1" applyBorder="1" applyAlignment="1">
      <alignment horizontal="center" vertical="center" wrapText="1"/>
    </xf>
    <xf numFmtId="0" fontId="45" fillId="5" borderId="20" xfId="0" applyFont="1" applyFill="1" applyBorder="1" applyAlignment="1">
      <alignment horizontal="center" vertical="center" wrapText="1"/>
    </xf>
    <xf numFmtId="0" fontId="52" fillId="5" borderId="82" xfId="0" applyFont="1" applyFill="1" applyBorder="1" applyAlignment="1">
      <alignment horizontal="center" vertical="center" wrapText="1"/>
    </xf>
    <xf numFmtId="0" fontId="52" fillId="0" borderId="82" xfId="0" applyFont="1" applyBorder="1" applyAlignment="1">
      <alignment horizontal="center" vertical="center"/>
    </xf>
    <xf numFmtId="0" fontId="52" fillId="5" borderId="82" xfId="0" applyFont="1" applyFill="1" applyBorder="1" applyAlignment="1">
      <alignment horizontal="center" vertical="center"/>
    </xf>
    <xf numFmtId="0" fontId="60" fillId="11" borderId="0" xfId="1" quotePrefix="1" applyFont="1" applyFill="1" applyAlignment="1" applyProtection="1">
      <alignment horizontal="center" vertical="center"/>
    </xf>
    <xf numFmtId="0" fontId="61" fillId="11" borderId="0" xfId="1" applyFont="1" applyFill="1" applyAlignment="1" applyProtection="1">
      <alignment horizontal="center" vertical="center"/>
    </xf>
    <xf numFmtId="0" fontId="32" fillId="0" borderId="0" xfId="1" applyFont="1" applyFill="1" applyAlignment="1" applyProtection="1">
      <alignment horizontal="center" vertical="center"/>
    </xf>
    <xf numFmtId="0" fontId="32" fillId="0" borderId="8" xfId="1" applyFont="1" applyFill="1" applyBorder="1" applyAlignment="1" applyProtection="1">
      <alignment horizontal="center" vertical="center"/>
    </xf>
    <xf numFmtId="0" fontId="29" fillId="7" borderId="20" xfId="1" applyFont="1" applyFill="1" applyBorder="1" applyAlignment="1" applyProtection="1">
      <alignment horizontal="center" vertical="center" wrapText="1"/>
    </xf>
    <xf numFmtId="0" fontId="29" fillId="7" borderId="25" xfId="1" applyFont="1" applyFill="1" applyBorder="1" applyAlignment="1" applyProtection="1">
      <alignment horizontal="center" vertical="center"/>
    </xf>
    <xf numFmtId="0" fontId="29" fillId="7" borderId="9" xfId="1" applyFont="1" applyFill="1" applyBorder="1" applyAlignment="1" applyProtection="1">
      <alignment horizontal="center" vertical="center"/>
    </xf>
    <xf numFmtId="0" fontId="29" fillId="7" borderId="10" xfId="1" applyFont="1" applyFill="1" applyBorder="1" applyAlignment="1" applyProtection="1">
      <alignment horizontal="center" vertical="center"/>
    </xf>
    <xf numFmtId="0" fontId="29" fillId="7" borderId="29" xfId="1" applyFont="1" applyFill="1" applyBorder="1" applyAlignment="1" applyProtection="1">
      <alignment horizontal="center" vertical="center" wrapText="1"/>
    </xf>
    <xf numFmtId="0" fontId="29" fillId="7" borderId="12" xfId="1" applyFont="1" applyFill="1" applyBorder="1" applyAlignment="1" applyProtection="1">
      <alignment horizontal="right" vertical="center"/>
    </xf>
    <xf numFmtId="0" fontId="29" fillId="7" borderId="8" xfId="1" applyFont="1" applyFill="1" applyBorder="1" applyAlignment="1" applyProtection="1">
      <alignment horizontal="right" vertical="center"/>
    </xf>
    <xf numFmtId="0" fontId="29" fillId="7" borderId="13" xfId="1" applyFont="1" applyFill="1" applyBorder="1" applyAlignment="1" applyProtection="1">
      <alignment horizontal="right" vertical="center"/>
    </xf>
    <xf numFmtId="0" fontId="29" fillId="7" borderId="12" xfId="1" applyFont="1" applyFill="1" applyBorder="1" applyAlignment="1" applyProtection="1">
      <alignment horizontal="right" vertical="center" wrapText="1"/>
    </xf>
    <xf numFmtId="0" fontId="29" fillId="7" borderId="8" xfId="1" applyFont="1" applyFill="1" applyBorder="1" applyAlignment="1" applyProtection="1">
      <alignment horizontal="right" vertical="center" wrapText="1"/>
    </xf>
    <xf numFmtId="0" fontId="29" fillId="7" borderId="13" xfId="1" applyFont="1" applyFill="1" applyBorder="1" applyAlignment="1" applyProtection="1">
      <alignment horizontal="right" vertical="center" wrapText="1"/>
    </xf>
    <xf numFmtId="184" fontId="31" fillId="2" borderId="42" xfId="1" applyNumberFormat="1" applyFont="1" applyFill="1" applyBorder="1" applyAlignment="1" applyProtection="1">
      <alignment horizontal="right" vertical="center"/>
    </xf>
    <xf numFmtId="184" fontId="31" fillId="2" borderId="1" xfId="1" applyNumberFormat="1" applyFont="1" applyFill="1" applyBorder="1" applyAlignment="1" applyProtection="1">
      <alignment horizontal="right" vertical="center"/>
    </xf>
    <xf numFmtId="184" fontId="31" fillId="2" borderId="5" xfId="1" applyNumberFormat="1" applyFont="1" applyFill="1" applyBorder="1" applyAlignment="1" applyProtection="1">
      <alignment horizontal="right" vertical="center"/>
    </xf>
    <xf numFmtId="184" fontId="31" fillId="2" borderId="75" xfId="1" applyNumberFormat="1" applyFont="1" applyFill="1" applyBorder="1" applyAlignment="1" applyProtection="1">
      <alignment horizontal="right" vertical="center"/>
    </xf>
    <xf numFmtId="184" fontId="31" fillId="2" borderId="76" xfId="1" applyNumberFormat="1" applyFont="1" applyFill="1" applyBorder="1" applyAlignment="1" applyProtection="1">
      <alignment horizontal="right" vertical="center"/>
    </xf>
    <xf numFmtId="184" fontId="31" fillId="2" borderId="27" xfId="1" applyNumberFormat="1" applyFont="1" applyFill="1" applyBorder="1" applyAlignment="1" applyProtection="1">
      <alignment horizontal="right" vertical="center"/>
    </xf>
    <xf numFmtId="0" fontId="29" fillId="7" borderId="58" xfId="1" applyFont="1" applyFill="1" applyBorder="1" applyAlignment="1" applyProtection="1">
      <alignment horizontal="left" vertical="center" wrapText="1"/>
    </xf>
    <xf numFmtId="0" fontId="29" fillId="7" borderId="29" xfId="1" applyFont="1" applyFill="1" applyBorder="1" applyAlignment="1" applyProtection="1">
      <alignment horizontal="center" vertical="center" textRotation="255"/>
    </xf>
    <xf numFmtId="0" fontId="29" fillId="7" borderId="23" xfId="1" applyFont="1" applyFill="1" applyBorder="1" applyAlignment="1" applyProtection="1">
      <alignment horizontal="center" vertical="center" textRotation="255"/>
    </xf>
    <xf numFmtId="0" fontId="29" fillId="7" borderId="12" xfId="1" applyFont="1" applyFill="1" applyBorder="1" applyAlignment="1" applyProtection="1">
      <alignment horizontal="center" vertical="center" textRotation="255"/>
    </xf>
    <xf numFmtId="0" fontId="29" fillId="7" borderId="21" xfId="1" applyFont="1" applyFill="1" applyBorder="1" applyAlignment="1" applyProtection="1">
      <alignment horizontal="left" vertical="center"/>
    </xf>
    <xf numFmtId="184" fontId="31" fillId="2" borderId="25" xfId="1" applyNumberFormat="1" applyFont="1" applyFill="1" applyBorder="1" applyAlignment="1" applyProtection="1">
      <alignment horizontal="right" vertical="center"/>
    </xf>
    <xf numFmtId="184" fontId="31" fillId="2" borderId="9" xfId="1" applyNumberFormat="1" applyFont="1" applyFill="1" applyBorder="1" applyAlignment="1" applyProtection="1">
      <alignment horizontal="right" vertical="center"/>
    </xf>
    <xf numFmtId="184" fontId="31" fillId="2" borderId="10" xfId="1" applyNumberFormat="1" applyFont="1" applyFill="1" applyBorder="1" applyAlignment="1" applyProtection="1">
      <alignment horizontal="right" vertical="center"/>
    </xf>
    <xf numFmtId="184" fontId="31" fillId="2" borderId="2" xfId="1" applyNumberFormat="1" applyFont="1" applyFill="1" applyBorder="1" applyAlignment="1" applyProtection="1">
      <alignment horizontal="right" vertical="center"/>
    </xf>
    <xf numFmtId="184" fontId="31" fillId="2" borderId="3" xfId="1" applyNumberFormat="1" applyFont="1" applyFill="1" applyBorder="1" applyAlignment="1" applyProtection="1">
      <alignment horizontal="right" vertical="center"/>
    </xf>
    <xf numFmtId="184" fontId="31" fillId="2" borderId="4" xfId="1" applyNumberFormat="1" applyFont="1" applyFill="1" applyBorder="1" applyAlignment="1" applyProtection="1">
      <alignment horizontal="right" vertical="center"/>
    </xf>
    <xf numFmtId="0" fontId="29" fillId="7" borderId="58" xfId="1" applyFont="1" applyFill="1" applyBorder="1" applyAlignment="1" applyProtection="1">
      <alignment horizontal="left" vertical="center" shrinkToFit="1"/>
    </xf>
    <xf numFmtId="184" fontId="31" fillId="2" borderId="24" xfId="1" applyNumberFormat="1" applyFont="1" applyFill="1" applyBorder="1" applyAlignment="1" applyProtection="1">
      <alignment horizontal="right" vertical="center"/>
    </xf>
    <xf numFmtId="184" fontId="31" fillId="2" borderId="0" xfId="1" applyNumberFormat="1" applyFont="1" applyFill="1" applyBorder="1" applyAlignment="1" applyProtection="1">
      <alignment horizontal="right" vertical="center"/>
    </xf>
    <xf numFmtId="184" fontId="31" fillId="2" borderId="11" xfId="1" applyNumberFormat="1" applyFont="1" applyFill="1" applyBorder="1" applyAlignment="1" applyProtection="1">
      <alignment horizontal="right" vertical="center"/>
    </xf>
    <xf numFmtId="0" fontId="29" fillId="7" borderId="59" xfId="1" applyFont="1" applyFill="1" applyBorder="1" applyAlignment="1" applyProtection="1">
      <alignment horizontal="left" vertical="center"/>
    </xf>
    <xf numFmtId="184" fontId="31" fillId="2" borderId="32" xfId="1" applyNumberFormat="1" applyFont="1" applyFill="1" applyBorder="1" applyAlignment="1" applyProtection="1">
      <alignment horizontal="right" vertical="center"/>
    </xf>
    <xf numFmtId="184" fontId="31" fillId="2" borderId="6" xfId="1" applyNumberFormat="1" applyFont="1" applyFill="1" applyBorder="1" applyAlignment="1" applyProtection="1">
      <alignment horizontal="right" vertical="center"/>
    </xf>
    <xf numFmtId="184" fontId="31" fillId="2" borderId="7" xfId="1" applyNumberFormat="1" applyFont="1" applyFill="1" applyBorder="1" applyAlignment="1" applyProtection="1">
      <alignment horizontal="right" vertical="center"/>
    </xf>
    <xf numFmtId="0" fontId="29" fillId="7" borderId="14" xfId="1" applyFont="1" applyFill="1" applyBorder="1" applyAlignment="1" applyProtection="1">
      <alignment horizontal="center" vertical="center"/>
    </xf>
    <xf numFmtId="0" fontId="29" fillId="7" borderId="15" xfId="1" applyFont="1" applyFill="1" applyBorder="1" applyAlignment="1" applyProtection="1">
      <alignment horizontal="center" vertical="center"/>
    </xf>
    <xf numFmtId="184" fontId="31" fillId="7" borderId="17" xfId="1" applyNumberFormat="1" applyFont="1" applyFill="1" applyBorder="1" applyAlignment="1" applyProtection="1">
      <alignment horizontal="right" vertical="center"/>
    </xf>
    <xf numFmtId="184" fontId="31" fillId="7" borderId="14" xfId="1" applyNumberFormat="1" applyFont="1" applyFill="1" applyBorder="1" applyAlignment="1" applyProtection="1">
      <alignment horizontal="right" vertical="center"/>
    </xf>
    <xf numFmtId="184" fontId="31" fillId="7" borderId="15" xfId="1" applyNumberFormat="1" applyFont="1" applyFill="1" applyBorder="1" applyAlignment="1" applyProtection="1">
      <alignment horizontal="right" vertical="center"/>
    </xf>
    <xf numFmtId="0" fontId="29" fillId="7" borderId="58" xfId="1" applyFont="1" applyFill="1" applyBorder="1" applyAlignment="1" applyProtection="1">
      <alignment horizontal="left" vertical="center"/>
    </xf>
    <xf numFmtId="0" fontId="29" fillId="7" borderId="25" xfId="1" applyFont="1" applyFill="1" applyBorder="1" applyAlignment="1" applyProtection="1">
      <alignment horizontal="center" vertical="center" textRotation="255"/>
    </xf>
    <xf numFmtId="0" fontId="29" fillId="7" borderId="24" xfId="1" applyFont="1" applyFill="1" applyBorder="1" applyAlignment="1" applyProtection="1">
      <alignment horizontal="center" vertical="center" textRotation="255"/>
    </xf>
    <xf numFmtId="0" fontId="29" fillId="7" borderId="21" xfId="1" applyNumberFormat="1" applyFont="1" applyFill="1" applyBorder="1" applyAlignment="1" applyProtection="1">
      <alignment horizontal="left" vertical="center"/>
    </xf>
    <xf numFmtId="184" fontId="27" fillId="2" borderId="25" xfId="1" applyNumberFormat="1" applyFont="1" applyFill="1" applyBorder="1" applyAlignment="1" applyProtection="1">
      <alignment horizontal="right" vertical="center"/>
    </xf>
    <xf numFmtId="184" fontId="27" fillId="2" borderId="9" xfId="1" applyNumberFormat="1" applyFont="1" applyFill="1" applyBorder="1" applyAlignment="1" applyProtection="1">
      <alignment horizontal="right" vertical="center"/>
    </xf>
    <xf numFmtId="184" fontId="27" fillId="2" borderId="10" xfId="1" applyNumberFormat="1" applyFont="1" applyFill="1" applyBorder="1" applyAlignment="1" applyProtection="1">
      <alignment horizontal="right" vertical="center"/>
    </xf>
    <xf numFmtId="184" fontId="27" fillId="2" borderId="2" xfId="1" applyNumberFormat="1" applyFont="1" applyFill="1" applyBorder="1" applyAlignment="1" applyProtection="1">
      <alignment horizontal="right" vertical="center"/>
    </xf>
    <xf numFmtId="184" fontId="27" fillId="2" borderId="3" xfId="1" applyNumberFormat="1" applyFont="1" applyFill="1" applyBorder="1" applyAlignment="1" applyProtection="1">
      <alignment horizontal="right" vertical="center"/>
    </xf>
    <xf numFmtId="184" fontId="27" fillId="2" borderId="4" xfId="1" applyNumberFormat="1" applyFont="1" applyFill="1" applyBorder="1" applyAlignment="1" applyProtection="1">
      <alignment horizontal="right" vertical="center"/>
    </xf>
    <xf numFmtId="0" fontId="29" fillId="7" borderId="58" xfId="1" quotePrefix="1" applyFont="1" applyFill="1" applyBorder="1" applyAlignment="1" applyProtection="1">
      <alignment horizontal="left" vertical="center"/>
    </xf>
    <xf numFmtId="184" fontId="27" fillId="2" borderId="42" xfId="1" applyNumberFormat="1" applyFont="1" applyFill="1" applyBorder="1" applyAlignment="1" applyProtection="1">
      <alignment horizontal="right" vertical="center"/>
    </xf>
    <xf numFmtId="184" fontId="27" fillId="2" borderId="1" xfId="1" applyNumberFormat="1" applyFont="1" applyFill="1" applyBorder="1" applyAlignment="1" applyProtection="1">
      <alignment horizontal="right" vertical="center"/>
    </xf>
    <xf numFmtId="184" fontId="27" fillId="2" borderId="5" xfId="1" applyNumberFormat="1" applyFont="1" applyFill="1" applyBorder="1" applyAlignment="1" applyProtection="1">
      <alignment horizontal="right" vertical="center"/>
    </xf>
    <xf numFmtId="184" fontId="27" fillId="2" borderId="75" xfId="1" applyNumberFormat="1" applyFont="1" applyFill="1" applyBorder="1" applyAlignment="1" applyProtection="1">
      <alignment horizontal="right" vertical="center"/>
    </xf>
    <xf numFmtId="184" fontId="27" fillId="2" borderId="76" xfId="1" applyNumberFormat="1" applyFont="1" applyFill="1" applyBorder="1" applyAlignment="1" applyProtection="1">
      <alignment horizontal="right" vertical="center"/>
    </xf>
    <xf numFmtId="184" fontId="27" fillId="2" borderId="27" xfId="1" applyNumberFormat="1" applyFont="1" applyFill="1" applyBorder="1" applyAlignment="1" applyProtection="1">
      <alignment horizontal="right" vertical="center"/>
    </xf>
    <xf numFmtId="0" fontId="22" fillId="0" borderId="0" xfId="1" applyFont="1" applyAlignment="1" applyProtection="1">
      <alignment horizontal="left" vertical="top" wrapText="1"/>
    </xf>
    <xf numFmtId="184" fontId="27" fillId="2" borderId="37" xfId="1" applyNumberFormat="1" applyFont="1" applyFill="1" applyBorder="1" applyAlignment="1" applyProtection="1">
      <alignment horizontal="right" vertical="center"/>
    </xf>
    <xf numFmtId="184" fontId="27" fillId="2" borderId="28" xfId="1" applyNumberFormat="1" applyFont="1" applyFill="1" applyBorder="1" applyAlignment="1" applyProtection="1">
      <alignment horizontal="right" vertical="center"/>
    </xf>
    <xf numFmtId="184" fontId="27" fillId="2" borderId="26" xfId="1" applyNumberFormat="1" applyFont="1" applyFill="1" applyBorder="1" applyAlignment="1" applyProtection="1">
      <alignment horizontal="right" vertical="center"/>
    </xf>
    <xf numFmtId="184" fontId="27" fillId="2" borderId="32" xfId="1" applyNumberFormat="1" applyFont="1" applyFill="1" applyBorder="1" applyAlignment="1" applyProtection="1">
      <alignment horizontal="right" vertical="center"/>
    </xf>
    <xf numFmtId="184" fontId="27" fillId="2" borderId="6" xfId="1" applyNumberFormat="1" applyFont="1" applyFill="1" applyBorder="1" applyAlignment="1" applyProtection="1">
      <alignment horizontal="right" vertical="center"/>
    </xf>
    <xf numFmtId="184" fontId="27" fillId="2" borderId="7" xfId="1" applyNumberFormat="1" applyFont="1" applyFill="1" applyBorder="1" applyAlignment="1" applyProtection="1">
      <alignment horizontal="right" vertical="center"/>
    </xf>
    <xf numFmtId="0" fontId="22" fillId="0" borderId="0" xfId="1" applyFont="1" applyAlignment="1" applyProtection="1">
      <alignment vertical="top" wrapText="1"/>
    </xf>
    <xf numFmtId="0" fontId="32" fillId="0" borderId="0" xfId="1" applyFont="1" applyFill="1" applyBorder="1" applyAlignment="1" applyProtection="1">
      <alignment horizontal="center" vertical="center"/>
    </xf>
    <xf numFmtId="0" fontId="29" fillId="7" borderId="20" xfId="1" applyFont="1" applyFill="1" applyBorder="1" applyAlignment="1" applyProtection="1">
      <alignment horizontal="center" vertical="center"/>
    </xf>
    <xf numFmtId="0" fontId="29" fillId="7" borderId="20" xfId="1" applyFont="1" applyFill="1" applyBorder="1" applyAlignment="1" applyProtection="1">
      <alignment horizontal="left" vertical="center"/>
    </xf>
    <xf numFmtId="184" fontId="27" fillId="2" borderId="17" xfId="1" applyNumberFormat="1" applyFont="1" applyFill="1" applyBorder="1" applyAlignment="1" applyProtection="1">
      <alignment horizontal="right" vertical="center"/>
    </xf>
    <xf numFmtId="184" fontId="27" fillId="2" borderId="14" xfId="1" applyNumberFormat="1" applyFont="1" applyFill="1" applyBorder="1" applyAlignment="1" applyProtection="1">
      <alignment horizontal="right" vertical="center"/>
    </xf>
    <xf numFmtId="184" fontId="27" fillId="2" borderId="15" xfId="1" applyNumberFormat="1" applyFont="1" applyFill="1" applyBorder="1" applyAlignment="1" applyProtection="1">
      <alignment horizontal="right" vertical="center"/>
    </xf>
    <xf numFmtId="184" fontId="27" fillId="7" borderId="61" xfId="1" applyNumberFormat="1" applyFont="1" applyFill="1" applyBorder="1" applyAlignment="1" applyProtection="1">
      <alignment horizontal="center" vertical="center"/>
    </xf>
    <xf numFmtId="184" fontId="27" fillId="7" borderId="62" xfId="1" applyNumberFormat="1" applyFont="1" applyFill="1" applyBorder="1" applyAlignment="1" applyProtection="1">
      <alignment horizontal="center" vertical="center"/>
    </xf>
    <xf numFmtId="184" fontId="27" fillId="7" borderId="63" xfId="1" applyNumberFormat="1" applyFont="1" applyFill="1" applyBorder="1" applyAlignment="1" applyProtection="1">
      <alignment horizontal="center" vertical="center"/>
    </xf>
    <xf numFmtId="0" fontId="29" fillId="7" borderId="64" xfId="1" applyFont="1" applyFill="1" applyBorder="1" applyAlignment="1" applyProtection="1">
      <alignment horizontal="center" vertical="center"/>
    </xf>
    <xf numFmtId="184" fontId="31" fillId="7" borderId="17" xfId="1" applyNumberFormat="1" applyFont="1" applyFill="1" applyBorder="1" applyAlignment="1" applyProtection="1">
      <alignment horizontal="right" vertical="center" wrapText="1"/>
    </xf>
    <xf numFmtId="184" fontId="31" fillId="7" borderId="14" xfId="1" applyNumberFormat="1" applyFont="1" applyFill="1" applyBorder="1" applyAlignment="1" applyProtection="1">
      <alignment horizontal="right" vertical="center" wrapText="1"/>
    </xf>
    <xf numFmtId="184" fontId="31" fillId="7" borderId="15" xfId="1" applyNumberFormat="1" applyFont="1" applyFill="1" applyBorder="1" applyAlignment="1" applyProtection="1">
      <alignment horizontal="right" vertical="center" wrapText="1"/>
    </xf>
    <xf numFmtId="38" fontId="25" fillId="7" borderId="17" xfId="2" applyFont="1" applyFill="1" applyBorder="1" applyAlignment="1" applyProtection="1">
      <alignment horizontal="right" vertical="center"/>
    </xf>
    <xf numFmtId="38" fontId="25" fillId="7" borderId="14" xfId="2" applyFont="1" applyFill="1" applyBorder="1" applyAlignment="1" applyProtection="1">
      <alignment horizontal="right" vertical="center"/>
    </xf>
    <xf numFmtId="38" fontId="25" fillId="7" borderId="15" xfId="2" applyFont="1" applyFill="1" applyBorder="1" applyAlignment="1" applyProtection="1">
      <alignment horizontal="right" vertical="center"/>
    </xf>
    <xf numFmtId="178" fontId="29" fillId="7" borderId="60" xfId="1" applyNumberFormat="1" applyFont="1" applyFill="1" applyBorder="1" applyAlignment="1" applyProtection="1">
      <alignment horizontal="center" vertical="center"/>
    </xf>
    <xf numFmtId="0" fontId="29" fillId="7" borderId="61" xfId="1" applyFont="1" applyFill="1" applyBorder="1" applyAlignment="1" applyProtection="1">
      <alignment horizontal="center" vertical="center" shrinkToFit="1"/>
    </xf>
    <xf numFmtId="0" fontId="29" fillId="7" borderId="62" xfId="1" applyFont="1" applyFill="1" applyBorder="1" applyAlignment="1" applyProtection="1">
      <alignment horizontal="center" vertical="center" shrinkToFit="1"/>
    </xf>
    <xf numFmtId="0" fontId="29" fillId="7" borderId="63" xfId="1" applyFont="1" applyFill="1" applyBorder="1" applyAlignment="1" applyProtection="1">
      <alignment horizontal="center" vertical="center" shrinkToFit="1"/>
    </xf>
    <xf numFmtId="0" fontId="27" fillId="0" borderId="0" xfId="1" applyFont="1" applyAlignment="1" applyProtection="1">
      <alignment horizontal="center" vertical="center"/>
    </xf>
    <xf numFmtId="38" fontId="27" fillId="0" borderId="58" xfId="2" applyFont="1" applyFill="1" applyBorder="1" applyAlignment="1" applyProtection="1">
      <alignment horizontal="right" vertical="center"/>
      <protection locked="0"/>
    </xf>
    <xf numFmtId="178" fontId="27" fillId="0" borderId="58" xfId="1" applyNumberFormat="1" applyFont="1" applyFill="1" applyBorder="1" applyAlignment="1" applyProtection="1">
      <alignment horizontal="center" vertical="center"/>
      <protection locked="0"/>
    </xf>
    <xf numFmtId="186" fontId="27" fillId="0" borderId="58" xfId="1" applyNumberFormat="1" applyFont="1" applyFill="1" applyBorder="1" applyAlignment="1" applyProtection="1">
      <alignment horizontal="center" vertical="center"/>
      <protection locked="0"/>
    </xf>
    <xf numFmtId="0" fontId="29" fillId="7" borderId="59" xfId="1" applyFont="1" applyFill="1" applyBorder="1" applyAlignment="1" applyProtection="1">
      <alignment horizontal="center" vertical="center"/>
    </xf>
    <xf numFmtId="0" fontId="27" fillId="0" borderId="59" xfId="1" applyFont="1" applyFill="1" applyBorder="1" applyAlignment="1" applyProtection="1">
      <alignment horizontal="center" vertical="center"/>
      <protection locked="0"/>
    </xf>
    <xf numFmtId="38" fontId="27" fillId="0" borderId="59" xfId="2" applyFont="1" applyFill="1" applyBorder="1" applyAlignment="1" applyProtection="1">
      <alignment horizontal="right" vertical="center"/>
      <protection locked="0"/>
    </xf>
    <xf numFmtId="178" fontId="27" fillId="0" borderId="59" xfId="1" applyNumberFormat="1" applyFont="1" applyFill="1" applyBorder="1" applyAlignment="1" applyProtection="1">
      <alignment horizontal="center" vertical="center"/>
      <protection locked="0"/>
    </xf>
    <xf numFmtId="0" fontId="29" fillId="7" borderId="20" xfId="1" applyFont="1" applyFill="1" applyBorder="1" applyAlignment="1" applyProtection="1">
      <alignment horizontal="center" vertical="center" textRotation="255"/>
    </xf>
    <xf numFmtId="0" fontId="29" fillId="7" borderId="17" xfId="1" applyFont="1" applyFill="1" applyBorder="1" applyAlignment="1" applyProtection="1">
      <alignment horizontal="center" vertical="center" textRotation="255"/>
    </xf>
    <xf numFmtId="0" fontId="29" fillId="7" borderId="21" xfId="1" applyFont="1" applyFill="1" applyBorder="1" applyAlignment="1" applyProtection="1">
      <alignment horizontal="center" vertical="center"/>
    </xf>
    <xf numFmtId="38" fontId="27" fillId="0" borderId="21" xfId="2" applyFont="1" applyFill="1" applyBorder="1" applyAlignment="1" applyProtection="1">
      <alignment horizontal="right" vertical="center"/>
      <protection locked="0"/>
    </xf>
    <xf numFmtId="178" fontId="27" fillId="7" borderId="65" xfId="1" applyNumberFormat="1" applyFont="1" applyFill="1" applyBorder="1" applyAlignment="1" applyProtection="1">
      <alignment horizontal="center" vertical="center"/>
    </xf>
    <xf numFmtId="0" fontId="27" fillId="0" borderId="21" xfId="1" applyFont="1" applyFill="1" applyBorder="1" applyAlignment="1" applyProtection="1">
      <alignment horizontal="center" vertical="center"/>
      <protection locked="0"/>
    </xf>
    <xf numFmtId="0" fontId="29" fillId="7" borderId="58" xfId="1" applyFont="1" applyFill="1" applyBorder="1" applyAlignment="1" applyProtection="1">
      <alignment horizontal="center" vertical="center"/>
    </xf>
    <xf numFmtId="0" fontId="27" fillId="0" borderId="0" xfId="1" applyFont="1" applyFill="1" applyAlignment="1" applyProtection="1">
      <alignment horizontal="left" vertical="center" wrapText="1"/>
    </xf>
    <xf numFmtId="0" fontId="58" fillId="0" borderId="0" xfId="1" quotePrefix="1" applyFont="1" applyAlignment="1" applyProtection="1">
      <alignment horizontal="left" vertical="center" wrapText="1"/>
    </xf>
    <xf numFmtId="0" fontId="27" fillId="0" borderId="0" xfId="1" applyFont="1" applyAlignment="1" applyProtection="1">
      <alignment horizontal="left" vertical="center" wrapText="1"/>
    </xf>
    <xf numFmtId="0" fontId="27" fillId="0" borderId="0" xfId="1" applyFont="1" applyAlignment="1" applyProtection="1">
      <alignment vertical="center" wrapText="1"/>
    </xf>
    <xf numFmtId="0" fontId="27" fillId="0" borderId="0" xfId="1" applyFont="1" applyFill="1" applyBorder="1" applyAlignment="1" applyProtection="1">
      <alignment horizontal="left" vertical="center"/>
    </xf>
    <xf numFmtId="0" fontId="29" fillId="0" borderId="0" xfId="1" applyFont="1" applyAlignment="1" applyProtection="1">
      <alignment horizontal="center" vertical="top"/>
    </xf>
    <xf numFmtId="0" fontId="27" fillId="0" borderId="0" xfId="1" applyFont="1" applyFill="1" applyBorder="1" applyAlignment="1" applyProtection="1">
      <alignment horizontal="left" vertical="center" wrapText="1"/>
    </xf>
    <xf numFmtId="0" fontId="27" fillId="0" borderId="0" xfId="1" applyFont="1" applyFill="1" applyBorder="1" applyAlignment="1" applyProtection="1">
      <alignment horizontal="left" vertical="center" shrinkToFit="1"/>
    </xf>
    <xf numFmtId="0" fontId="29" fillId="0" borderId="0" xfId="1" applyFont="1" applyFill="1" applyAlignment="1" applyProtection="1">
      <alignment horizontal="center" vertical="top"/>
    </xf>
    <xf numFmtId="0" fontId="25" fillId="0" borderId="0" xfId="1" applyFont="1" applyFill="1" applyBorder="1" applyAlignment="1" applyProtection="1">
      <alignment horizontal="left" vertical="center" wrapText="1"/>
    </xf>
    <xf numFmtId="0" fontId="25" fillId="0" borderId="0" xfId="1" applyFont="1" applyBorder="1" applyAlignment="1" applyProtection="1">
      <alignment horizontal="left" vertical="center" wrapText="1"/>
    </xf>
    <xf numFmtId="0" fontId="25" fillId="10" borderId="12" xfId="1" applyFont="1" applyFill="1" applyBorder="1" applyAlignment="1" applyProtection="1">
      <alignment horizontal="right" vertical="center" wrapText="1"/>
    </xf>
    <xf numFmtId="0" fontId="25" fillId="10" borderId="8" xfId="1" applyFont="1" applyFill="1" applyBorder="1" applyAlignment="1" applyProtection="1">
      <alignment horizontal="right" vertical="center" wrapText="1"/>
    </xf>
    <xf numFmtId="0" fontId="25" fillId="10" borderId="13" xfId="1" applyFont="1" applyFill="1" applyBorder="1" applyAlignment="1" applyProtection="1">
      <alignment horizontal="right" vertical="center" wrapText="1"/>
    </xf>
    <xf numFmtId="0" fontId="32" fillId="0" borderId="0" xfId="1" applyFont="1" applyAlignment="1" applyProtection="1">
      <alignment horizontal="left" vertical="center" wrapText="1"/>
    </xf>
    <xf numFmtId="0" fontId="35" fillId="0" borderId="1" xfId="1" applyNumberFormat="1" applyFont="1" applyBorder="1" applyAlignment="1" applyProtection="1">
      <alignment horizontal="left" vertical="center"/>
    </xf>
    <xf numFmtId="0" fontId="35" fillId="0" borderId="5" xfId="1" applyNumberFormat="1" applyFont="1" applyBorder="1" applyAlignment="1" applyProtection="1">
      <alignment horizontal="left" vertical="center"/>
    </xf>
    <xf numFmtId="0" fontId="35" fillId="5" borderId="42" xfId="1" applyFont="1" applyFill="1" applyBorder="1" applyAlignment="1" applyProtection="1">
      <alignment horizontal="center" vertical="center"/>
    </xf>
    <xf numFmtId="0" fontId="35" fillId="5" borderId="1" xfId="1" applyFont="1" applyFill="1" applyBorder="1" applyAlignment="1" applyProtection="1">
      <alignment horizontal="center" vertical="center"/>
    </xf>
    <xf numFmtId="0" fontId="35" fillId="5" borderId="5" xfId="1" applyFont="1" applyFill="1" applyBorder="1" applyAlignment="1" applyProtection="1">
      <alignment horizontal="center" vertical="center"/>
    </xf>
    <xf numFmtId="0" fontId="35" fillId="4" borderId="42" xfId="1" applyFont="1" applyFill="1" applyBorder="1" applyAlignment="1" applyProtection="1">
      <alignment vertical="center"/>
      <protection locked="0"/>
    </xf>
    <xf numFmtId="0" fontId="35" fillId="4" borderId="1" xfId="1" applyFont="1" applyFill="1" applyBorder="1" applyAlignment="1" applyProtection="1">
      <alignment vertical="center"/>
      <protection locked="0"/>
    </xf>
    <xf numFmtId="0" fontId="35" fillId="4" borderId="5" xfId="1" applyFont="1" applyFill="1" applyBorder="1" applyAlignment="1" applyProtection="1">
      <alignment vertical="center"/>
      <protection locked="0"/>
    </xf>
    <xf numFmtId="0" fontId="35" fillId="5" borderId="32" xfId="1" applyFont="1" applyFill="1" applyBorder="1" applyAlignment="1" applyProtection="1">
      <alignment horizontal="left" vertical="center" wrapText="1"/>
    </xf>
    <xf numFmtId="0" fontId="35" fillId="5" borderId="6" xfId="1" applyFont="1" applyFill="1" applyBorder="1" applyAlignment="1" applyProtection="1">
      <alignment horizontal="left" vertical="center" wrapText="1"/>
    </xf>
    <xf numFmtId="0" fontId="35" fillId="5" borderId="7" xfId="1" applyFont="1" applyFill="1" applyBorder="1" applyAlignment="1" applyProtection="1">
      <alignment horizontal="left" vertical="center" wrapText="1"/>
    </xf>
    <xf numFmtId="0" fontId="35" fillId="4" borderId="6" xfId="1" applyFont="1" applyFill="1" applyBorder="1" applyAlignment="1" applyProtection="1">
      <alignment horizontal="center" vertical="center"/>
      <protection locked="0"/>
    </xf>
    <xf numFmtId="0" fontId="35" fillId="4" borderId="7" xfId="1" applyFont="1" applyFill="1" applyBorder="1" applyAlignment="1" applyProtection="1">
      <alignment horizontal="center" vertical="center"/>
      <protection locked="0"/>
    </xf>
    <xf numFmtId="38" fontId="35" fillId="0" borderId="42" xfId="14" applyFont="1" applyBorder="1" applyAlignment="1" applyProtection="1">
      <alignment horizontal="right" vertical="center"/>
      <protection locked="0"/>
    </xf>
    <xf numFmtId="38" fontId="35" fillId="0" borderId="1" xfId="14" applyFont="1" applyBorder="1" applyAlignment="1" applyProtection="1">
      <alignment horizontal="right" vertical="center"/>
      <protection locked="0"/>
    </xf>
    <xf numFmtId="190" fontId="35" fillId="0" borderId="1" xfId="1" applyNumberFormat="1" applyFont="1" applyBorder="1" applyAlignment="1" applyProtection="1">
      <alignment horizontal="left" vertical="center"/>
    </xf>
    <xf numFmtId="190" fontId="35" fillId="0" borderId="5" xfId="1" applyNumberFormat="1" applyFont="1" applyBorder="1" applyAlignment="1" applyProtection="1">
      <alignment horizontal="left" vertical="center"/>
    </xf>
    <xf numFmtId="0" fontId="35" fillId="5" borderId="42" xfId="1" applyFont="1" applyFill="1" applyBorder="1" applyAlignment="1" applyProtection="1">
      <alignment horizontal="center" vertical="center" wrapText="1"/>
    </xf>
    <xf numFmtId="0" fontId="35" fillId="0" borderId="42" xfId="1" applyNumberFormat="1" applyFont="1" applyBorder="1" applyAlignment="1" applyProtection="1">
      <alignment vertical="center"/>
      <protection locked="0"/>
    </xf>
    <xf numFmtId="0" fontId="35" fillId="0" borderId="1" xfId="1" applyNumberFormat="1" applyFont="1" applyBorder="1" applyAlignment="1" applyProtection="1">
      <alignment vertical="center"/>
      <protection locked="0"/>
    </xf>
    <xf numFmtId="0" fontId="35" fillId="0" borderId="5" xfId="1" applyNumberFormat="1" applyFont="1" applyBorder="1" applyAlignment="1" applyProtection="1">
      <alignment vertical="center"/>
      <protection locked="0"/>
    </xf>
    <xf numFmtId="0" fontId="35" fillId="5" borderId="42" xfId="1" quotePrefix="1" applyFont="1" applyFill="1" applyBorder="1" applyAlignment="1" applyProtection="1">
      <alignment horizontal="center" vertical="center"/>
    </xf>
    <xf numFmtId="0" fontId="35" fillId="5" borderId="58" xfId="1" applyNumberFormat="1" applyFont="1" applyFill="1" applyBorder="1" applyAlignment="1" applyProtection="1">
      <alignment horizontal="center" vertical="center"/>
    </xf>
    <xf numFmtId="38" fontId="35" fillId="0" borderId="42" xfId="14" applyFont="1" applyBorder="1" applyAlignment="1" applyProtection="1">
      <alignment horizontal="right" vertical="center" wrapText="1"/>
      <protection locked="0"/>
    </xf>
    <xf numFmtId="38" fontId="35" fillId="0" borderId="1" xfId="14" applyFont="1" applyBorder="1" applyAlignment="1" applyProtection="1">
      <alignment horizontal="right" vertical="center" wrapText="1"/>
      <protection locked="0"/>
    </xf>
    <xf numFmtId="0" fontId="35" fillId="0" borderId="42" xfId="1" applyFont="1" applyBorder="1" applyAlignment="1" applyProtection="1">
      <alignment vertical="center"/>
      <protection locked="0"/>
    </xf>
    <xf numFmtId="0" fontId="35" fillId="0" borderId="1" xfId="1" applyFont="1" applyBorder="1" applyAlignment="1" applyProtection="1">
      <alignment vertical="center"/>
      <protection locked="0"/>
    </xf>
    <xf numFmtId="0" fontId="35" fillId="0" borderId="5" xfId="1" applyFont="1" applyBorder="1" applyAlignment="1" applyProtection="1">
      <alignment vertical="center"/>
      <protection locked="0"/>
    </xf>
    <xf numFmtId="0" fontId="35" fillId="5" borderId="58" xfId="1" applyFont="1" applyFill="1" applyBorder="1" applyAlignment="1" applyProtection="1">
      <alignment horizontal="center" vertical="center" shrinkToFit="1"/>
    </xf>
    <xf numFmtId="0" fontId="35" fillId="5" borderId="58" xfId="1" applyFont="1" applyFill="1" applyBorder="1" applyAlignment="1" applyProtection="1">
      <alignment horizontal="center" vertical="center"/>
    </xf>
    <xf numFmtId="190" fontId="35" fillId="0" borderId="42" xfId="1" applyNumberFormat="1" applyFont="1" applyBorder="1" applyAlignment="1" applyProtection="1">
      <alignment horizontal="right" vertical="center"/>
    </xf>
    <xf numFmtId="190" fontId="35" fillId="0" borderId="1" xfId="1" applyNumberFormat="1" applyFont="1" applyBorder="1" applyAlignment="1" applyProtection="1">
      <alignment horizontal="right" vertical="center"/>
    </xf>
    <xf numFmtId="0" fontId="35" fillId="0" borderId="1" xfId="1" applyNumberFormat="1" applyFont="1" applyBorder="1" applyAlignment="1" applyProtection="1">
      <alignment horizontal="center" vertical="center"/>
      <protection locked="0"/>
    </xf>
    <xf numFmtId="0" fontId="35" fillId="0" borderId="1" xfId="1" applyFont="1" applyFill="1" applyBorder="1" applyAlignment="1" applyProtection="1">
      <alignment horizontal="center" vertical="center"/>
    </xf>
    <xf numFmtId="0" fontId="35" fillId="0" borderId="1" xfId="1" applyFont="1" applyFill="1" applyBorder="1" applyAlignment="1" applyProtection="1">
      <alignment horizontal="center" vertical="center"/>
      <protection locked="0"/>
    </xf>
    <xf numFmtId="0" fontId="35" fillId="0" borderId="1" xfId="1" applyFont="1" applyFill="1" applyBorder="1" applyAlignment="1" applyProtection="1">
      <alignment horizontal="left" vertical="center"/>
    </xf>
    <xf numFmtId="0" fontId="35" fillId="0" borderId="5" xfId="1" applyFont="1" applyFill="1" applyBorder="1" applyAlignment="1" applyProtection="1">
      <alignment horizontal="left" vertical="center"/>
    </xf>
    <xf numFmtId="189" fontId="35" fillId="5" borderId="58" xfId="1" applyNumberFormat="1" applyFont="1" applyFill="1" applyBorder="1" applyAlignment="1" applyProtection="1">
      <alignment horizontal="center" vertical="center"/>
    </xf>
    <xf numFmtId="0" fontId="35" fillId="5" borderId="2" xfId="1" applyFont="1" applyFill="1" applyBorder="1" applyAlignment="1" applyProtection="1">
      <alignment horizontal="center" vertical="center"/>
    </xf>
    <xf numFmtId="0" fontId="35" fillId="5" borderId="3" xfId="1" applyFont="1" applyFill="1" applyBorder="1" applyAlignment="1" applyProtection="1">
      <alignment horizontal="center" vertical="center"/>
    </xf>
    <xf numFmtId="0" fontId="35" fillId="0" borderId="2" xfId="1" applyFont="1" applyFill="1" applyBorder="1" applyAlignment="1" applyProtection="1">
      <alignment horizontal="center" vertical="center"/>
      <protection locked="0"/>
    </xf>
    <xf numFmtId="0" fontId="35" fillId="0" borderId="3" xfId="1" applyFont="1" applyFill="1" applyBorder="1" applyAlignment="1" applyProtection="1">
      <alignment horizontal="center" vertical="center"/>
      <protection locked="0"/>
    </xf>
    <xf numFmtId="0" fontId="35" fillId="0" borderId="4" xfId="1" applyFont="1" applyFill="1" applyBorder="1" applyAlignment="1" applyProtection="1">
      <alignment horizontal="center" vertical="center"/>
      <protection locked="0"/>
    </xf>
    <xf numFmtId="0" fontId="35" fillId="5" borderId="4" xfId="1" applyFont="1" applyFill="1" applyBorder="1" applyAlignment="1" applyProtection="1">
      <alignment horizontal="center" vertical="center"/>
    </xf>
    <xf numFmtId="0" fontId="35" fillId="0" borderId="2" xfId="1" applyFont="1" applyFill="1" applyBorder="1" applyAlignment="1" applyProtection="1">
      <alignment vertical="center"/>
      <protection locked="0"/>
    </xf>
    <xf numFmtId="0" fontId="35" fillId="0" borderId="3" xfId="1" applyFont="1" applyFill="1" applyBorder="1" applyAlignment="1" applyProtection="1">
      <alignment vertical="center"/>
      <protection locked="0"/>
    </xf>
    <xf numFmtId="0" fontId="35" fillId="0" borderId="4" xfId="1" applyFont="1" applyFill="1" applyBorder="1" applyAlignment="1" applyProtection="1">
      <alignment vertical="center"/>
      <protection locked="0"/>
    </xf>
    <xf numFmtId="0" fontId="35" fillId="5" borderId="3" xfId="1" applyFont="1" applyFill="1" applyBorder="1" applyAlignment="1" applyProtection="1">
      <alignment horizontal="center" vertical="center" wrapText="1"/>
    </xf>
    <xf numFmtId="0" fontId="35" fillId="0" borderId="42" xfId="1" applyFont="1" applyFill="1" applyBorder="1" applyAlignment="1" applyProtection="1">
      <alignment vertical="center"/>
      <protection locked="0"/>
    </xf>
    <xf numFmtId="0" fontId="35" fillId="0" borderId="1" xfId="1" applyFont="1" applyFill="1" applyBorder="1" applyAlignment="1" applyProtection="1">
      <alignment vertical="center"/>
      <protection locked="0"/>
    </xf>
    <xf numFmtId="0" fontId="35" fillId="0" borderId="5" xfId="1" applyFont="1" applyFill="1" applyBorder="1" applyAlignment="1" applyProtection="1">
      <alignment vertical="center"/>
      <protection locked="0"/>
    </xf>
    <xf numFmtId="189" fontId="35" fillId="0" borderId="42" xfId="1" applyNumberFormat="1" applyFont="1" applyBorder="1" applyAlignment="1" applyProtection="1">
      <alignment vertical="center"/>
      <protection locked="0"/>
    </xf>
    <xf numFmtId="189" fontId="35" fillId="0" borderId="1" xfId="1" applyNumberFormat="1" applyFont="1" applyBorder="1" applyAlignment="1" applyProtection="1">
      <alignment vertical="center"/>
      <protection locked="0"/>
    </xf>
    <xf numFmtId="189" fontId="35" fillId="0" borderId="5" xfId="1" applyNumberFormat="1" applyFont="1" applyBorder="1" applyAlignment="1" applyProtection="1">
      <alignment vertical="center"/>
      <protection locked="0"/>
    </xf>
    <xf numFmtId="0" fontId="35" fillId="0" borderId="2" xfId="1" quotePrefix="1" applyFont="1" applyFill="1" applyBorder="1" applyAlignment="1" applyProtection="1">
      <alignment horizontal="center" vertical="center"/>
      <protection locked="0"/>
    </xf>
    <xf numFmtId="0" fontId="35" fillId="0" borderId="42" xfId="1" applyNumberFormat="1" applyFont="1" applyBorder="1" applyAlignment="1" applyProtection="1">
      <alignment vertical="center" wrapText="1"/>
      <protection locked="0"/>
    </xf>
    <xf numFmtId="0" fontId="35" fillId="0" borderId="42" xfId="1" applyFont="1" applyBorder="1" applyAlignment="1" applyProtection="1">
      <alignment horizontal="center" vertical="center"/>
      <protection locked="0"/>
    </xf>
    <xf numFmtId="0" fontId="35" fillId="0" borderId="1" xfId="1" applyFont="1" applyBorder="1" applyAlignment="1" applyProtection="1">
      <alignment horizontal="center" vertical="center"/>
      <protection locked="0"/>
    </xf>
    <xf numFmtId="0" fontId="35" fillId="0" borderId="5" xfId="1" applyFont="1" applyBorder="1" applyAlignment="1" applyProtection="1">
      <alignment horizontal="center" vertical="center"/>
      <protection locked="0"/>
    </xf>
    <xf numFmtId="0" fontId="30" fillId="0" borderId="0" xfId="1" applyFont="1" applyBorder="1" applyAlignment="1" applyProtection="1">
      <alignment horizontal="left" vertical="center" wrapText="1"/>
    </xf>
    <xf numFmtId="0" fontId="35" fillId="0" borderId="2" xfId="1" applyFont="1" applyFill="1" applyBorder="1" applyAlignment="1" applyProtection="1">
      <alignment vertical="center" wrapText="1"/>
      <protection locked="0"/>
    </xf>
    <xf numFmtId="0" fontId="35" fillId="5" borderId="17" xfId="1" applyFont="1" applyFill="1" applyBorder="1" applyAlignment="1" applyProtection="1">
      <alignment horizontal="center" vertical="center"/>
    </xf>
    <xf numFmtId="0" fontId="35" fillId="5" borderId="14" xfId="1" applyFont="1" applyFill="1" applyBorder="1" applyAlignment="1" applyProtection="1">
      <alignment horizontal="center" vertical="center"/>
    </xf>
    <xf numFmtId="0" fontId="35" fillId="5" borderId="15" xfId="1" applyFont="1" applyFill="1" applyBorder="1" applyAlignment="1" applyProtection="1">
      <alignment horizontal="center" vertical="center"/>
    </xf>
    <xf numFmtId="0" fontId="35" fillId="0" borderId="17" xfId="1" applyFont="1" applyBorder="1" applyAlignment="1" applyProtection="1">
      <alignment vertical="center" wrapText="1"/>
      <protection locked="0"/>
    </xf>
    <xf numFmtId="0" fontId="35" fillId="0" borderId="14" xfId="1" applyFont="1" applyBorder="1" applyAlignment="1" applyProtection="1">
      <alignment vertical="center" wrapText="1"/>
      <protection locked="0"/>
    </xf>
    <xf numFmtId="0" fontId="35" fillId="0" borderId="15" xfId="1" applyFont="1" applyBorder="1" applyAlignment="1" applyProtection="1">
      <alignment vertical="center" wrapText="1"/>
      <protection locked="0"/>
    </xf>
    <xf numFmtId="0" fontId="35" fillId="5" borderId="17" xfId="1" quotePrefix="1" applyFont="1" applyFill="1" applyBorder="1" applyAlignment="1" applyProtection="1">
      <alignment horizontal="center" vertical="center"/>
    </xf>
    <xf numFmtId="182" fontId="35" fillId="0" borderId="14" xfId="1" applyNumberFormat="1" applyFont="1" applyBorder="1" applyAlignment="1" applyProtection="1">
      <alignment horizontal="left" vertical="center"/>
    </xf>
    <xf numFmtId="182" fontId="35" fillId="0" borderId="15" xfId="1" applyNumberFormat="1" applyFont="1" applyBorder="1" applyAlignment="1" applyProtection="1">
      <alignment horizontal="left" vertical="center"/>
    </xf>
    <xf numFmtId="0" fontId="35" fillId="5" borderId="12" xfId="1" applyFont="1" applyFill="1" applyBorder="1" applyAlignment="1" applyProtection="1">
      <alignment horizontal="center" vertical="center" wrapText="1" shrinkToFit="1"/>
    </xf>
    <xf numFmtId="0" fontId="35" fillId="5" borderId="8" xfId="1" applyFont="1" applyFill="1" applyBorder="1" applyAlignment="1" applyProtection="1">
      <alignment horizontal="center" vertical="center" wrapText="1" shrinkToFit="1"/>
    </xf>
    <xf numFmtId="0" fontId="35" fillId="5" borderId="13" xfId="1" applyFont="1" applyFill="1" applyBorder="1" applyAlignment="1" applyProtection="1">
      <alignment horizontal="center" vertical="center" wrapText="1" shrinkToFit="1"/>
    </xf>
    <xf numFmtId="0" fontId="35" fillId="0" borderId="17" xfId="1" applyFont="1" applyFill="1" applyBorder="1" applyAlignment="1" applyProtection="1">
      <alignment vertical="center" wrapText="1" shrinkToFit="1"/>
      <protection locked="0"/>
    </xf>
    <xf numFmtId="0" fontId="35" fillId="0" borderId="14" xfId="1" applyFont="1" applyFill="1" applyBorder="1" applyAlignment="1" applyProtection="1">
      <alignment vertical="center" wrapText="1" shrinkToFit="1"/>
      <protection locked="0"/>
    </xf>
    <xf numFmtId="0" fontId="35" fillId="0" borderId="15" xfId="1" applyFont="1" applyFill="1" applyBorder="1" applyAlignment="1" applyProtection="1">
      <alignment vertical="center" wrapText="1" shrinkToFit="1"/>
      <protection locked="0"/>
    </xf>
    <xf numFmtId="0" fontId="35" fillId="5" borderId="17" xfId="1" applyFont="1" applyFill="1" applyBorder="1" applyAlignment="1" applyProtection="1">
      <alignment horizontal="center" vertical="center" wrapText="1"/>
    </xf>
    <xf numFmtId="0" fontId="35" fillId="5" borderId="14" xfId="1" applyFont="1" applyFill="1" applyBorder="1" applyAlignment="1" applyProtection="1">
      <alignment horizontal="center" vertical="center" wrapText="1"/>
    </xf>
    <xf numFmtId="0" fontId="35" fillId="4" borderId="14" xfId="1" applyFont="1" applyFill="1" applyBorder="1" applyAlignment="1" applyProtection="1">
      <alignment horizontal="center" vertical="center"/>
      <protection locked="0"/>
    </xf>
    <xf numFmtId="0" fontId="35" fillId="4" borderId="15" xfId="1" applyFont="1" applyFill="1" applyBorder="1" applyAlignment="1" applyProtection="1">
      <alignment horizontal="center" vertical="center"/>
      <protection locked="0"/>
    </xf>
    <xf numFmtId="0" fontId="35" fillId="0" borderId="14" xfId="1" applyFont="1" applyBorder="1" applyAlignment="1" applyProtection="1">
      <alignment horizontal="left" vertical="center"/>
    </xf>
    <xf numFmtId="0" fontId="35" fillId="0" borderId="15" xfId="1" applyFont="1" applyBorder="1" applyAlignment="1" applyProtection="1">
      <alignment horizontal="left" vertical="center"/>
    </xf>
    <xf numFmtId="0" fontId="35" fillId="0" borderId="17" xfId="1" applyFont="1" applyBorder="1" applyAlignment="1" applyProtection="1">
      <alignment horizontal="right" vertical="center"/>
    </xf>
    <xf numFmtId="0" fontId="35" fillId="0" borderId="14" xfId="1" applyFont="1" applyBorder="1" applyAlignment="1" applyProtection="1">
      <alignment horizontal="right" vertical="center"/>
    </xf>
    <xf numFmtId="0" fontId="35" fillId="0" borderId="14" xfId="1" applyFont="1" applyBorder="1" applyAlignment="1" applyProtection="1">
      <alignment horizontal="center" vertical="center"/>
      <protection locked="0"/>
    </xf>
    <xf numFmtId="0" fontId="35" fillId="0" borderId="14" xfId="1" applyFont="1" applyBorder="1" applyAlignment="1" applyProtection="1">
      <alignment horizontal="center" vertical="center"/>
    </xf>
    <xf numFmtId="189" fontId="35" fillId="5" borderId="17" xfId="1" applyNumberFormat="1" applyFont="1" applyFill="1" applyBorder="1" applyAlignment="1" applyProtection="1">
      <alignment horizontal="center" vertical="center"/>
    </xf>
    <xf numFmtId="189" fontId="35" fillId="5" borderId="14" xfId="1" applyNumberFormat="1" applyFont="1" applyFill="1" applyBorder="1" applyAlignment="1" applyProtection="1">
      <alignment horizontal="center" vertical="center"/>
    </xf>
    <xf numFmtId="189" fontId="35" fillId="5" borderId="15" xfId="1" applyNumberFormat="1" applyFont="1" applyFill="1" applyBorder="1" applyAlignment="1" applyProtection="1">
      <alignment horizontal="center" vertical="center"/>
    </xf>
    <xf numFmtId="189" fontId="35" fillId="0" borderId="17" xfId="1" applyNumberFormat="1" applyFont="1" applyFill="1" applyBorder="1" applyAlignment="1" applyProtection="1">
      <alignment vertical="center"/>
      <protection locked="0"/>
    </xf>
    <xf numFmtId="189" fontId="35" fillId="0" borderId="14" xfId="1" applyNumberFormat="1" applyFont="1" applyFill="1" applyBorder="1" applyAlignment="1" applyProtection="1">
      <alignment vertical="center"/>
      <protection locked="0"/>
    </xf>
    <xf numFmtId="189" fontId="35" fillId="0" borderId="15" xfId="1" applyNumberFormat="1" applyFont="1" applyFill="1" applyBorder="1" applyAlignment="1" applyProtection="1">
      <alignment vertical="center"/>
      <protection locked="0"/>
    </xf>
    <xf numFmtId="0" fontId="35" fillId="5" borderId="17" xfId="1" applyFont="1" applyFill="1" applyBorder="1" applyAlignment="1" applyProtection="1">
      <alignment horizontal="center" vertical="center" shrinkToFit="1"/>
    </xf>
    <xf numFmtId="0" fontId="35" fillId="5" borderId="14" xfId="1" applyFont="1" applyFill="1" applyBorder="1" applyAlignment="1" applyProtection="1">
      <alignment horizontal="center" vertical="center" shrinkToFit="1"/>
    </xf>
    <xf numFmtId="0" fontId="35" fillId="5" borderId="15" xfId="1" applyFont="1" applyFill="1" applyBorder="1" applyAlignment="1" applyProtection="1">
      <alignment horizontal="center" vertical="center" shrinkToFit="1"/>
    </xf>
    <xf numFmtId="0" fontId="35" fillId="0" borderId="17" xfId="1" applyFont="1" applyBorder="1" applyAlignment="1" applyProtection="1">
      <alignment vertical="center"/>
      <protection locked="0"/>
    </xf>
    <xf numFmtId="0" fontId="35" fillId="0" borderId="14" xfId="1" applyFont="1" applyBorder="1" applyAlignment="1" applyProtection="1">
      <alignment vertical="center"/>
      <protection locked="0"/>
    </xf>
    <xf numFmtId="0" fontId="35" fillId="0" borderId="15" xfId="1" applyFont="1" applyBorder="1" applyAlignment="1" applyProtection="1">
      <alignment vertical="center"/>
      <protection locked="0"/>
    </xf>
    <xf numFmtId="189" fontId="35" fillId="5" borderId="17" xfId="1" applyNumberFormat="1" applyFont="1" applyFill="1" applyBorder="1" applyAlignment="1" applyProtection="1">
      <alignment horizontal="center" vertical="center" wrapText="1"/>
    </xf>
    <xf numFmtId="189" fontId="35" fillId="0" borderId="17" xfId="1" applyNumberFormat="1" applyFont="1" applyBorder="1" applyAlignment="1" applyProtection="1">
      <alignment vertical="center"/>
      <protection locked="0"/>
    </xf>
    <xf numFmtId="189" fontId="35" fillId="0" borderId="14" xfId="1" applyNumberFormat="1" applyFont="1" applyBorder="1" applyAlignment="1" applyProtection="1">
      <alignment vertical="center"/>
      <protection locked="0"/>
    </xf>
    <xf numFmtId="189" fontId="35" fillId="0" borderId="15" xfId="1" applyNumberFormat="1" applyFont="1" applyBorder="1" applyAlignment="1" applyProtection="1">
      <alignment vertical="center"/>
      <protection locked="0"/>
    </xf>
    <xf numFmtId="0" fontId="35" fillId="0" borderId="17" xfId="1" applyFont="1" applyFill="1" applyBorder="1" applyAlignment="1" applyProtection="1">
      <alignment vertical="center"/>
      <protection locked="0"/>
    </xf>
    <xf numFmtId="0" fontId="35" fillId="0" borderId="14" xfId="1" applyFont="1" applyFill="1" applyBorder="1" applyAlignment="1" applyProtection="1">
      <alignment vertical="center"/>
      <protection locked="0"/>
    </xf>
    <xf numFmtId="0" fontId="35" fillId="0" borderId="15" xfId="1" applyFont="1" applyFill="1" applyBorder="1" applyAlignment="1" applyProtection="1">
      <alignment vertical="center"/>
      <protection locked="0"/>
    </xf>
    <xf numFmtId="0" fontId="35" fillId="0" borderId="17" xfId="1" applyFont="1" applyFill="1" applyBorder="1" applyAlignment="1" applyProtection="1">
      <alignment horizontal="center" vertical="center"/>
      <protection locked="0"/>
    </xf>
    <xf numFmtId="0" fontId="35" fillId="0" borderId="14" xfId="1" applyFont="1" applyFill="1" applyBorder="1" applyAlignment="1" applyProtection="1">
      <alignment horizontal="center" vertical="center"/>
      <protection locked="0"/>
    </xf>
    <xf numFmtId="0" fontId="35" fillId="0" borderId="15" xfId="1" applyFont="1" applyFill="1" applyBorder="1" applyAlignment="1" applyProtection="1">
      <alignment horizontal="center" vertical="center"/>
      <protection locked="0"/>
    </xf>
    <xf numFmtId="0" fontId="35" fillId="5" borderId="17" xfId="1" applyFont="1" applyFill="1" applyBorder="1" applyAlignment="1" applyProtection="1">
      <alignment horizontal="left" vertical="center" wrapText="1"/>
    </xf>
    <xf numFmtId="0" fontId="35" fillId="5" borderId="14" xfId="1" applyFont="1" applyFill="1" applyBorder="1" applyAlignment="1" applyProtection="1">
      <alignment horizontal="left" vertical="center" wrapText="1"/>
    </xf>
    <xf numFmtId="0" fontId="30" fillId="0" borderId="0" xfId="1" applyFont="1" applyAlignment="1" applyProtection="1">
      <alignment horizontal="left" vertical="center" wrapText="1"/>
    </xf>
    <xf numFmtId="0" fontId="32" fillId="0" borderId="14" xfId="1" applyFont="1" applyBorder="1" applyAlignment="1" applyProtection="1">
      <alignment horizontal="center" vertical="center"/>
      <protection locked="0"/>
    </xf>
    <xf numFmtId="0" fontId="32" fillId="0" borderId="14" xfId="1" applyFont="1" applyBorder="1" applyAlignment="1" applyProtection="1">
      <alignment horizontal="center" vertical="center"/>
    </xf>
    <xf numFmtId="0" fontId="32" fillId="5" borderId="17" xfId="1" quotePrefix="1" applyFont="1" applyFill="1" applyBorder="1" applyAlignment="1" applyProtection="1">
      <alignment horizontal="center" vertical="center"/>
    </xf>
    <xf numFmtId="0" fontId="32" fillId="5" borderId="14" xfId="1" applyFont="1" applyFill="1" applyBorder="1" applyAlignment="1" applyProtection="1">
      <alignment horizontal="center" vertical="center"/>
    </xf>
    <xf numFmtId="0" fontId="32" fillId="5" borderId="15" xfId="1" applyFont="1" applyFill="1" applyBorder="1" applyAlignment="1" applyProtection="1">
      <alignment horizontal="center" vertical="center"/>
    </xf>
    <xf numFmtId="38" fontId="32" fillId="0" borderId="17" xfId="14" applyFont="1" applyBorder="1" applyAlignment="1" applyProtection="1">
      <alignment horizontal="right" vertical="center"/>
      <protection locked="0"/>
    </xf>
    <xf numFmtId="38" fontId="32" fillId="0" borderId="14" xfId="14" applyFont="1" applyBorder="1" applyAlignment="1" applyProtection="1">
      <alignment horizontal="right" vertical="center"/>
      <protection locked="0"/>
    </xf>
    <xf numFmtId="182" fontId="32" fillId="0" borderId="14" xfId="1" applyNumberFormat="1" applyFont="1" applyBorder="1" applyAlignment="1" applyProtection="1">
      <alignment horizontal="left" vertical="center"/>
    </xf>
    <xf numFmtId="182" fontId="32" fillId="0" borderId="15" xfId="1" applyNumberFormat="1" applyFont="1" applyBorder="1" applyAlignment="1" applyProtection="1">
      <alignment horizontal="left" vertical="center"/>
    </xf>
    <xf numFmtId="0" fontId="32" fillId="5" borderId="17" xfId="1" applyFont="1" applyFill="1" applyBorder="1" applyAlignment="1" applyProtection="1">
      <alignment horizontal="left" vertical="center" wrapText="1"/>
    </xf>
    <xf numFmtId="0" fontId="32" fillId="5" borderId="14" xfId="1" applyFont="1" applyFill="1" applyBorder="1" applyAlignment="1" applyProtection="1">
      <alignment horizontal="left" vertical="center" wrapText="1"/>
    </xf>
    <xf numFmtId="0" fontId="32" fillId="4" borderId="14" xfId="1" applyFont="1" applyFill="1" applyBorder="1" applyAlignment="1" applyProtection="1">
      <alignment horizontal="center" vertical="center"/>
      <protection locked="0"/>
    </xf>
    <xf numFmtId="0" fontId="32" fillId="4" borderId="15" xfId="1" applyFont="1" applyFill="1" applyBorder="1" applyAlignment="1" applyProtection="1">
      <alignment horizontal="center" vertical="center"/>
      <protection locked="0"/>
    </xf>
    <xf numFmtId="189" fontId="32" fillId="5" borderId="17" xfId="1" applyNumberFormat="1" applyFont="1" applyFill="1" applyBorder="1" applyAlignment="1" applyProtection="1">
      <alignment horizontal="center" vertical="center"/>
    </xf>
    <xf numFmtId="189" fontId="32" fillId="5" borderId="14" xfId="1" applyNumberFormat="1" applyFont="1" applyFill="1" applyBorder="1" applyAlignment="1" applyProtection="1">
      <alignment horizontal="center" vertical="center"/>
    </xf>
    <xf numFmtId="189" fontId="32" fillId="5" borderId="15" xfId="1" applyNumberFormat="1" applyFont="1" applyFill="1" applyBorder="1" applyAlignment="1" applyProtection="1">
      <alignment horizontal="center" vertical="center"/>
    </xf>
    <xf numFmtId="189" fontId="32" fillId="0" borderId="17" xfId="1" applyNumberFormat="1" applyFont="1" applyFill="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15" xfId="0" applyFont="1" applyBorder="1" applyAlignment="1" applyProtection="1">
      <alignment horizontal="left" vertical="center"/>
      <protection locked="0"/>
    </xf>
    <xf numFmtId="0" fontId="32" fillId="5" borderId="12" xfId="1" applyFont="1" applyFill="1" applyBorder="1" applyAlignment="1" applyProtection="1">
      <alignment horizontal="center" vertical="center" wrapText="1" shrinkToFit="1"/>
    </xf>
    <xf numFmtId="0" fontId="32" fillId="5" borderId="8" xfId="1" applyFont="1" applyFill="1" applyBorder="1" applyAlignment="1" applyProtection="1">
      <alignment horizontal="center" vertical="center" wrapText="1" shrinkToFit="1"/>
    </xf>
    <xf numFmtId="0" fontId="32" fillId="5" borderId="13" xfId="1" applyFont="1" applyFill="1" applyBorder="1" applyAlignment="1" applyProtection="1">
      <alignment horizontal="center" vertical="center" wrapText="1" shrinkToFit="1"/>
    </xf>
    <xf numFmtId="0" fontId="32" fillId="0" borderId="17" xfId="1" applyFont="1" applyFill="1" applyBorder="1" applyAlignment="1" applyProtection="1">
      <alignment horizontal="left" vertical="top" wrapText="1" shrinkToFit="1"/>
      <protection locked="0"/>
    </xf>
    <xf numFmtId="0" fontId="32" fillId="0" borderId="14" xfId="1" applyFont="1" applyFill="1" applyBorder="1" applyAlignment="1" applyProtection="1">
      <alignment horizontal="left" vertical="top" wrapText="1" shrinkToFit="1"/>
      <protection locked="0"/>
    </xf>
    <xf numFmtId="0" fontId="32" fillId="0" borderId="15" xfId="1" applyFont="1" applyFill="1" applyBorder="1" applyAlignment="1" applyProtection="1">
      <alignment horizontal="left" vertical="top" wrapText="1" shrinkToFit="1"/>
      <protection locked="0"/>
    </xf>
    <xf numFmtId="0" fontId="32" fillId="5" borderId="17" xfId="1" applyFont="1" applyFill="1" applyBorder="1" applyAlignment="1" applyProtection="1">
      <alignment horizontal="center" vertical="center"/>
    </xf>
    <xf numFmtId="0" fontId="32" fillId="0" borderId="17" xfId="1" applyFont="1" applyBorder="1" applyAlignment="1" applyProtection="1">
      <alignment horizontal="right" vertical="center"/>
    </xf>
    <xf numFmtId="0" fontId="32" fillId="0" borderId="14" xfId="1" applyFont="1" applyBorder="1" applyAlignment="1" applyProtection="1">
      <alignment horizontal="right" vertical="center"/>
    </xf>
    <xf numFmtId="0" fontId="32" fillId="0" borderId="17" xfId="1" applyFont="1" applyBorder="1" applyAlignment="1" applyProtection="1">
      <alignment horizontal="left" vertical="center" wrapText="1"/>
      <protection locked="0"/>
    </xf>
    <xf numFmtId="0" fontId="32" fillId="0" borderId="14" xfId="1" applyFont="1" applyBorder="1" applyAlignment="1" applyProtection="1">
      <alignment horizontal="left" vertical="center" wrapText="1"/>
      <protection locked="0"/>
    </xf>
    <xf numFmtId="0" fontId="32" fillId="0" borderId="15" xfId="1" applyFont="1" applyBorder="1" applyAlignment="1" applyProtection="1">
      <alignment horizontal="left" vertical="center" wrapText="1"/>
      <protection locked="0"/>
    </xf>
    <xf numFmtId="189" fontId="32" fillId="0" borderId="14" xfId="1" applyNumberFormat="1" applyFont="1" applyFill="1" applyBorder="1" applyAlignment="1" applyProtection="1">
      <alignment horizontal="left" vertical="center"/>
      <protection locked="0"/>
    </xf>
    <xf numFmtId="189" fontId="32" fillId="0" borderId="15" xfId="1" applyNumberFormat="1" applyFont="1" applyFill="1" applyBorder="1" applyAlignment="1" applyProtection="1">
      <alignment horizontal="left" vertical="center"/>
      <protection locked="0"/>
    </xf>
    <xf numFmtId="189" fontId="32" fillId="0" borderId="17" xfId="1" applyNumberFormat="1" applyFont="1" applyBorder="1" applyAlignment="1" applyProtection="1">
      <alignment horizontal="left" vertical="center"/>
      <protection locked="0"/>
    </xf>
    <xf numFmtId="189" fontId="32" fillId="0" borderId="14" xfId="1" applyNumberFormat="1" applyFont="1" applyBorder="1" applyAlignment="1" applyProtection="1">
      <alignment horizontal="left" vertical="center"/>
      <protection locked="0"/>
    </xf>
    <xf numFmtId="189" fontId="32" fillId="0" borderId="15" xfId="1" applyNumberFormat="1" applyFont="1" applyBorder="1" applyAlignment="1" applyProtection="1">
      <alignment horizontal="left" vertical="center"/>
      <protection locked="0"/>
    </xf>
    <xf numFmtId="0" fontId="32" fillId="0" borderId="17" xfId="1" applyFont="1" applyFill="1" applyBorder="1" applyAlignment="1" applyProtection="1">
      <alignment horizontal="center" vertical="center"/>
      <protection locked="0"/>
    </xf>
    <xf numFmtId="0" fontId="32" fillId="0" borderId="14" xfId="1" applyFont="1" applyFill="1" applyBorder="1" applyAlignment="1" applyProtection="1">
      <alignment horizontal="center" vertical="center"/>
      <protection locked="0"/>
    </xf>
    <xf numFmtId="0" fontId="32" fillId="0" borderId="15" xfId="1" applyFont="1" applyFill="1" applyBorder="1" applyAlignment="1" applyProtection="1">
      <alignment horizontal="center" vertical="center"/>
      <protection locked="0"/>
    </xf>
    <xf numFmtId="189" fontId="32" fillId="5" borderId="20" xfId="1" applyNumberFormat="1" applyFont="1" applyFill="1" applyBorder="1" applyAlignment="1" applyProtection="1">
      <alignment horizontal="center" vertical="center"/>
    </xf>
    <xf numFmtId="0" fontId="32" fillId="0" borderId="17" xfId="1" applyFont="1" applyBorder="1" applyAlignment="1" applyProtection="1">
      <alignment horizontal="left" vertical="center"/>
      <protection locked="0"/>
    </xf>
    <xf numFmtId="0" fontId="32" fillId="0" borderId="14" xfId="1" applyFont="1" applyBorder="1" applyAlignment="1" applyProtection="1">
      <alignment horizontal="left" vertical="center"/>
      <protection locked="0"/>
    </xf>
    <xf numFmtId="0" fontId="32" fillId="0" borderId="15" xfId="1" applyFont="1" applyBorder="1" applyAlignment="1" applyProtection="1">
      <alignment horizontal="left" vertical="center"/>
      <protection locked="0"/>
    </xf>
    <xf numFmtId="0" fontId="32" fillId="0" borderId="0" xfId="1" applyFont="1" applyBorder="1" applyAlignment="1" applyProtection="1">
      <alignment horizontal="left" vertical="center" wrapText="1"/>
    </xf>
    <xf numFmtId="0" fontId="25" fillId="0" borderId="0" xfId="1" applyFont="1" applyAlignment="1" applyProtection="1">
      <alignment horizontal="left" vertical="center" wrapText="1"/>
    </xf>
    <xf numFmtId="0" fontId="59" fillId="0" borderId="0" xfId="1" applyFont="1" applyAlignment="1" applyProtection="1">
      <alignment horizontal="left" vertical="center" wrapText="1"/>
    </xf>
    <xf numFmtId="0" fontId="59" fillId="0" borderId="0" xfId="1" applyFont="1" applyAlignment="1" applyProtection="1">
      <alignment horizontal="left" vertical="top" wrapText="1"/>
    </xf>
    <xf numFmtId="0" fontId="33" fillId="0" borderId="0" xfId="1" applyFont="1" applyAlignment="1" applyProtection="1">
      <alignment horizontal="left" vertical="center" wrapText="1"/>
    </xf>
    <xf numFmtId="0" fontId="35" fillId="0" borderId="0" xfId="1" applyFont="1" applyAlignment="1" applyProtection="1">
      <alignment horizontal="left" vertical="center" wrapText="1"/>
    </xf>
    <xf numFmtId="38" fontId="32" fillId="0" borderId="0" xfId="2" applyFont="1" applyBorder="1" applyAlignment="1" applyProtection="1">
      <alignment horizontal="right" vertical="center"/>
      <protection locked="0"/>
    </xf>
    <xf numFmtId="38" fontId="32" fillId="0" borderId="0" xfId="2" applyFont="1" applyBorder="1" applyAlignment="1">
      <alignment horizontal="right" vertical="center"/>
    </xf>
    <xf numFmtId="0" fontId="42" fillId="5" borderId="25" xfId="1" applyFont="1" applyFill="1" applyBorder="1" applyAlignment="1" applyProtection="1">
      <alignment horizontal="center" vertical="center" wrapText="1"/>
    </xf>
    <xf numFmtId="0" fontId="42" fillId="5" borderId="9" xfId="1" applyFont="1" applyFill="1" applyBorder="1" applyAlignment="1" applyProtection="1">
      <alignment horizontal="center" vertical="center" wrapText="1"/>
    </xf>
    <xf numFmtId="0" fontId="42" fillId="5" borderId="10" xfId="1" applyFont="1" applyFill="1" applyBorder="1" applyAlignment="1" applyProtection="1">
      <alignment horizontal="center" vertical="center" wrapText="1"/>
    </xf>
    <xf numFmtId="0" fontId="42" fillId="5" borderId="24" xfId="1" applyFont="1" applyFill="1" applyBorder="1" applyAlignment="1" applyProtection="1">
      <alignment horizontal="center" vertical="center" wrapText="1"/>
    </xf>
    <xf numFmtId="0" fontId="42" fillId="5" borderId="0" xfId="1" applyFont="1" applyFill="1" applyBorder="1" applyAlignment="1" applyProtection="1">
      <alignment horizontal="center" vertical="center" wrapText="1"/>
    </xf>
    <xf numFmtId="0" fontId="42" fillId="5" borderId="11" xfId="1" applyFont="1" applyFill="1" applyBorder="1" applyAlignment="1" applyProtection="1">
      <alignment horizontal="center" vertical="center" wrapText="1"/>
    </xf>
    <xf numFmtId="0" fontId="42" fillId="5" borderId="12" xfId="1" applyFont="1" applyFill="1" applyBorder="1" applyAlignment="1" applyProtection="1">
      <alignment horizontal="center" vertical="center" wrapText="1"/>
    </xf>
    <xf numFmtId="0" fontId="42" fillId="5" borderId="8" xfId="1" applyFont="1" applyFill="1" applyBorder="1" applyAlignment="1" applyProtection="1">
      <alignment horizontal="center" vertical="center" wrapText="1"/>
    </xf>
    <xf numFmtId="0" fontId="42" fillId="5" borderId="13" xfId="1" applyFont="1" applyFill="1" applyBorder="1" applyAlignment="1" applyProtection="1">
      <alignment horizontal="center" vertical="center" wrapText="1"/>
    </xf>
    <xf numFmtId="0" fontId="32" fillId="0" borderId="25" xfId="1" applyFont="1" applyBorder="1" applyAlignment="1" applyProtection="1">
      <alignment horizontal="left" vertical="center" wrapText="1"/>
      <protection locked="0"/>
    </xf>
    <xf numFmtId="0" fontId="32" fillId="0" borderId="9" xfId="1" applyFont="1" applyBorder="1" applyAlignment="1" applyProtection="1">
      <alignment horizontal="left" vertical="center" wrapText="1"/>
      <protection locked="0"/>
    </xf>
    <xf numFmtId="0" fontId="32" fillId="0" borderId="10" xfId="1" applyFont="1" applyBorder="1" applyAlignment="1" applyProtection="1">
      <alignment horizontal="left" vertical="center" wrapText="1"/>
      <protection locked="0"/>
    </xf>
    <xf numFmtId="0" fontId="32" fillId="0" borderId="24" xfId="1" applyFont="1" applyBorder="1" applyAlignment="1" applyProtection="1">
      <alignment horizontal="left" vertical="center" wrapText="1"/>
      <protection locked="0"/>
    </xf>
    <xf numFmtId="0" fontId="32" fillId="0" borderId="0" xfId="1" applyFont="1" applyBorder="1" applyAlignment="1" applyProtection="1">
      <alignment horizontal="left" vertical="center" wrapText="1"/>
      <protection locked="0"/>
    </xf>
    <xf numFmtId="0" fontId="32" fillId="0" borderId="11" xfId="1" applyFont="1" applyBorder="1" applyAlignment="1" applyProtection="1">
      <alignment horizontal="left" vertical="center" wrapText="1"/>
      <protection locked="0"/>
    </xf>
    <xf numFmtId="0" fontId="32" fillId="0" borderId="12" xfId="1" applyFont="1" applyBorder="1" applyAlignment="1" applyProtection="1">
      <alignment horizontal="left" vertical="center" wrapText="1"/>
      <protection locked="0"/>
    </xf>
    <xf numFmtId="0" fontId="32" fillId="0" borderId="8" xfId="1" applyFont="1" applyBorder="1" applyAlignment="1" applyProtection="1">
      <alignment horizontal="left" vertical="center" wrapText="1"/>
      <protection locked="0"/>
    </xf>
    <xf numFmtId="0" fontId="32" fillId="0" borderId="13" xfId="1" applyFont="1" applyBorder="1" applyAlignment="1" applyProtection="1">
      <alignment horizontal="left" vertical="center" wrapText="1"/>
      <protection locked="0"/>
    </xf>
    <xf numFmtId="0" fontId="32" fillId="0" borderId="9" xfId="1" applyFont="1" applyBorder="1" applyAlignment="1" applyProtection="1">
      <alignment horizontal="center" vertical="center"/>
    </xf>
    <xf numFmtId="0" fontId="32" fillId="0" borderId="8" xfId="1" applyFont="1" applyBorder="1" applyAlignment="1" applyProtection="1">
      <alignment horizontal="center" vertical="center"/>
    </xf>
    <xf numFmtId="0" fontId="32" fillId="0" borderId="9" xfId="1" applyFont="1" applyBorder="1" applyAlignment="1">
      <alignment horizontal="center" vertical="center"/>
    </xf>
    <xf numFmtId="0" fontId="32" fillId="0" borderId="10" xfId="1" applyFont="1" applyBorder="1" applyAlignment="1">
      <alignment horizontal="center" vertical="center"/>
    </xf>
    <xf numFmtId="0" fontId="32" fillId="0" borderId="8" xfId="1" applyFont="1" applyBorder="1" applyAlignment="1">
      <alignment horizontal="center" vertical="center"/>
    </xf>
    <xf numFmtId="0" fontId="32" fillId="0" borderId="13" xfId="1" applyFont="1" applyBorder="1" applyAlignment="1">
      <alignment horizontal="center" vertical="center"/>
    </xf>
    <xf numFmtId="180" fontId="32" fillId="0" borderId="25" xfId="6" applyNumberFormat="1" applyFont="1" applyBorder="1" applyAlignment="1" applyProtection="1">
      <alignment horizontal="center" vertical="center"/>
    </xf>
    <xf numFmtId="180" fontId="32" fillId="0" borderId="9" xfId="6" applyNumberFormat="1" applyFont="1" applyBorder="1" applyAlignment="1" applyProtection="1">
      <alignment horizontal="center" vertical="center"/>
    </xf>
    <xf numFmtId="180" fontId="32" fillId="0" borderId="12" xfId="6" applyNumberFormat="1" applyFont="1" applyBorder="1" applyAlignment="1" applyProtection="1">
      <alignment horizontal="center" vertical="center"/>
    </xf>
    <xf numFmtId="180" fontId="32" fillId="0" borderId="8" xfId="6" applyNumberFormat="1" applyFont="1" applyBorder="1" applyAlignment="1" applyProtection="1">
      <alignment horizontal="center" vertical="center"/>
    </xf>
    <xf numFmtId="38" fontId="32" fillId="3" borderId="9" xfId="2" applyFont="1" applyFill="1" applyBorder="1" applyAlignment="1" applyProtection="1">
      <alignment horizontal="right" vertical="center"/>
    </xf>
    <xf numFmtId="38" fontId="32" fillId="3" borderId="8" xfId="2" applyFont="1" applyFill="1" applyBorder="1" applyAlignment="1" applyProtection="1">
      <alignment horizontal="right" vertical="center"/>
    </xf>
    <xf numFmtId="0" fontId="32" fillId="0" borderId="9" xfId="1" quotePrefix="1" applyFont="1" applyBorder="1" applyAlignment="1" applyProtection="1">
      <alignment horizontal="left" vertical="center"/>
    </xf>
    <xf numFmtId="0" fontId="32" fillId="0" borderId="9" xfId="1" applyFont="1" applyBorder="1" applyAlignment="1" applyProtection="1">
      <alignment horizontal="left" vertical="center"/>
    </xf>
    <xf numFmtId="0" fontId="32" fillId="0" borderId="10" xfId="1" applyFont="1" applyBorder="1" applyAlignment="1" applyProtection="1">
      <alignment horizontal="left" vertical="center"/>
    </xf>
    <xf numFmtId="0" fontId="32" fillId="0" borderId="8" xfId="1" applyFont="1" applyBorder="1" applyAlignment="1" applyProtection="1">
      <alignment horizontal="left" vertical="center"/>
    </xf>
    <xf numFmtId="0" fontId="32" fillId="0" borderId="13" xfId="1" applyFont="1" applyBorder="1" applyAlignment="1" applyProtection="1">
      <alignment horizontal="left" vertical="center"/>
    </xf>
    <xf numFmtId="0" fontId="42" fillId="5" borderId="25" xfId="1" applyFont="1" applyFill="1" applyBorder="1" applyAlignment="1" applyProtection="1">
      <alignment horizontal="center" vertical="center"/>
    </xf>
    <xf numFmtId="0" fontId="42" fillId="5" borderId="9" xfId="1" applyFont="1" applyFill="1" applyBorder="1" applyAlignment="1" applyProtection="1">
      <alignment horizontal="center" vertical="center"/>
    </xf>
    <xf numFmtId="0" fontId="42" fillId="5" borderId="10" xfId="1" applyFont="1" applyFill="1" applyBorder="1" applyAlignment="1" applyProtection="1">
      <alignment horizontal="center" vertical="center"/>
    </xf>
    <xf numFmtId="0" fontId="42" fillId="5" borderId="12" xfId="1" applyFont="1" applyFill="1" applyBorder="1" applyAlignment="1" applyProtection="1">
      <alignment horizontal="center" vertical="center"/>
    </xf>
    <xf numFmtId="0" fontId="42" fillId="5" borderId="8" xfId="1" applyFont="1" applyFill="1" applyBorder="1" applyAlignment="1" applyProtection="1">
      <alignment horizontal="center" vertical="center"/>
    </xf>
    <xf numFmtId="0" fontId="42" fillId="5" borderId="13" xfId="1" applyFont="1" applyFill="1" applyBorder="1" applyAlignment="1" applyProtection="1">
      <alignment horizontal="center" vertical="center"/>
    </xf>
    <xf numFmtId="0" fontId="32" fillId="0" borderId="25" xfId="1" applyFont="1" applyBorder="1" applyAlignment="1">
      <alignment horizontal="center" vertical="center"/>
    </xf>
    <xf numFmtId="0" fontId="32" fillId="0" borderId="12" xfId="1" applyFont="1" applyBorder="1" applyAlignment="1">
      <alignment horizontal="center" vertical="center"/>
    </xf>
    <xf numFmtId="0" fontId="32" fillId="0" borderId="9" xfId="1" applyFont="1" applyBorder="1" applyAlignment="1" applyProtection="1">
      <alignment horizontal="center" vertical="center"/>
      <protection locked="0"/>
    </xf>
    <xf numFmtId="0" fontId="32" fillId="0" borderId="8" xfId="1" applyFont="1" applyBorder="1" applyAlignment="1" applyProtection="1">
      <alignment horizontal="center" vertical="center"/>
      <protection locked="0"/>
    </xf>
    <xf numFmtId="0" fontId="32" fillId="0" borderId="25" xfId="1" applyFont="1" applyBorder="1" applyAlignment="1" applyProtection="1">
      <alignment horizontal="left" vertical="center" shrinkToFit="1"/>
      <protection locked="0"/>
    </xf>
    <xf numFmtId="0" fontId="32" fillId="0" borderId="9" xfId="1" applyFont="1" applyBorder="1" applyAlignment="1" applyProtection="1">
      <alignment horizontal="left" vertical="center" shrinkToFit="1"/>
      <protection locked="0"/>
    </xf>
    <xf numFmtId="0" fontId="32" fillId="0" borderId="10" xfId="1" applyFont="1" applyBorder="1" applyAlignment="1" applyProtection="1">
      <alignment horizontal="left" vertical="center" shrinkToFit="1"/>
      <protection locked="0"/>
    </xf>
    <xf numFmtId="0" fontId="32" fillId="0" borderId="12" xfId="1" applyFont="1" applyBorder="1" applyAlignment="1" applyProtection="1">
      <alignment horizontal="left" vertical="center" shrinkToFit="1"/>
      <protection locked="0"/>
    </xf>
    <xf numFmtId="0" fontId="32" fillId="0" borderId="8" xfId="1" applyFont="1" applyBorder="1" applyAlignment="1" applyProtection="1">
      <alignment horizontal="left" vertical="center" shrinkToFit="1"/>
      <protection locked="0"/>
    </xf>
    <xf numFmtId="0" fontId="32" fillId="0" borderId="13" xfId="1" applyFont="1" applyBorder="1" applyAlignment="1" applyProtection="1">
      <alignment horizontal="left" vertical="center" shrinkToFit="1"/>
      <protection locked="0"/>
    </xf>
    <xf numFmtId="0" fontId="42" fillId="5" borderId="24" xfId="1" applyFont="1" applyFill="1" applyBorder="1" applyAlignment="1" applyProtection="1">
      <alignment horizontal="center" vertical="center"/>
    </xf>
    <xf numFmtId="0" fontId="42" fillId="5" borderId="0" xfId="1" applyFont="1" applyFill="1" applyBorder="1" applyAlignment="1" applyProtection="1">
      <alignment horizontal="center" vertical="center"/>
    </xf>
    <xf numFmtId="0" fontId="42" fillId="5" borderId="11" xfId="1" applyFont="1" applyFill="1" applyBorder="1" applyAlignment="1" applyProtection="1">
      <alignment horizontal="center" vertical="center"/>
    </xf>
    <xf numFmtId="0" fontId="32" fillId="5" borderId="25" xfId="1" applyFont="1" applyFill="1" applyBorder="1" applyAlignment="1" applyProtection="1">
      <alignment horizontal="center" vertical="center"/>
    </xf>
    <xf numFmtId="0" fontId="32" fillId="5" borderId="9" xfId="1" applyFont="1" applyFill="1" applyBorder="1" applyAlignment="1" applyProtection="1">
      <alignment horizontal="center" vertical="center"/>
    </xf>
    <xf numFmtId="0" fontId="32" fillId="5" borderId="41" xfId="1" applyFont="1" applyFill="1" applyBorder="1" applyAlignment="1" applyProtection="1">
      <alignment horizontal="center" vertical="center"/>
    </xf>
    <xf numFmtId="0" fontId="32" fillId="5" borderId="37" xfId="1" applyFont="1" applyFill="1" applyBorder="1" applyAlignment="1" applyProtection="1">
      <alignment horizontal="center" vertical="center"/>
    </xf>
    <xf numFmtId="0" fontId="32" fillId="5" borderId="28" xfId="1" applyFont="1" applyFill="1" applyBorder="1" applyAlignment="1" applyProtection="1">
      <alignment horizontal="center" vertical="center"/>
    </xf>
    <xf numFmtId="0" fontId="32" fillId="5" borderId="36" xfId="1" applyFont="1" applyFill="1" applyBorder="1" applyAlignment="1" applyProtection="1">
      <alignment horizontal="center" vertical="center"/>
    </xf>
    <xf numFmtId="0" fontId="32" fillId="0" borderId="40" xfId="1" applyFont="1" applyBorder="1" applyAlignment="1" applyProtection="1">
      <alignment horizontal="left" vertical="center"/>
      <protection locked="0"/>
    </xf>
    <xf numFmtId="0" fontId="32" fillId="0" borderId="9" xfId="1"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32" fillId="0" borderId="35" xfId="1" applyFont="1" applyBorder="1" applyAlignment="1" applyProtection="1">
      <alignment horizontal="left" vertical="center"/>
      <protection locked="0"/>
    </xf>
    <xf numFmtId="0" fontId="32" fillId="0" borderId="28" xfId="1" applyFont="1" applyBorder="1" applyAlignment="1" applyProtection="1">
      <alignment horizontal="left" vertical="center"/>
      <protection locked="0"/>
    </xf>
    <xf numFmtId="0" fontId="32" fillId="0" borderId="26" xfId="1" applyFont="1" applyBorder="1" applyAlignment="1" applyProtection="1">
      <alignment horizontal="left" vertical="center"/>
      <protection locked="0"/>
    </xf>
    <xf numFmtId="0" fontId="32" fillId="0" borderId="24" xfId="1" applyFont="1" applyBorder="1" applyAlignment="1" applyProtection="1">
      <alignment horizontal="left" vertical="center" shrinkToFit="1"/>
      <protection locked="0"/>
    </xf>
    <xf numFmtId="0" fontId="32" fillId="0" borderId="0" xfId="1" applyFont="1" applyBorder="1" applyAlignment="1" applyProtection="1">
      <alignment horizontal="left" vertical="center" shrinkToFit="1"/>
      <protection locked="0"/>
    </xf>
    <xf numFmtId="0" fontId="32" fillId="0" borderId="11" xfId="1" applyFont="1" applyBorder="1" applyAlignment="1" applyProtection="1">
      <alignment horizontal="left" vertical="center" shrinkToFit="1"/>
      <protection locked="0"/>
    </xf>
    <xf numFmtId="0" fontId="35" fillId="5" borderId="25" xfId="1" applyFont="1" applyFill="1" applyBorder="1" applyAlignment="1" applyProtection="1">
      <alignment horizontal="center" vertical="center" wrapText="1"/>
    </xf>
    <xf numFmtId="0" fontId="35" fillId="5" borderId="9" xfId="1" applyFont="1" applyFill="1" applyBorder="1" applyAlignment="1" applyProtection="1">
      <alignment horizontal="center" vertical="center" wrapText="1"/>
    </xf>
    <xf numFmtId="0" fontId="35" fillId="5" borderId="10" xfId="1" applyFont="1" applyFill="1" applyBorder="1" applyAlignment="1" applyProtection="1">
      <alignment horizontal="center" vertical="center" wrapText="1"/>
    </xf>
    <xf numFmtId="0" fontId="35" fillId="5" borderId="24" xfId="1" applyFont="1" applyFill="1" applyBorder="1" applyAlignment="1" applyProtection="1">
      <alignment horizontal="center" vertical="center" wrapText="1"/>
    </xf>
    <xf numFmtId="0" fontId="35" fillId="5" borderId="0" xfId="1" applyFont="1" applyFill="1" applyBorder="1" applyAlignment="1" applyProtection="1">
      <alignment horizontal="center" vertical="center" wrapText="1"/>
    </xf>
    <xf numFmtId="0" fontId="35" fillId="5" borderId="11" xfId="1" applyFont="1" applyFill="1" applyBorder="1" applyAlignment="1" applyProtection="1">
      <alignment horizontal="center" vertical="center" wrapText="1"/>
    </xf>
    <xf numFmtId="0" fontId="35" fillId="5" borderId="12" xfId="1" applyFont="1" applyFill="1" applyBorder="1" applyAlignment="1" applyProtection="1">
      <alignment horizontal="center" vertical="center" wrapText="1"/>
    </xf>
    <xf numFmtId="0" fontId="35" fillId="5" borderId="8" xfId="1" applyFont="1" applyFill="1" applyBorder="1" applyAlignment="1" applyProtection="1">
      <alignment horizontal="center" vertical="center" wrapText="1"/>
    </xf>
    <xf numFmtId="0" fontId="35" fillId="5" borderId="13" xfId="1" applyFont="1" applyFill="1" applyBorder="1" applyAlignment="1" applyProtection="1">
      <alignment horizontal="center" vertical="center" wrapText="1"/>
    </xf>
    <xf numFmtId="0" fontId="32" fillId="5" borderId="25" xfId="1" applyFont="1" applyFill="1" applyBorder="1" applyAlignment="1" applyProtection="1">
      <alignment horizontal="center" vertical="center" wrapText="1" shrinkToFit="1"/>
    </xf>
    <xf numFmtId="0" fontId="32" fillId="5" borderId="9" xfId="1" applyFont="1" applyFill="1" applyBorder="1" applyAlignment="1" applyProtection="1">
      <alignment horizontal="center" vertical="center" wrapText="1" shrinkToFit="1"/>
    </xf>
    <xf numFmtId="0" fontId="32" fillId="5" borderId="41" xfId="1" applyFont="1" applyFill="1" applyBorder="1" applyAlignment="1" applyProtection="1">
      <alignment horizontal="center" vertical="center" wrapText="1" shrinkToFit="1"/>
    </xf>
    <xf numFmtId="0" fontId="32" fillId="5" borderId="18" xfId="1" applyFont="1" applyFill="1" applyBorder="1" applyAlignment="1" applyProtection="1">
      <alignment horizontal="center" vertical="center" wrapText="1" shrinkToFit="1"/>
    </xf>
    <xf numFmtId="0" fontId="32" fillId="0" borderId="40" xfId="1" applyFont="1" applyBorder="1" applyAlignment="1" applyProtection="1">
      <alignment horizontal="center" vertical="center" wrapText="1" shrinkToFit="1"/>
      <protection locked="0"/>
    </xf>
    <xf numFmtId="0" fontId="32" fillId="0" borderId="9" xfId="1" applyFont="1" applyBorder="1" applyAlignment="1" applyProtection="1">
      <alignment horizontal="center" vertical="center" wrapText="1" shrinkToFit="1"/>
      <protection locked="0"/>
    </xf>
    <xf numFmtId="0" fontId="32" fillId="0" borderId="16" xfId="1" applyFont="1" applyBorder="1" applyAlignment="1" applyProtection="1">
      <alignment horizontal="center" vertical="center" wrapText="1" shrinkToFit="1"/>
      <protection locked="0"/>
    </xf>
    <xf numFmtId="0" fontId="32" fillId="0" borderId="8" xfId="1" applyFont="1" applyBorder="1" applyAlignment="1" applyProtection="1">
      <alignment horizontal="center" vertical="center" wrapText="1" shrinkToFit="1"/>
      <protection locked="0"/>
    </xf>
    <xf numFmtId="0" fontId="32" fillId="5" borderId="25" xfId="1" applyFont="1" applyFill="1" applyBorder="1" applyAlignment="1" applyProtection="1">
      <alignment horizontal="center" vertical="center" shrinkToFit="1"/>
    </xf>
    <xf numFmtId="0" fontId="32" fillId="5" borderId="9" xfId="1" applyFont="1" applyFill="1" applyBorder="1" applyAlignment="1" applyProtection="1">
      <alignment horizontal="center" vertical="center" shrinkToFit="1"/>
    </xf>
    <xf numFmtId="0" fontId="32" fillId="5" borderId="41" xfId="1" applyFont="1" applyFill="1" applyBorder="1" applyAlignment="1" applyProtection="1">
      <alignment horizontal="center" vertical="center" shrinkToFit="1"/>
    </xf>
    <xf numFmtId="0" fontId="32" fillId="5" borderId="12" xfId="1" applyFont="1" applyFill="1" applyBorder="1" applyAlignment="1" applyProtection="1">
      <alignment horizontal="center" vertical="center" shrinkToFit="1"/>
    </xf>
    <xf numFmtId="0" fontId="32" fillId="5" borderId="8" xfId="1" applyFont="1" applyFill="1" applyBorder="1" applyAlignment="1" applyProtection="1">
      <alignment horizontal="center" vertical="center" shrinkToFit="1"/>
    </xf>
    <xf numFmtId="0" fontId="32" fillId="5" borderId="18" xfId="1" applyFont="1" applyFill="1" applyBorder="1" applyAlignment="1" applyProtection="1">
      <alignment horizontal="center" vertical="center" shrinkToFit="1"/>
    </xf>
    <xf numFmtId="0" fontId="32" fillId="0" borderId="40" xfId="1" applyFont="1" applyBorder="1" applyAlignment="1" applyProtection="1">
      <alignment horizontal="left" vertical="center" shrinkToFit="1"/>
      <protection locked="0"/>
    </xf>
    <xf numFmtId="0" fontId="32" fillId="0" borderId="16" xfId="1" applyFont="1" applyBorder="1" applyAlignment="1" applyProtection="1">
      <alignment horizontal="left" vertical="center" shrinkToFit="1"/>
      <protection locked="0"/>
    </xf>
    <xf numFmtId="0" fontId="32" fillId="0" borderId="25" xfId="1" applyFont="1" applyBorder="1" applyAlignment="1" applyProtection="1">
      <alignment horizontal="left" vertical="center" wrapText="1" shrinkToFit="1"/>
      <protection locked="0"/>
    </xf>
    <xf numFmtId="0" fontId="32" fillId="0" borderId="9" xfId="1" applyFont="1" applyBorder="1" applyAlignment="1" applyProtection="1">
      <alignment horizontal="left" vertical="center" wrapText="1" shrinkToFit="1"/>
      <protection locked="0"/>
    </xf>
    <xf numFmtId="0" fontId="32" fillId="0" borderId="10" xfId="1" applyFont="1" applyBorder="1" applyAlignment="1" applyProtection="1">
      <alignment horizontal="left" vertical="center" wrapText="1" shrinkToFit="1"/>
      <protection locked="0"/>
    </xf>
    <xf numFmtId="0" fontId="32" fillId="0" borderId="24" xfId="1" applyFont="1" applyBorder="1" applyAlignment="1" applyProtection="1">
      <alignment horizontal="left" vertical="center" wrapText="1" shrinkToFit="1"/>
      <protection locked="0"/>
    </xf>
    <xf numFmtId="0" fontId="32" fillId="0" borderId="0" xfId="1" applyFont="1" applyBorder="1" applyAlignment="1" applyProtection="1">
      <alignment horizontal="left" vertical="center" wrapText="1" shrinkToFit="1"/>
      <protection locked="0"/>
    </xf>
    <xf numFmtId="0" fontId="32" fillId="0" borderId="11" xfId="1" applyFont="1" applyBorder="1" applyAlignment="1" applyProtection="1">
      <alignment horizontal="left" vertical="center" wrapText="1" shrinkToFit="1"/>
      <protection locked="0"/>
    </xf>
    <xf numFmtId="0" fontId="32" fillId="0" borderId="12" xfId="1" applyFont="1" applyBorder="1" applyAlignment="1" applyProtection="1">
      <alignment horizontal="left" vertical="center" wrapText="1" shrinkToFit="1"/>
      <protection locked="0"/>
    </xf>
    <xf numFmtId="0" fontId="32" fillId="0" borderId="8" xfId="1" applyFont="1" applyBorder="1" applyAlignment="1" applyProtection="1">
      <alignment horizontal="left" vertical="center" wrapText="1" shrinkToFit="1"/>
      <protection locked="0"/>
    </xf>
    <xf numFmtId="0" fontId="32" fillId="0" borderId="13" xfId="1" applyFont="1" applyBorder="1" applyAlignment="1" applyProtection="1">
      <alignment horizontal="left" vertical="center" wrapText="1" shrinkToFit="1"/>
      <protection locked="0"/>
    </xf>
    <xf numFmtId="0" fontId="62" fillId="0" borderId="40" xfId="1" applyFont="1" applyBorder="1" applyAlignment="1" applyProtection="1">
      <alignment horizontal="center" vertical="center" wrapText="1" shrinkToFit="1"/>
      <protection locked="0"/>
    </xf>
    <xf numFmtId="0" fontId="62" fillId="0" borderId="9" xfId="1" applyFont="1" applyBorder="1" applyAlignment="1" applyProtection="1">
      <alignment horizontal="center" vertical="center" wrapText="1" shrinkToFit="1"/>
      <protection locked="0"/>
    </xf>
    <xf numFmtId="0" fontId="62" fillId="0" borderId="16" xfId="1" applyFont="1" applyBorder="1" applyAlignment="1" applyProtection="1">
      <alignment horizontal="center" vertical="center" wrapText="1" shrinkToFit="1"/>
      <protection locked="0"/>
    </xf>
    <xf numFmtId="0" fontId="62" fillId="0" borderId="8" xfId="1" applyFont="1" applyBorder="1" applyAlignment="1" applyProtection="1">
      <alignment horizontal="center" vertical="center" wrapText="1" shrinkToFit="1"/>
      <protection locked="0"/>
    </xf>
    <xf numFmtId="0" fontId="62" fillId="0" borderId="40" xfId="1" applyFont="1" applyBorder="1" applyAlignment="1" applyProtection="1">
      <alignment horizontal="left" vertical="center" shrinkToFit="1"/>
      <protection locked="0"/>
    </xf>
    <xf numFmtId="0" fontId="62" fillId="0" borderId="9" xfId="1" applyFont="1" applyBorder="1" applyAlignment="1" applyProtection="1">
      <alignment horizontal="left" vertical="center" shrinkToFit="1"/>
      <protection locked="0"/>
    </xf>
    <xf numFmtId="0" fontId="62" fillId="0" borderId="10" xfId="1" applyFont="1" applyBorder="1" applyAlignment="1" applyProtection="1">
      <alignment horizontal="left" vertical="center" shrinkToFit="1"/>
      <protection locked="0"/>
    </xf>
    <xf numFmtId="0" fontId="62" fillId="0" borderId="16" xfId="1" applyFont="1" applyBorder="1" applyAlignment="1" applyProtection="1">
      <alignment horizontal="left" vertical="center" shrinkToFit="1"/>
      <protection locked="0"/>
    </xf>
    <xf numFmtId="0" fontId="62" fillId="0" borderId="8" xfId="1" applyFont="1" applyBorder="1" applyAlignment="1" applyProtection="1">
      <alignment horizontal="left" vertical="center" shrinkToFit="1"/>
      <protection locked="0"/>
    </xf>
    <xf numFmtId="0" fontId="62" fillId="0" borderId="13" xfId="1" applyFont="1" applyBorder="1" applyAlignment="1" applyProtection="1">
      <alignment horizontal="left" vertical="center" shrinkToFit="1"/>
      <protection locked="0"/>
    </xf>
    <xf numFmtId="0" fontId="26" fillId="10" borderId="17" xfId="1" applyFont="1" applyFill="1" applyBorder="1" applyAlignment="1" applyProtection="1">
      <alignment horizontal="right" vertical="center"/>
    </xf>
    <xf numFmtId="0" fontId="26" fillId="10" borderId="14" xfId="1" applyFont="1" applyFill="1" applyBorder="1" applyAlignment="1" applyProtection="1">
      <alignment horizontal="right" vertical="center"/>
    </xf>
    <xf numFmtId="0" fontId="26" fillId="10" borderId="15" xfId="1" applyFont="1" applyFill="1" applyBorder="1" applyAlignment="1" applyProtection="1">
      <alignment horizontal="right" vertical="center"/>
    </xf>
  </cellXfs>
  <cellStyles count="18">
    <cellStyle name="パーセント" xfId="16" builtinId="5"/>
    <cellStyle name="パーセント 2" xfId="3"/>
    <cellStyle name="パーセント 3" xfId="4"/>
    <cellStyle name="ハイパーリンク" xfId="15" builtinId="8"/>
    <cellStyle name="ハイパーリンク 2" xfId="5"/>
    <cellStyle name="ハイパーリンク 3" xfId="17"/>
    <cellStyle name="桁区切り" xfId="14" builtinId="6"/>
    <cellStyle name="桁区切り 2" xfId="2"/>
    <cellStyle name="桁区切り 2 2" xfId="6"/>
    <cellStyle name="桁区切り 3" xfId="7"/>
    <cellStyle name="桁区切り 3 2" xfId="8"/>
    <cellStyle name="桁区切り 4" xfId="9"/>
    <cellStyle name="標準" xfId="0" builtinId="0"/>
    <cellStyle name="標準 2" xfId="1"/>
    <cellStyle name="標準 3" xfId="10"/>
    <cellStyle name="標準 3 2" xfId="11"/>
    <cellStyle name="標準 4" xfId="12"/>
    <cellStyle name="標準 5" xfId="13"/>
  </cellStyles>
  <dxfs count="173">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theme="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font>
        <b/>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ＭＳ ゴシック"/>
        <scheme val="none"/>
      </font>
      <border diagonalUp="0" diagonalDown="0" outline="0">
        <left/>
        <right/>
        <top style="thin">
          <color indexed="64"/>
        </top>
        <bottom/>
      </border>
    </dxf>
    <dxf>
      <font>
        <strike val="0"/>
        <outline val="0"/>
        <shadow val="0"/>
        <u val="none"/>
        <vertAlign val="baseline"/>
        <color theme="1"/>
        <name val="ＭＳ ゴシック"/>
        <scheme val="none"/>
      </font>
      <alignment horizontal="left" vertical="center" textRotation="0" indent="0" justifyLastLine="0" shrinkToFit="0" readingOrder="0"/>
      <border>
        <left/>
        <right style="thin">
          <color indexed="64"/>
        </right>
      </border>
      <protection locked="0" hidden="0"/>
    </dxf>
    <dxf>
      <font>
        <b val="0"/>
        <i val="0"/>
        <strike val="0"/>
        <condense val="0"/>
        <extend val="0"/>
        <outline val="0"/>
        <shadow val="0"/>
        <u val="none"/>
        <vertAlign val="baseline"/>
        <sz val="11"/>
        <color theme="1"/>
        <name val="ＭＳ ゴシック"/>
        <scheme val="none"/>
      </font>
      <border diagonalUp="0" diagonalDown="0" outline="0">
        <left style="thin">
          <color theme="0" tint="-0.34998626667073579"/>
        </left>
        <right style="thin">
          <color theme="0" tint="-0.34998626667073579"/>
        </right>
        <top style="thin">
          <color indexed="64"/>
        </top>
        <bottom/>
      </border>
    </dxf>
    <dxf>
      <font>
        <strike val="0"/>
        <outline val="0"/>
        <shadow val="0"/>
        <u val="none"/>
        <vertAlign val="baseline"/>
        <color theme="1"/>
        <name val="ＭＳ ゴシック"/>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ＭＳ ゴシック"/>
        <scheme val="none"/>
      </font>
      <alignment horizontal="left" vertical="center" textRotation="0" wrapText="0" indent="0" justifyLastLine="0" shrinkToFit="0" readingOrder="0"/>
      <border diagonalUp="0" diagonalDown="0">
        <left/>
        <right/>
        <top style="thin">
          <color indexed="64"/>
        </top>
        <bottom style="thin">
          <color indexed="64"/>
        </bottom>
      </border>
      <protection locked="0" hidden="0"/>
    </dxf>
    <dxf>
      <border outline="0">
        <top style="thin">
          <color indexed="64"/>
        </top>
      </border>
    </dxf>
    <dxf>
      <font>
        <strike val="0"/>
        <outline val="0"/>
        <shadow val="0"/>
        <u val="none"/>
        <vertAlign val="baseline"/>
        <name val="ＭＳ ゴシック"/>
        <scheme val="none"/>
      </font>
    </dxf>
    <dxf>
      <border outline="0">
        <left style="thin">
          <color indexed="64"/>
        </left>
        <top style="thin">
          <color indexed="64"/>
        </top>
        <bottom style="thin">
          <color indexed="64"/>
        </bottom>
      </border>
    </dxf>
    <dxf>
      <font>
        <strike val="0"/>
        <outline val="0"/>
        <shadow val="0"/>
        <u val="none"/>
        <vertAlign val="baseline"/>
        <color theme="1"/>
        <name val="ＭＳ ゴシック"/>
        <scheme val="none"/>
      </font>
      <protection locked="0" hidden="0"/>
    </dxf>
    <dxf>
      <border outline="0">
        <bottom style="thin">
          <color indexed="64"/>
        </bottom>
      </border>
    </dxf>
    <dxf>
      <font>
        <b val="0"/>
        <i val="0"/>
        <strike val="0"/>
        <condense val="0"/>
        <extend val="0"/>
        <outline val="0"/>
        <shadow val="0"/>
        <u val="none"/>
        <vertAlign val="baseline"/>
        <sz val="10.5"/>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name val="ＭＳ ゴシック"/>
        <scheme val="none"/>
      </font>
      <numFmt numFmtId="0" formatCode="General"/>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scheme val="none"/>
      </font>
      <numFmt numFmtId="198" formatCode="&quot;イ&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name val="ＭＳ ゴシック"/>
        <scheme val="none"/>
      </font>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left/>
        <right style="thin">
          <color indexed="64"/>
        </right>
        <top/>
        <bottom/>
        <diagonal/>
        <vertical/>
        <horizontal/>
      </border>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border diagonalDown="0">
        <left/>
        <right style="thin">
          <color indexed="64"/>
        </right>
        <top/>
        <bottom/>
        <vertical/>
        <horizontal/>
      </border>
      <protection locked="0"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protection locked="1"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protection locked="1"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protection locked="1"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ＭＳ ゴシック"/>
        <scheme val="none"/>
      </font>
      <numFmt numFmtId="197" formatCode="&quot;展&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color theme="0"/>
      </font>
      <fill>
        <patternFill>
          <bgColor rgb="FFFF0000"/>
        </patternFill>
      </fill>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b/>
        <strike val="0"/>
        <outline val="0"/>
        <shadow val="0"/>
        <u val="none"/>
        <vertAlign val="baseline"/>
        <sz val="11"/>
        <color theme="1"/>
        <name val="ＭＳ ゴシック"/>
        <scheme val="none"/>
      </font>
      <numFmt numFmtId="179" formatCode="0.0%"/>
      <fill>
        <patternFill patternType="solid">
          <fgColor indexed="64"/>
          <bgColor rgb="FFFFFFCC"/>
        </patternFill>
      </fill>
      <alignment horizontal="right" vertical="center" textRotation="0" wrapText="0" indent="0" justifyLastLine="0" shrinkToFit="0" readingOrder="0"/>
      <border diagonalUp="0" diagonalDown="0">
        <left style="thin">
          <color theme="1" tint="0.24994659260841701"/>
        </left>
        <right/>
        <top style="thin">
          <color theme="1" tint="0.24994659260841701"/>
        </top>
        <bottom style="thin">
          <color theme="1" tint="0.24994659260841701"/>
        </bottom>
      </border>
      <protection locked="1" hidden="0"/>
    </dxf>
    <dxf>
      <font>
        <b/>
        <strike val="0"/>
        <outline val="0"/>
        <shadow val="0"/>
        <u val="none"/>
        <vertAlign val="baseline"/>
        <sz val="10"/>
        <color theme="1"/>
        <name val="ＭＳ ゴシック"/>
        <scheme val="none"/>
      </font>
      <alignment horizontal="right"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0" hidden="0"/>
    </dxf>
    <dxf>
      <font>
        <b val="0"/>
        <strike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b val="0"/>
        <strike val="0"/>
        <outline val="0"/>
        <shadow val="0"/>
        <u val="none"/>
        <vertAlign val="baseline"/>
        <sz val="11"/>
        <color theme="1"/>
        <name val="ＭＳ ゴシック"/>
        <scheme val="none"/>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tint="0.24994659260841701"/>
        </left>
        <right style="thin">
          <color theme="1" tint="0.24994659260841701"/>
        </right>
        <top/>
        <bottom/>
      </border>
      <protection locked="1" hidden="0"/>
    </dxf>
    <dxf>
      <font>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0"/>
        <color theme="1"/>
        <name val="ＭＳ ゴシック"/>
        <scheme val="none"/>
      </font>
      <numFmt numFmtId="182" formatCode="#,##0&quot; 円&quot;;\-#,##0&quot; 円&quot;"/>
      <alignment horizontal="righ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0"/>
        <color theme="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0"/>
        <color theme="1"/>
        <name val="ＭＳ ゴシック"/>
        <scheme val="none"/>
      </font>
      <numFmt numFmtId="182" formatCode="#,##0&quot; 円&quot;;\-#,##0&quot; 円&quot;"/>
      <alignment horizontal="general"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0"/>
        <color theme="1"/>
        <name val="ＭＳ ゴシック"/>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0"/>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2" defaultTableStyle="TableStyleMedium2" defaultPivotStyle="PivotStyleLight16">
    <tableStyle name="テーブル スタイル 8" pivot="0" count="6">
      <tableStyleElement type="wholeTable" dxfId="172"/>
      <tableStyleElement type="headerRow" dxfId="171"/>
      <tableStyleElement type="totalRow" dxfId="170"/>
      <tableStyleElement type="firstColumn" dxfId="169"/>
      <tableStyleElement type="lastColumn" dxfId="168"/>
      <tableStyleElement type="firstRowStripe" dxfId="167"/>
    </tableStyle>
    <tableStyle name="テーブル スタイル 8 10" pivot="0" count="4">
      <tableStyleElement type="wholeTable" dxfId="166"/>
      <tableStyleElement type="headerRow" dxfId="165"/>
      <tableStyleElement type="totalRow" dxfId="164"/>
      <tableStyleElement type="firstColumn" dxfId="163"/>
    </tableStyle>
    <tableStyle name="テーブル スタイル 8 11" pivot="0" count="4">
      <tableStyleElement type="wholeTable" dxfId="162"/>
      <tableStyleElement type="headerRow" dxfId="161"/>
      <tableStyleElement type="totalRow" dxfId="160"/>
      <tableStyleElement type="firstColumn" dxfId="159"/>
    </tableStyle>
    <tableStyle name="テーブル スタイル 8 12" pivot="0" count="4">
      <tableStyleElement type="wholeTable" dxfId="158"/>
      <tableStyleElement type="headerRow" dxfId="157"/>
      <tableStyleElement type="totalRow" dxfId="156"/>
      <tableStyleElement type="firstColumn" dxfId="155"/>
    </tableStyle>
    <tableStyle name="テーブル スタイル 8 2" pivot="0" count="4">
      <tableStyleElement type="wholeTable" dxfId="154"/>
      <tableStyleElement type="headerRow" dxfId="153"/>
      <tableStyleElement type="totalRow" dxfId="152"/>
      <tableStyleElement type="firstColumn" dxfId="151"/>
    </tableStyle>
    <tableStyle name="テーブル スタイル 8 3" pivot="0" count="4">
      <tableStyleElement type="wholeTable" dxfId="150"/>
      <tableStyleElement type="headerRow" dxfId="149"/>
      <tableStyleElement type="totalRow" dxfId="148"/>
      <tableStyleElement type="firstColumn" dxfId="147"/>
    </tableStyle>
    <tableStyle name="テーブル スタイル 8 4" pivot="0" count="4">
      <tableStyleElement type="wholeTable" dxfId="146"/>
      <tableStyleElement type="headerRow" dxfId="145"/>
      <tableStyleElement type="totalRow" dxfId="144"/>
      <tableStyleElement type="firstColumn" dxfId="143"/>
    </tableStyle>
    <tableStyle name="テーブル スタイル 8 5" pivot="0" count="4">
      <tableStyleElement type="wholeTable" dxfId="142"/>
      <tableStyleElement type="headerRow" dxfId="141"/>
      <tableStyleElement type="totalRow" dxfId="140"/>
      <tableStyleElement type="firstColumn" dxfId="139"/>
    </tableStyle>
    <tableStyle name="テーブル スタイル 8 6" pivot="0" count="4">
      <tableStyleElement type="wholeTable" dxfId="138"/>
      <tableStyleElement type="headerRow" dxfId="137"/>
      <tableStyleElement type="totalRow" dxfId="136"/>
      <tableStyleElement type="firstColumn" dxfId="135"/>
    </tableStyle>
    <tableStyle name="テーブル スタイル 8 7" pivot="0" count="4">
      <tableStyleElement type="wholeTable" dxfId="134"/>
      <tableStyleElement type="headerRow" dxfId="133"/>
      <tableStyleElement type="totalRow" dxfId="132"/>
      <tableStyleElement type="firstColumn" dxfId="131"/>
    </tableStyle>
    <tableStyle name="テーブル スタイル 8 8" pivot="0" count="4">
      <tableStyleElement type="wholeTable" dxfId="130"/>
      <tableStyleElement type="headerRow" dxfId="129"/>
      <tableStyleElement type="totalRow" dxfId="128"/>
      <tableStyleElement type="firstColumn" dxfId="127"/>
    </tableStyle>
    <tableStyle name="テーブル スタイル 8 9" pivot="0" count="4">
      <tableStyleElement type="wholeTable" dxfId="126"/>
      <tableStyleElement type="headerRow" dxfId="125"/>
      <tableStyleElement type="totalRow" dxfId="124"/>
      <tableStyleElement type="firstColumn" dxfId="123"/>
    </tableStyle>
  </tableStyles>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99787</xdr:colOff>
      <xdr:row>13</xdr:row>
      <xdr:rowOff>9073</xdr:rowOff>
    </xdr:from>
    <xdr:to>
      <xdr:col>22</xdr:col>
      <xdr:colOff>152402</xdr:colOff>
      <xdr:row>14</xdr:row>
      <xdr:rowOff>145145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935437" y="2917373"/>
          <a:ext cx="363765" cy="35197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実印</a:t>
          </a: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23</xdr:col>
      <xdr:colOff>508000</xdr:colOff>
      <xdr:row>8</xdr:row>
      <xdr:rowOff>196850</xdr:rowOff>
    </xdr:from>
    <xdr:to>
      <xdr:col>24</xdr:col>
      <xdr:colOff>330200</xdr:colOff>
      <xdr:row>13</xdr:row>
      <xdr:rowOff>74084</xdr:rowOff>
    </xdr:to>
    <xdr:sp macro="" textlink="">
      <xdr:nvSpPr>
        <xdr:cNvPr id="3" name="正方形/長方形 2"/>
        <xdr:cNvSpPr/>
      </xdr:nvSpPr>
      <xdr:spPr>
        <a:xfrm>
          <a:off x="6965950" y="2051050"/>
          <a:ext cx="3302000" cy="93133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黄色の部分は実施計画から自動転記のため</a:t>
          </a:r>
          <a:endParaRPr kumimoji="1" lang="en-US" altLang="ja-JP" sz="1200" b="1">
            <a:solidFill>
              <a:sysClr val="windowText" lastClr="000000"/>
            </a:solidFill>
          </a:endParaRPr>
        </a:p>
        <a:p>
          <a:pPr algn="ctr"/>
          <a:r>
            <a:rPr kumimoji="1" lang="ja-JP" altLang="en-US" sz="1200" b="1">
              <a:solidFill>
                <a:sysClr val="windowText" lastClr="000000"/>
              </a:solidFill>
            </a:rPr>
            <a:t>入力不要です</a:t>
          </a:r>
        </a:p>
      </xdr:txBody>
    </xdr:sp>
    <xdr:clientData/>
  </xdr:twoCellAnchor>
  <xdr:twoCellAnchor>
    <xdr:from>
      <xdr:col>23</xdr:col>
      <xdr:colOff>95250</xdr:colOff>
      <xdr:row>15</xdr:row>
      <xdr:rowOff>209550</xdr:rowOff>
    </xdr:from>
    <xdr:to>
      <xdr:col>25</xdr:col>
      <xdr:colOff>508364</xdr:colOff>
      <xdr:row>21</xdr:row>
      <xdr:rowOff>195218</xdr:rowOff>
    </xdr:to>
    <xdr:sp macro="" textlink="">
      <xdr:nvSpPr>
        <xdr:cNvPr id="5" name="正方形/長方形 4"/>
        <xdr:cNvSpPr/>
      </xdr:nvSpPr>
      <xdr:spPr>
        <a:xfrm>
          <a:off x="6553200" y="3721100"/>
          <a:ext cx="6032864" cy="1770018"/>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b="0">
              <a:solidFill>
                <a:schemeClr val="tx1"/>
              </a:solidFill>
              <a:latin typeface="+mn-ea"/>
              <a:ea typeface="+mn-ea"/>
            </a:rPr>
            <a:t>【</a:t>
          </a:r>
          <a:r>
            <a:rPr kumimoji="1" lang="ja-JP" altLang="en-US" sz="1600" b="0">
              <a:solidFill>
                <a:schemeClr val="tx1"/>
              </a:solidFill>
              <a:latin typeface="+mn-ea"/>
              <a:ea typeface="+mn-ea"/>
            </a:rPr>
            <a:t>注意点</a:t>
          </a:r>
          <a:r>
            <a:rPr kumimoji="1" lang="en-US" altLang="ja-JP" sz="1600" b="0">
              <a:solidFill>
                <a:schemeClr val="tx1"/>
              </a:solidFill>
              <a:latin typeface="+mn-ea"/>
              <a:ea typeface="+mn-ea"/>
            </a:rPr>
            <a:t>】</a:t>
          </a:r>
        </a:p>
        <a:p>
          <a:pPr algn="l"/>
          <a:r>
            <a:rPr kumimoji="1" lang="ja-JP" altLang="en-US" sz="1600" b="0">
              <a:solidFill>
                <a:schemeClr val="tx1"/>
              </a:solidFill>
              <a:latin typeface="+mn-ea"/>
              <a:ea typeface="+mn-ea"/>
            </a:rPr>
            <a:t>・申請書提出の際は</a:t>
          </a:r>
          <a:r>
            <a:rPr kumimoji="1" lang="en-US" altLang="ja-JP" sz="1600" b="0" i="0" u="sng">
              <a:solidFill>
                <a:schemeClr val="tx1"/>
              </a:solidFill>
              <a:latin typeface="+mn-ea"/>
              <a:ea typeface="+mn-ea"/>
            </a:rPr>
            <a:t>PDF</a:t>
          </a:r>
          <a:r>
            <a:rPr kumimoji="1" lang="ja-JP" altLang="en-US" sz="1600" b="0" i="0" u="sng">
              <a:solidFill>
                <a:schemeClr val="tx1"/>
              </a:solidFill>
              <a:latin typeface="+mn-ea"/>
              <a:ea typeface="+mn-ea"/>
            </a:rPr>
            <a:t>化して提出</a:t>
          </a:r>
          <a:r>
            <a:rPr kumimoji="1" lang="ja-JP" altLang="en-US" sz="1600" b="0">
              <a:solidFill>
                <a:schemeClr val="tx1"/>
              </a:solidFill>
              <a:latin typeface="+mn-ea"/>
              <a:ea typeface="+mn-ea"/>
            </a:rPr>
            <a:t>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に変換する際には必ず</a:t>
          </a:r>
          <a:r>
            <a:rPr kumimoji="1" lang="ja-JP" altLang="en-US" sz="1600" b="0" u="sng">
              <a:solidFill>
                <a:schemeClr val="tx1"/>
              </a:solidFill>
              <a:latin typeface="+mn-ea"/>
              <a:ea typeface="+mn-ea"/>
            </a:rPr>
            <a:t>ブック全体を</a:t>
          </a:r>
          <a:r>
            <a:rPr kumimoji="1" lang="en-US" altLang="ja-JP" sz="1600" b="0" u="sng">
              <a:solidFill>
                <a:schemeClr val="tx1"/>
              </a:solidFill>
              <a:latin typeface="+mn-ea"/>
              <a:ea typeface="+mn-ea"/>
            </a:rPr>
            <a:t>PDF</a:t>
          </a:r>
          <a:r>
            <a:rPr kumimoji="1" lang="ja-JP" altLang="en-US" sz="1600" b="0" u="sng">
              <a:solidFill>
                <a:schemeClr val="tx1"/>
              </a:solidFill>
              <a:latin typeface="+mn-ea"/>
              <a:ea typeface="+mn-ea"/>
            </a:rPr>
            <a:t>化</a:t>
          </a:r>
          <a:r>
            <a:rPr kumimoji="1" lang="ja-JP" altLang="en-US" sz="1600" b="0">
              <a:solidFill>
                <a:schemeClr val="tx1"/>
              </a:solidFill>
              <a:latin typeface="+mn-ea"/>
              <a:ea typeface="+mn-ea"/>
            </a:rPr>
            <a:t>してください。</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　（シートの削除不可）</a:t>
          </a:r>
          <a:endParaRPr kumimoji="1" lang="en-US" altLang="ja-JP" sz="1600" b="0">
            <a:solidFill>
              <a:schemeClr val="tx1"/>
            </a:solidFill>
            <a:latin typeface="+mn-ea"/>
            <a:ea typeface="+mn-ea"/>
          </a:endParaRPr>
        </a:p>
        <a:p>
          <a:pPr algn="l"/>
          <a:r>
            <a:rPr kumimoji="1" lang="ja-JP" altLang="en-US" sz="1600" b="0">
              <a:solidFill>
                <a:schemeClr val="tx1"/>
              </a:solidFill>
              <a:latin typeface="+mn-ea"/>
              <a:ea typeface="+mn-ea"/>
            </a:rPr>
            <a:t>・</a:t>
          </a:r>
          <a:r>
            <a:rPr kumimoji="1" lang="en-US" altLang="ja-JP" sz="1600" b="0">
              <a:solidFill>
                <a:schemeClr val="tx1"/>
              </a:solidFill>
              <a:latin typeface="+mn-ea"/>
              <a:ea typeface="+mn-ea"/>
            </a:rPr>
            <a:t>PDF</a:t>
          </a:r>
          <a:r>
            <a:rPr kumimoji="1" lang="ja-JP" altLang="en-US" sz="1600" b="0">
              <a:solidFill>
                <a:schemeClr val="tx1"/>
              </a:solidFill>
              <a:latin typeface="+mn-ea"/>
              <a:ea typeface="+mn-ea"/>
            </a:rPr>
            <a:t>変換後は、見切れていないか確認してから提出してください。</a:t>
          </a:r>
          <a:endParaRPr kumimoji="1" lang="en-US" altLang="ja-JP" sz="1600" b="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342900</xdr:colOff>
      <xdr:row>18</xdr:row>
      <xdr:rowOff>184150</xdr:rowOff>
    </xdr:from>
    <xdr:to>
      <xdr:col>25</xdr:col>
      <xdr:colOff>603250</xdr:colOff>
      <xdr:row>18</xdr:row>
      <xdr:rowOff>184150</xdr:rowOff>
    </xdr:to>
    <xdr:cxnSp macro="">
      <xdr:nvCxnSpPr>
        <xdr:cNvPr id="2" name="直線矢印コネクタ 1"/>
        <xdr:cNvCxnSpPr/>
      </xdr:nvCxnSpPr>
      <xdr:spPr>
        <a:xfrm>
          <a:off x="6965950" y="5588000"/>
          <a:ext cx="1645285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146050</xdr:colOff>
      <xdr:row>18</xdr:row>
      <xdr:rowOff>190500</xdr:rowOff>
    </xdr:from>
    <xdr:ext cx="5766707" cy="2176237"/>
    <xdr:sp macro="" textlink="">
      <xdr:nvSpPr>
        <xdr:cNvPr id="3" name="正方形/長方形 2"/>
        <xdr:cNvSpPr/>
      </xdr:nvSpPr>
      <xdr:spPr>
        <a:xfrm>
          <a:off x="7308850" y="5594350"/>
          <a:ext cx="5766707" cy="217623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・情報通信業のうち、「ソフトウエア業、情報処理・提供サービス」は、</a:t>
          </a:r>
          <a:endParaRPr kumimoji="1" lang="en-US" altLang="ja-JP" sz="1250" b="0">
            <a:latin typeface="+mn-ea"/>
            <a:ea typeface="+mn-ea"/>
          </a:endParaRPr>
        </a:p>
        <a:p>
          <a:pPr algn="l"/>
          <a:r>
            <a:rPr kumimoji="1" lang="ja-JP" altLang="en-US" sz="1250" b="0">
              <a:latin typeface="+mn-ea"/>
              <a:ea typeface="+mn-ea"/>
            </a:rPr>
            <a:t>大分類で「製造業その他」を選択し、中分類で「</a:t>
          </a:r>
          <a:r>
            <a:rPr kumimoji="1" lang="en-US" altLang="ja-JP" sz="1250" b="0">
              <a:latin typeface="+mn-ea"/>
              <a:ea typeface="+mn-ea"/>
            </a:rPr>
            <a:t>39.</a:t>
          </a:r>
          <a:r>
            <a:rPr kumimoji="1" lang="ja-JP" altLang="en-US" sz="1250" b="0">
              <a:latin typeface="+mn-ea"/>
              <a:ea typeface="+mn-ea"/>
            </a:rPr>
            <a:t>情報サービス業</a:t>
          </a:r>
          <a:r>
            <a:rPr kumimoji="1" lang="en-US" altLang="ja-JP" sz="1250" b="0">
              <a:latin typeface="+mn-ea"/>
              <a:ea typeface="+mn-ea"/>
            </a:rPr>
            <a:t>※</a:t>
          </a:r>
          <a:r>
            <a:rPr kumimoji="1" lang="ja-JP" altLang="en-US" sz="1250" b="0">
              <a:latin typeface="+mn-ea"/>
              <a:ea typeface="+mn-ea"/>
            </a:rPr>
            <a:t>ソフトウェア業、情報処理・提供サービス業含む」を選択してください。</a:t>
          </a:r>
          <a:endParaRPr kumimoji="1" lang="en-US" altLang="ja-JP" sz="1250" b="0">
            <a:latin typeface="+mn-ea"/>
            <a:ea typeface="+mn-ea"/>
          </a:endParaRPr>
        </a:p>
        <a:p>
          <a:pPr algn="l"/>
          <a:endParaRPr kumimoji="1" lang="en-US" altLang="ja-JP" sz="1250" b="0">
            <a:latin typeface="+mn-ea"/>
            <a:ea typeface="+mn-ea"/>
          </a:endParaRPr>
        </a:p>
        <a:p>
          <a:pPr algn="l"/>
          <a:r>
            <a:rPr kumimoji="1" lang="ja-JP" altLang="en-US" sz="1250" b="0">
              <a:solidFill>
                <a:schemeClr val="dk1"/>
              </a:solidFill>
              <a:effectLst/>
              <a:latin typeface="+mn-ea"/>
              <a:ea typeface="+mn-ea"/>
              <a:cs typeface="+mn-cs"/>
            </a:rPr>
            <a:t>・</a:t>
          </a:r>
          <a:r>
            <a:rPr kumimoji="1" lang="ja-JP" altLang="ja-JP" sz="1250" b="0">
              <a:solidFill>
                <a:schemeClr val="dk1"/>
              </a:solidFill>
              <a:effectLst/>
              <a:latin typeface="+mn-ea"/>
              <a:ea typeface="+mn-ea"/>
              <a:cs typeface="+mn-cs"/>
            </a:rPr>
            <a:t>情報通信業のうち、</a:t>
          </a:r>
          <a:r>
            <a:rPr kumimoji="1" lang="ja-JP" altLang="en-US" sz="1250" b="0">
              <a:solidFill>
                <a:schemeClr val="dk1"/>
              </a:solidFill>
              <a:effectLst/>
              <a:latin typeface="+mn-ea"/>
              <a:ea typeface="+mn-ea"/>
              <a:cs typeface="+mn-cs"/>
            </a:rPr>
            <a:t>「インターネット附随サービス業」は</a:t>
          </a:r>
          <a:r>
            <a:rPr kumimoji="1" lang="ja-JP" altLang="ja-JP" sz="1250" b="0">
              <a:solidFill>
                <a:schemeClr val="dk1"/>
              </a:solidFill>
              <a:effectLst/>
              <a:latin typeface="+mn-ea"/>
              <a:ea typeface="+mn-ea"/>
              <a:cs typeface="+mn-cs"/>
            </a:rPr>
            <a:t>大分類で「製造業その他」を選択</a:t>
          </a:r>
          <a:r>
            <a:rPr kumimoji="1" lang="ja-JP" altLang="en-US" sz="1250" b="0">
              <a:solidFill>
                <a:schemeClr val="dk1"/>
              </a:solidFill>
              <a:effectLst/>
              <a:latin typeface="+mn-ea"/>
              <a:ea typeface="+mn-ea"/>
              <a:cs typeface="+mn-cs"/>
            </a:rPr>
            <a:t>し、中分類で当該業種分類を選択してください。</a:t>
          </a:r>
          <a:endParaRPr kumimoji="1" lang="en-US" altLang="ja-JP" sz="1250" b="0">
            <a:latin typeface="+mn-ea"/>
            <a:ea typeface="+mn-ea"/>
          </a:endParaRPr>
        </a:p>
        <a:p>
          <a:pPr algn="l"/>
          <a:endParaRPr kumimoji="1" lang="en-US" altLang="ja-JP" sz="1250" b="0">
            <a:latin typeface="+mn-ea"/>
            <a:ea typeface="+mn-ea"/>
          </a:endParaRPr>
        </a:p>
        <a:p>
          <a:r>
            <a:rPr kumimoji="1" lang="ja-JP" altLang="en-US" sz="1250" b="0">
              <a:latin typeface="+mn-ea"/>
              <a:ea typeface="+mn-ea"/>
            </a:rPr>
            <a:t>・情報通信業のうち、放送業、情報サービス業（管理、補助的経済活動を行う事業所）、映像・音声・文字情報制作に付帯するサービス業の場合は、大分類で「サービス業」を選択し、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5" name="CheckBox1" hidden="1">
              <a:extLst>
                <a:ext uri="{63B3BB69-23CF-44E3-9099-C40C66FF867C}">
                  <a14:compatExt spid="_x0000_s14345"/>
                </a:ext>
                <a:ext uri="{FF2B5EF4-FFF2-40B4-BE49-F238E27FC236}">
                  <a16:creationId xmlns:a16="http://schemas.microsoft.com/office/drawing/2014/main" id="{00000000-0008-0000-0A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6" name="CheckBox2" hidden="1">
              <a:extLst>
                <a:ext uri="{63B3BB69-23CF-44E3-9099-C40C66FF867C}">
                  <a14:compatExt spid="_x0000_s14346"/>
                </a:ext>
                <a:ext uri="{FF2B5EF4-FFF2-40B4-BE49-F238E27FC236}">
                  <a16:creationId xmlns:a16="http://schemas.microsoft.com/office/drawing/2014/main" id="{00000000-0008-0000-0A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7" name="CheckBox3" hidden="1">
              <a:extLst>
                <a:ext uri="{63B3BB69-23CF-44E3-9099-C40C66FF867C}">
                  <a14:compatExt spid="_x0000_s14347"/>
                </a:ext>
                <a:ext uri="{FF2B5EF4-FFF2-40B4-BE49-F238E27FC236}">
                  <a16:creationId xmlns:a16="http://schemas.microsoft.com/office/drawing/2014/main" id="{00000000-0008-0000-0A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8" name="CheckBox4" hidden="1">
              <a:extLst>
                <a:ext uri="{63B3BB69-23CF-44E3-9099-C40C66FF867C}">
                  <a14:compatExt spid="_x0000_s14348"/>
                </a:ext>
                <a:ext uri="{FF2B5EF4-FFF2-40B4-BE49-F238E27FC236}">
                  <a16:creationId xmlns:a16="http://schemas.microsoft.com/office/drawing/2014/main" id="{00000000-0008-0000-0A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4" name="CheckBox10" hidden="1">
              <a:extLst>
                <a:ext uri="{63B3BB69-23CF-44E3-9099-C40C66FF867C}">
                  <a14:compatExt spid="_x0000_s14354"/>
                </a:ext>
                <a:ext uri="{FF2B5EF4-FFF2-40B4-BE49-F238E27FC236}">
                  <a16:creationId xmlns:a16="http://schemas.microsoft.com/office/drawing/2014/main" id="{00000000-0008-0000-0A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5" name="CheckBox11" hidden="1">
              <a:extLst>
                <a:ext uri="{63B3BB69-23CF-44E3-9099-C40C66FF867C}">
                  <a14:compatExt spid="_x0000_s14355"/>
                </a:ext>
                <a:ext uri="{FF2B5EF4-FFF2-40B4-BE49-F238E27FC236}">
                  <a16:creationId xmlns:a16="http://schemas.microsoft.com/office/drawing/2014/main" id="{00000000-0008-0000-0A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7" name="CheckBox5" hidden="1">
              <a:extLst>
                <a:ext uri="{63B3BB69-23CF-44E3-9099-C40C66FF867C}">
                  <a14:compatExt spid="_x0000_s14357"/>
                </a:ext>
                <a:ext uri="{FF2B5EF4-FFF2-40B4-BE49-F238E27FC236}">
                  <a16:creationId xmlns:a16="http://schemas.microsoft.com/office/drawing/2014/main" id="{00000000-0008-0000-0A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8" name="CheckBox6" hidden="1">
              <a:extLst>
                <a:ext uri="{63B3BB69-23CF-44E3-9099-C40C66FF867C}">
                  <a14:compatExt spid="_x0000_s14358"/>
                </a:ext>
                <a:ext uri="{FF2B5EF4-FFF2-40B4-BE49-F238E27FC236}">
                  <a16:creationId xmlns:a16="http://schemas.microsoft.com/office/drawing/2014/main" id="{00000000-0008-0000-0A00-00001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xdr:row>
          <xdr:rowOff>50800</xdr:rowOff>
        </xdr:from>
        <xdr:to>
          <xdr:col>5</xdr:col>
          <xdr:colOff>25400</xdr:colOff>
          <xdr:row>6</xdr:row>
          <xdr:rowOff>6350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A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xdr:row>
          <xdr:rowOff>50800</xdr:rowOff>
        </xdr:from>
        <xdr:to>
          <xdr:col>5</xdr:col>
          <xdr:colOff>25400</xdr:colOff>
          <xdr:row>7</xdr:row>
          <xdr:rowOff>6350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A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xdr:row>
          <xdr:rowOff>50800</xdr:rowOff>
        </xdr:from>
        <xdr:to>
          <xdr:col>5</xdr:col>
          <xdr:colOff>25400</xdr:colOff>
          <xdr:row>8</xdr:row>
          <xdr:rowOff>6350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A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xdr:row>
          <xdr:rowOff>50800</xdr:rowOff>
        </xdr:from>
        <xdr:to>
          <xdr:col>5</xdr:col>
          <xdr:colOff>25400</xdr:colOff>
          <xdr:row>9</xdr:row>
          <xdr:rowOff>6350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A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50800</xdr:rowOff>
        </xdr:from>
        <xdr:to>
          <xdr:col>5</xdr:col>
          <xdr:colOff>25400</xdr:colOff>
          <xdr:row>10</xdr:row>
          <xdr:rowOff>6350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A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10</xdr:row>
          <xdr:rowOff>50800</xdr:rowOff>
        </xdr:from>
        <xdr:to>
          <xdr:col>5</xdr:col>
          <xdr:colOff>25400</xdr:colOff>
          <xdr:row>11</xdr:row>
          <xdr:rowOff>6350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A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11</xdr:row>
          <xdr:rowOff>50800</xdr:rowOff>
        </xdr:from>
        <xdr:to>
          <xdr:col>5</xdr:col>
          <xdr:colOff>25400</xdr:colOff>
          <xdr:row>12</xdr:row>
          <xdr:rowOff>6350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A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12</xdr:row>
          <xdr:rowOff>50800</xdr:rowOff>
        </xdr:from>
        <xdr:to>
          <xdr:col>5</xdr:col>
          <xdr:colOff>25400</xdr:colOff>
          <xdr:row>13</xdr:row>
          <xdr:rowOff>6350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A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13</xdr:row>
          <xdr:rowOff>50800</xdr:rowOff>
        </xdr:from>
        <xdr:to>
          <xdr:col>5</xdr:col>
          <xdr:colOff>25400</xdr:colOff>
          <xdr:row>14</xdr:row>
          <xdr:rowOff>6350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A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14</xdr:row>
          <xdr:rowOff>50800</xdr:rowOff>
        </xdr:from>
        <xdr:to>
          <xdr:col>5</xdr:col>
          <xdr:colOff>25400</xdr:colOff>
          <xdr:row>15</xdr:row>
          <xdr:rowOff>6350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A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15</xdr:row>
          <xdr:rowOff>50800</xdr:rowOff>
        </xdr:from>
        <xdr:to>
          <xdr:col>5</xdr:col>
          <xdr:colOff>25400</xdr:colOff>
          <xdr:row>16</xdr:row>
          <xdr:rowOff>6350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A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16</xdr:row>
          <xdr:rowOff>50800</xdr:rowOff>
        </xdr:from>
        <xdr:to>
          <xdr:col>5</xdr:col>
          <xdr:colOff>25400</xdr:colOff>
          <xdr:row>17</xdr:row>
          <xdr:rowOff>6350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A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6" name="CheckBox1"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7" name="CheckBox2" hidden="1">
              <a:extLst>
                <a:ext uri="{63B3BB69-23CF-44E3-9099-C40C66FF867C}">
                  <a14:compatExt spid="_x0000_s16397"/>
                </a:ext>
                <a:ext uri="{FF2B5EF4-FFF2-40B4-BE49-F238E27FC236}">
                  <a16:creationId xmlns:a16="http://schemas.microsoft.com/office/drawing/2014/main" id="{00000000-0008-0000-0C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8" name="CheckBox3" hidden="1">
              <a:extLst>
                <a:ext uri="{63B3BB69-23CF-44E3-9099-C40C66FF867C}">
                  <a14:compatExt spid="_x0000_s16398"/>
                </a:ext>
                <a:ext uri="{FF2B5EF4-FFF2-40B4-BE49-F238E27FC236}">
                  <a16:creationId xmlns:a16="http://schemas.microsoft.com/office/drawing/2014/main" id="{00000000-0008-0000-0C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9" name="CheckBox4" hidden="1">
              <a:extLst>
                <a:ext uri="{63B3BB69-23CF-44E3-9099-C40C66FF867C}">
                  <a14:compatExt spid="_x0000_s16399"/>
                </a:ext>
                <a:ext uri="{FF2B5EF4-FFF2-40B4-BE49-F238E27FC236}">
                  <a16:creationId xmlns:a16="http://schemas.microsoft.com/office/drawing/2014/main" id="{00000000-0008-0000-0C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0" name="CheckBox5" hidden="1">
              <a:extLst>
                <a:ext uri="{63B3BB69-23CF-44E3-9099-C40C66FF867C}">
                  <a14:compatExt spid="_x0000_s16400"/>
                </a:ext>
                <a:ext uri="{FF2B5EF4-FFF2-40B4-BE49-F238E27FC236}">
                  <a16:creationId xmlns:a16="http://schemas.microsoft.com/office/drawing/2014/main" id="{00000000-0008-0000-0C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1" name="CheckBox6" hidden="1">
              <a:extLst>
                <a:ext uri="{63B3BB69-23CF-44E3-9099-C40C66FF867C}">
                  <a14:compatExt spid="_x0000_s16401"/>
                </a:ext>
                <a:ext uri="{FF2B5EF4-FFF2-40B4-BE49-F238E27FC236}">
                  <a16:creationId xmlns:a16="http://schemas.microsoft.com/office/drawing/2014/main" id="{00000000-0008-0000-0C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2" name="CheckBox7" hidden="1">
              <a:extLst>
                <a:ext uri="{63B3BB69-23CF-44E3-9099-C40C66FF867C}">
                  <a14:compatExt spid="_x0000_s16402"/>
                </a:ext>
                <a:ext uri="{FF2B5EF4-FFF2-40B4-BE49-F238E27FC236}">
                  <a16:creationId xmlns:a16="http://schemas.microsoft.com/office/drawing/2014/main" id="{00000000-0008-0000-0C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3" name="CheckBox8" hidden="1">
              <a:extLst>
                <a:ext uri="{63B3BB69-23CF-44E3-9099-C40C66FF867C}">
                  <a14:compatExt spid="_x0000_s16403"/>
                </a:ext>
                <a:ext uri="{FF2B5EF4-FFF2-40B4-BE49-F238E27FC236}">
                  <a16:creationId xmlns:a16="http://schemas.microsoft.com/office/drawing/2014/main" id="{00000000-0008-0000-0C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4" name="CheckBox9"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5" name="CheckBox10"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6" name="CheckBox11" hidden="1">
              <a:extLst>
                <a:ext uri="{63B3BB69-23CF-44E3-9099-C40C66FF867C}">
                  <a14:compatExt spid="_x0000_s16406"/>
                </a:ext>
                <a:ext uri="{FF2B5EF4-FFF2-40B4-BE49-F238E27FC236}">
                  <a16:creationId xmlns:a16="http://schemas.microsoft.com/office/drawing/2014/main" id="{00000000-0008-0000-0C00-00001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7" name="CheckBox12" hidden="1">
              <a:extLst>
                <a:ext uri="{63B3BB69-23CF-44E3-9099-C40C66FF867C}">
                  <a14:compatExt spid="_x0000_s16407"/>
                </a:ext>
                <a:ext uri="{FF2B5EF4-FFF2-40B4-BE49-F238E27FC236}">
                  <a16:creationId xmlns:a16="http://schemas.microsoft.com/office/drawing/2014/main" id="{00000000-0008-0000-0C00-00001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8" name="CheckBox13" hidden="1">
              <a:extLst>
                <a:ext uri="{63B3BB69-23CF-44E3-9099-C40C66FF867C}">
                  <a14:compatExt spid="_x0000_s16408"/>
                </a:ext>
                <a:ext uri="{FF2B5EF4-FFF2-40B4-BE49-F238E27FC236}">
                  <a16:creationId xmlns:a16="http://schemas.microsoft.com/office/drawing/2014/main" id="{00000000-0008-0000-0C00-00001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9" name="CheckBox14" hidden="1">
              <a:extLst>
                <a:ext uri="{63B3BB69-23CF-44E3-9099-C40C66FF867C}">
                  <a14:compatExt spid="_x0000_s16409"/>
                </a:ext>
                <a:ext uri="{FF2B5EF4-FFF2-40B4-BE49-F238E27FC236}">
                  <a16:creationId xmlns:a16="http://schemas.microsoft.com/office/drawing/2014/main" id="{00000000-0008-0000-0C00-00001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209550</xdr:rowOff>
        </xdr:from>
        <xdr:to>
          <xdr:col>4</xdr:col>
          <xdr:colOff>419100</xdr:colOff>
          <xdr:row>9</xdr:row>
          <xdr:rowOff>444500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C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419100</xdr:colOff>
          <xdr:row>11</xdr:row>
          <xdr:rowOff>247650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C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12700</xdr:rowOff>
        </xdr:from>
        <xdr:to>
          <xdr:col>4</xdr:col>
          <xdr:colOff>419100</xdr:colOff>
          <xdr:row>12</xdr:row>
          <xdr:rowOff>247650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C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209550</xdr:rowOff>
        </xdr:from>
        <xdr:to>
          <xdr:col>6</xdr:col>
          <xdr:colOff>412750</xdr:colOff>
          <xdr:row>9</xdr:row>
          <xdr:rowOff>444500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C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12700</xdr:rowOff>
        </xdr:from>
        <xdr:to>
          <xdr:col>6</xdr:col>
          <xdr:colOff>412750</xdr:colOff>
          <xdr:row>11</xdr:row>
          <xdr:rowOff>247650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C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12700</xdr:rowOff>
        </xdr:from>
        <xdr:to>
          <xdr:col>6</xdr:col>
          <xdr:colOff>412750</xdr:colOff>
          <xdr:row>12</xdr:row>
          <xdr:rowOff>247650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C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209550</xdr:rowOff>
        </xdr:from>
        <xdr:to>
          <xdr:col>4</xdr:col>
          <xdr:colOff>419100</xdr:colOff>
          <xdr:row>10</xdr:row>
          <xdr:rowOff>444500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C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209550</xdr:rowOff>
        </xdr:from>
        <xdr:to>
          <xdr:col>6</xdr:col>
          <xdr:colOff>412750</xdr:colOff>
          <xdr:row>10</xdr:row>
          <xdr:rowOff>444500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C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28578</xdr:colOff>
      <xdr:row>19</xdr:row>
      <xdr:rowOff>50800</xdr:rowOff>
    </xdr:from>
    <xdr:to>
      <xdr:col>17</xdr:col>
      <xdr:colOff>119778</xdr:colOff>
      <xdr:row>19</xdr:row>
      <xdr:rowOff>230800</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2625728" y="4591050"/>
          <a:ext cx="396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00" strike="noStrike" baseline="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0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30164</xdr:colOff>
      <xdr:row>28</xdr:row>
      <xdr:rowOff>41275</xdr:rowOff>
    </xdr:from>
    <xdr:to>
      <xdr:col>14</xdr:col>
      <xdr:colOff>131964</xdr:colOff>
      <xdr:row>28</xdr:row>
      <xdr:rowOff>221275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170114" y="6569075"/>
          <a:ext cx="4066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5</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97750"/>
          <a:ext cx="669200" cy="1863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99425"/>
          <a:ext cx="669200" cy="1990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23325"/>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75775"/>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21875"/>
          <a:ext cx="6692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注７</a:t>
          </a:r>
        </a:p>
      </xdr:txBody>
    </xdr:sp>
    <xdr:clientData/>
  </xdr:twoCellAnchor>
  <xdr:twoCellAnchor>
    <xdr:from>
      <xdr:col>34</xdr:col>
      <xdr:colOff>23811</xdr:colOff>
      <xdr:row>10</xdr:row>
      <xdr:rowOff>53975</xdr:rowOff>
    </xdr:from>
    <xdr:to>
      <xdr:col>37</xdr:col>
      <xdr:colOff>27186</xdr:colOff>
      <xdr:row>10</xdr:row>
      <xdr:rowOff>233975</xdr:rowOff>
    </xdr:to>
    <xdr:sp macro="" textlink="">
      <xdr:nvSpPr>
        <xdr:cNvPr id="9" name="テキスト ボックス 8">
          <a:extLst>
            <a:ext uri="{FF2B5EF4-FFF2-40B4-BE49-F238E27FC236}">
              <a16:creationId xmlns:a16="http://schemas.microsoft.com/office/drawing/2014/main" id="{00000000-0008-0000-1900-000009000000}"/>
            </a:ext>
          </a:extLst>
        </xdr:cNvPr>
        <xdr:cNvSpPr txBox="1"/>
      </xdr:nvSpPr>
      <xdr:spPr>
        <a:xfrm>
          <a:off x="5402261" y="2193925"/>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530350" y="4810125"/>
          <a:ext cx="4193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a:t>
          </a:r>
          <a:r>
            <a:rPr kumimoji="1" lang="en-US" altLang="ja-JP" sz="1050" strike="noStrike" baseline="0">
              <a:solidFill>
                <a:sysClr val="windowText" lastClr="000000"/>
              </a:solidFill>
              <a:latin typeface="ＭＳ 明朝" panose="02020609040205080304" pitchFamily="17" charset="-128"/>
              <a:ea typeface="ＭＳ 明朝" panose="02020609040205080304" pitchFamily="17" charset="-128"/>
            </a:rPr>
            <a:t>6</a:t>
          </a:r>
          <a:endPar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34</xdr:col>
      <xdr:colOff>28574</xdr:colOff>
      <xdr:row>19</xdr:row>
      <xdr:rowOff>53975</xdr:rowOff>
    </xdr:from>
    <xdr:to>
      <xdr:col>37</xdr:col>
      <xdr:colOff>43574</xdr:colOff>
      <xdr:row>19</xdr:row>
      <xdr:rowOff>233975</xdr:rowOff>
    </xdr:to>
    <xdr:sp macro="" textlink="">
      <xdr:nvSpPr>
        <xdr:cNvPr id="11" name="テキスト ボックス 10">
          <a:extLst>
            <a:ext uri="{FF2B5EF4-FFF2-40B4-BE49-F238E27FC236}">
              <a16:creationId xmlns:a16="http://schemas.microsoft.com/office/drawing/2014/main" id="{00000000-0008-0000-1900-00000B000000}"/>
            </a:ext>
          </a:extLst>
        </xdr:cNvPr>
        <xdr:cNvSpPr txBox="1"/>
      </xdr:nvSpPr>
      <xdr:spPr>
        <a:xfrm>
          <a:off x="5407024" y="4594225"/>
          <a:ext cx="396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strike="noStrike" baseline="0">
              <a:solidFill>
                <a:sysClr val="windowText" lastClr="000000"/>
              </a:solidFill>
              <a:latin typeface="ＭＳ ゴシック" panose="020B0609070205080204" pitchFamily="49" charset="-128"/>
              <a:ea typeface="ＭＳ ゴシック" panose="020B0609070205080204" pitchFamily="49" charset="-128"/>
            </a:rPr>
            <a:t>注</a:t>
          </a:r>
          <a:r>
            <a:rPr kumimoji="1" lang="en-US" altLang="ja-JP" sz="1000" strike="noStrike" baseline="0">
              <a:solidFill>
                <a:sysClr val="windowText" lastClr="000000"/>
              </a:solidFill>
              <a:latin typeface="ＭＳ ゴシック" panose="020B0609070205080204" pitchFamily="49" charset="-128"/>
              <a:ea typeface="ＭＳ ゴシック" panose="020B0609070205080204" pitchFamily="49" charset="-128"/>
            </a:rPr>
            <a:t>7</a:t>
          </a:r>
          <a:endParaRPr kumimoji="1" lang="ja-JP" altLang="en-US" sz="1000"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28582</xdr:colOff>
      <xdr:row>9</xdr:row>
      <xdr:rowOff>41278</xdr:rowOff>
    </xdr:from>
    <xdr:to>
      <xdr:col>37</xdr:col>
      <xdr:colOff>31957</xdr:colOff>
      <xdr:row>9</xdr:row>
      <xdr:rowOff>221278</xdr:rowOff>
    </xdr:to>
    <xdr:sp macro="" textlink="">
      <xdr:nvSpPr>
        <xdr:cNvPr id="12" name="テキスト ボックス 11">
          <a:extLst>
            <a:ext uri="{FF2B5EF4-FFF2-40B4-BE49-F238E27FC236}">
              <a16:creationId xmlns:a16="http://schemas.microsoft.com/office/drawing/2014/main" id="{00000000-0008-0000-1900-00000C000000}"/>
            </a:ext>
          </a:extLst>
        </xdr:cNvPr>
        <xdr:cNvSpPr txBox="1"/>
      </xdr:nvSpPr>
      <xdr:spPr>
        <a:xfrm>
          <a:off x="5407032" y="1914528"/>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endParaRPr kumimoji="1"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67550"/>
          <a:ext cx="666950" cy="1863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注２</a:t>
          </a:r>
        </a:p>
      </xdr:txBody>
    </xdr:sp>
    <xdr:clientData/>
  </xdr:twoCellAnchor>
  <xdr:twoCellAnchor>
    <xdr:from>
      <xdr:col>34</xdr:col>
      <xdr:colOff>34749</xdr:colOff>
      <xdr:row>12</xdr:row>
      <xdr:rowOff>41981</xdr:rowOff>
    </xdr:from>
    <xdr:to>
      <xdr:col>37</xdr:col>
      <xdr:colOff>38124</xdr:colOff>
      <xdr:row>12</xdr:row>
      <xdr:rowOff>221981</xdr:rowOff>
    </xdr:to>
    <xdr:sp macro="" textlink="">
      <xdr:nvSpPr>
        <xdr:cNvPr id="14" name="テキスト ボックス 13">
          <a:extLst>
            <a:ext uri="{FF2B5EF4-FFF2-40B4-BE49-F238E27FC236}">
              <a16:creationId xmlns:a16="http://schemas.microsoft.com/office/drawing/2014/main" id="{00000000-0008-0000-1900-00000E000000}"/>
            </a:ext>
          </a:extLst>
        </xdr:cNvPr>
        <xdr:cNvSpPr txBox="1"/>
      </xdr:nvSpPr>
      <xdr:spPr>
        <a:xfrm>
          <a:off x="5413199" y="2715331"/>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37</xdr:col>
      <xdr:colOff>27891</xdr:colOff>
      <xdr:row>14</xdr:row>
      <xdr:rowOff>56242</xdr:rowOff>
    </xdr:from>
    <xdr:to>
      <xdr:col>38</xdr:col>
      <xdr:colOff>10883</xdr:colOff>
      <xdr:row>16</xdr:row>
      <xdr:rowOff>230867</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787341" y="3262992"/>
          <a:ext cx="109992" cy="708025"/>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strike="noStrike" baseline="0">
            <a:solidFill>
              <a:sysClr val="windowText" lastClr="000000"/>
            </a:solidFill>
          </a:endParaRPr>
        </a:p>
      </xdr:txBody>
    </xdr:sp>
    <xdr:clientData/>
  </xdr:twoCellAnchor>
  <xdr:twoCellAnchor>
    <xdr:from>
      <xdr:col>34</xdr:col>
      <xdr:colOff>24038</xdr:colOff>
      <xdr:row>15</xdr:row>
      <xdr:rowOff>50800</xdr:rowOff>
    </xdr:from>
    <xdr:to>
      <xdr:col>37</xdr:col>
      <xdr:colOff>27413</xdr:colOff>
      <xdr:row>15</xdr:row>
      <xdr:rowOff>230800</xdr:rowOff>
    </xdr:to>
    <xdr:sp macro="" textlink="">
      <xdr:nvSpPr>
        <xdr:cNvPr id="16" name="テキスト ボックス 15">
          <a:extLst>
            <a:ext uri="{FF2B5EF4-FFF2-40B4-BE49-F238E27FC236}">
              <a16:creationId xmlns:a16="http://schemas.microsoft.com/office/drawing/2014/main" id="{00000000-0008-0000-1900-000011000000}"/>
            </a:ext>
          </a:extLst>
        </xdr:cNvPr>
        <xdr:cNvSpPr txBox="1"/>
      </xdr:nvSpPr>
      <xdr:spPr>
        <a:xfrm>
          <a:off x="5402488" y="352425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7" name="テキスト ボックス 16">
          <a:extLst>
            <a:ext uri="{FF2B5EF4-FFF2-40B4-BE49-F238E27FC236}">
              <a16:creationId xmlns:a16="http://schemas.microsoft.com/office/drawing/2014/main" id="{00000000-0008-0000-1900-000012000000}"/>
            </a:ext>
          </a:extLst>
        </xdr:cNvPr>
        <xdr:cNvSpPr txBox="1"/>
      </xdr:nvSpPr>
      <xdr:spPr>
        <a:xfrm>
          <a:off x="38100" y="6762750"/>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trike="noStrike" baseline="0">
              <a:solidFill>
                <a:sysClr val="windowText" lastClr="000000"/>
              </a:solidFill>
              <a:latin typeface="ＭＳ 明朝" panose="02020609040205080304" pitchFamily="17" charset="-128"/>
              <a:ea typeface="ＭＳ 明朝" panose="02020609040205080304" pitchFamily="17" charset="-128"/>
            </a:rPr>
            <a:t>注１</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68</xdr:col>
      <xdr:colOff>127000</xdr:colOff>
      <xdr:row>1</xdr:row>
      <xdr:rowOff>0</xdr:rowOff>
    </xdr:from>
    <xdr:ext cx="184731" cy="264560"/>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9474200" y="22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48</xdr:col>
      <xdr:colOff>57150</xdr:colOff>
      <xdr:row>16</xdr:row>
      <xdr:rowOff>12700</xdr:rowOff>
    </xdr:from>
    <xdr:to>
      <xdr:col>67</xdr:col>
      <xdr:colOff>50800</xdr:colOff>
      <xdr:row>19</xdr:row>
      <xdr:rowOff>158750</xdr:rowOff>
    </xdr:to>
    <xdr:sp macro="" textlink="">
      <xdr:nvSpPr>
        <xdr:cNvPr id="3" name="正方形/長方形 2"/>
        <xdr:cNvSpPr/>
      </xdr:nvSpPr>
      <xdr:spPr>
        <a:xfrm>
          <a:off x="6381750" y="281940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twoCellAnchor>
    <xdr:from>
      <xdr:col>48</xdr:col>
      <xdr:colOff>63500</xdr:colOff>
      <xdr:row>45</xdr:row>
      <xdr:rowOff>0</xdr:rowOff>
    </xdr:from>
    <xdr:to>
      <xdr:col>67</xdr:col>
      <xdr:colOff>57150</xdr:colOff>
      <xdr:row>49</xdr:row>
      <xdr:rowOff>0</xdr:rowOff>
    </xdr:to>
    <xdr:sp macro="" textlink="">
      <xdr:nvSpPr>
        <xdr:cNvPr id="4" name="正方形/長方形 3"/>
        <xdr:cNvSpPr/>
      </xdr:nvSpPr>
      <xdr:spPr>
        <a:xfrm>
          <a:off x="6388100" y="7689850"/>
          <a:ext cx="2863850" cy="6604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ysClr val="windowText" lastClr="000000"/>
              </a:solidFill>
            </a:rPr>
            <a:t>黄色の部分は内訳から</a:t>
          </a:r>
          <a:endParaRPr kumimoji="1" lang="en-US" altLang="ja-JP" sz="1200" b="1">
            <a:solidFill>
              <a:sysClr val="windowText" lastClr="000000"/>
            </a:solidFill>
          </a:endParaRPr>
        </a:p>
        <a:p>
          <a:pPr algn="ctr"/>
          <a:r>
            <a:rPr kumimoji="1" lang="ja-JP" altLang="en-US" sz="1200" b="1">
              <a:solidFill>
                <a:sysClr val="windowText" lastClr="000000"/>
              </a:solidFill>
            </a:rPr>
            <a:t>自動転記のため入力不要です</a:t>
          </a:r>
        </a:p>
      </xdr:txBody>
    </xdr:sp>
    <xdr:clientData/>
  </xdr:twoCellAnchor>
</xdr:wsDr>
</file>

<file path=xl/tables/table1.xml><?xml version="1.0" encoding="utf-8"?>
<table xmlns="http://schemas.openxmlformats.org/spreadsheetml/2006/main" id="2" name="テーブル61024" displayName="テーブル61024" ref="A4:G8" totalsRowShown="0" headerRowDxfId="122" dataDxfId="121">
  <tableColumns count="7">
    <tableColumn id="1" name="申請_x000a_年度" dataDxfId="120"/>
    <tableColumn id="2" name="申 請 先" dataDxfId="119"/>
    <tableColumn id="3" name="助 成 事 業 名" dataDxfId="118"/>
    <tableColumn id="4" name="申 請 テ ー マ" dataDxfId="117"/>
    <tableColumn id="5" name="助成金額（円）" dataDxfId="116" dataCellStyle="桁区切り"/>
    <tableColumn id="6" name="本申請との経費の重複" dataDxfId="115"/>
    <tableColumn id="7" name="本申請との内容の重複" dataDxfId="114"/>
  </tableColumns>
  <tableStyleInfo name="テーブル スタイル 8" showFirstColumn="0" showLastColumn="0" showRowStripes="1" showColumnStripes="0"/>
</table>
</file>

<file path=xl/tables/table2.xml><?xml version="1.0" encoding="utf-8"?>
<table xmlns="http://schemas.openxmlformats.org/spreadsheetml/2006/main" id="3" name="テーブル6101235" displayName="テーブル6101235" ref="A12:G16" totalsRowShown="0" headerRowDxfId="113" dataDxfId="112">
  <tableColumns count="7">
    <tableColumn id="1" name="申請_x000a_年度" dataDxfId="111"/>
    <tableColumn id="2" name="申 請 先" dataDxfId="110"/>
    <tableColumn id="3" name="助 成 事 業 名" dataDxfId="109"/>
    <tableColumn id="4" name="申 請 テ ー マ" dataDxfId="108"/>
    <tableColumn id="5" name="助成金額（円）" dataDxfId="107" dataCellStyle="桁区切り"/>
    <tableColumn id="6" name="本申請との経費の重複" dataDxfId="106"/>
    <tableColumn id="7" name="本申請との内容の重複" dataDxfId="105"/>
  </tableColumns>
  <tableStyleInfo name="テーブル スタイル 8" showFirstColumn="0" showLastColumn="0" showRowStripes="1" showColumnStripes="0"/>
</table>
</file>

<file path=xl/tables/table3.xml><?xml version="1.0" encoding="utf-8"?>
<table xmlns="http://schemas.openxmlformats.org/spreadsheetml/2006/main" id="16" name="テーブル1717" displayName="テーブル1717" ref="A4:G16" totalsRowShown="0" headerRowDxfId="104" dataDxfId="102" headerRowBorderDxfId="103" tableBorderDxfId="101" totalsRowBorderDxfId="100">
  <tableColumns count="7">
    <tableColumn id="8" name="No." dataDxfId="99">
      <calculatedColumnFormula>ROW()-ROW(テーブル1717[[#Headers],[No.]])</calculatedColumnFormula>
    </tableColumn>
    <tableColumn id="1" name="氏　　　名" dataDxfId="98"/>
    <tableColumn id="2" name="役　員" dataDxfId="97"/>
    <tableColumn id="3" name="株　主" dataDxfId="96"/>
    <tableColumn id="4" name="役　職　等" dataDxfId="95"/>
    <tableColumn id="5" name="持ち株数" dataDxfId="94" dataCellStyle="桁区切り"/>
    <tableColumn id="6" name="持ち株比率" dataDxfId="93" totalsRowDxfId="92" dataCellStyle="パーセント">
      <calculatedColumnFormula>IFERROR(テーブル1717[[#This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4" name="原材料・副資材費" displayName="原材料・副資材費" ref="A4:K19" totalsRowShown="0" headerRowDxfId="89" dataDxfId="88" totalsRowDxfId="87" dataCellStyle="標準 2">
  <tableColumns count="11">
    <tableColumn id="1" name="番　号" dataDxfId="86" dataCellStyle="標準 2">
      <calculatedColumnFormula>ROW()-ROW(原材料・副資材費[[#Headers],[番　号]])</calculatedColumnFormula>
    </tableColumn>
    <tableColumn id="2" name="品　名" dataDxfId="85" dataCellStyle="標準 2"/>
    <tableColumn id="3" name="仕　様" dataDxfId="84" dataCellStyle="標準 2"/>
    <tableColumn id="4" name="用　途" dataDxfId="83" dataCellStyle="標準 2"/>
    <tableColumn id="5" name="数量_x000a_(A)" dataDxfId="82" dataCellStyle="桁区切り"/>
    <tableColumn id="10" name="単位" dataDxfId="81" dataCellStyle="桁区切り"/>
    <tableColumn id="6" name="単価(B)_x000a_（税抜）" dataDxfId="80" dataCellStyle="桁区切り"/>
    <tableColumn id="7" name="助成事業に_x000a_要する経費_x000a_（税込）" dataDxfId="79" dataCellStyle="桁区切り">
      <calculatedColumnFormula>原材料・副資材費[[#This Row],[助成対象経費
(A)×(B)
（税抜）]]*1.1</calculatedColumnFormula>
    </tableColumn>
    <tableColumn id="8" name="助成対象経費_x000a_(A)×(B)_x000a_（税抜）" dataDxfId="78" dataCellStyle="桁区切り">
      <calculatedColumnFormula>原材料・副資材費[[#This Row],[数量
(A)]]*原材料・副資材費[[#This Row],[単価(B)
（税抜）]]</calculatedColumnFormula>
    </tableColumn>
    <tableColumn id="9" name="購入企業名" dataDxfId="77" dataCellStyle="標準 2"/>
    <tableColumn id="12" name="列1" dataDxfId="76" totalsRowDxfId="75"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12" name="展示会等参加費" displayName="展示会等参加費" ref="A3:K14" totalsRowCount="1" headerRowDxfId="64" dataDxfId="63" totalsRowDxfId="62" dataCellStyle="標準 2">
  <tableColumns count="11">
    <tableColumn id="1" name="番　号" dataDxfId="61" totalsRowDxfId="60" dataCellStyle="標準 2">
      <calculatedColumnFormula>ROW()-ROW(展示会等参加費[[#Headers],[番　号]])</calculatedColumnFormula>
    </tableColumn>
    <tableColumn id="2" name="展示会名称" dataDxfId="59" totalsRowDxfId="58" dataCellStyle="標準 2"/>
    <tableColumn id="3" name="会　場" dataDxfId="57" totalsRowDxfId="56" dataCellStyle="標準 2"/>
    <tableColumn id="4" name="開催期間" dataDxfId="55" totalsRowDxfId="54" dataCellStyle="標準 2"/>
    <tableColumn id="5" name="数量_x000a_(A)" dataDxfId="53" totalsRowDxfId="52" dataCellStyle="桁区切り"/>
    <tableColumn id="10" name="単位" dataDxfId="51" totalsRowDxfId="50" dataCellStyle="桁区切り"/>
    <tableColumn id="6" name="単価(B)_x000a_（税抜）" totalsRowLabel="計" dataDxfId="49" totalsRowDxfId="48" dataCellStyle="桁区切り"/>
    <tableColumn id="7" name="助成事業に_x000a_要する経費_x000a_（税込）" totalsRowFunction="sum" dataDxfId="47" totalsRowDxfId="46" dataCellStyle="桁区切り">
      <calculatedColumnFormula>展示会等参加費[[#This Row],[助成対象経費
(A)×(B)
（税抜）]]*1.1</calculatedColumnFormula>
    </tableColumn>
    <tableColumn id="8" name="助成対象経費_x000a_(A)×(B)_x000a_（税抜）" totalsRowFunction="sum" dataDxfId="45" totalsRowDxfId="44" dataCellStyle="桁区切り">
      <calculatedColumnFormula>展示会等参加費[[#This Row],[数量
(A)]]*展示会等参加費[[#This Row],[単価(B)
（税抜）]]</calculatedColumnFormula>
    </tableColumn>
    <tableColumn id="9" name="支払予定先" dataDxfId="43" totalsRowDxfId="42" dataCellStyle="標準 2"/>
    <tableColumn id="12" name="列1" dataDxfId="41" totalsRowDxfId="40" dataCellStyle="標準 2">
      <calculatedColumnFormula>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13" name="イベント開催費" displayName="イベント開催費" ref="A3:J14" totalsRowCount="1" headerRowDxfId="38" dataDxfId="37" totalsRowDxfId="36" dataCellStyle="標準 2">
  <tableColumns count="10">
    <tableColumn id="1" name="番　号" dataDxfId="35" totalsRowDxfId="34" dataCellStyle="標準 2">
      <calculatedColumnFormula>ROW()-ROW(イベント開催費[[#Headers],[番　号]])</calculatedColumnFormula>
    </tableColumn>
    <tableColumn id="2" name="イベント名称" dataDxfId="33" totalsRowDxfId="32" dataCellStyle="標準 2"/>
    <tableColumn id="3" name="会　場" dataDxfId="31" totalsRowDxfId="30" dataCellStyle="標準 2"/>
    <tableColumn id="5" name="数量_x000a_(A)" dataDxfId="29" totalsRowDxfId="28" dataCellStyle="桁区切り"/>
    <tableColumn id="10" name="単位" dataDxfId="27" totalsRowDxfId="26" dataCellStyle="桁区切り"/>
    <tableColumn id="6" name="単価(B)_x000a_（税抜）" totalsRowLabel="計" dataDxfId="25" totalsRowDxfId="24" dataCellStyle="桁区切り"/>
    <tableColumn id="7" name="助成事業に_x000a_要する経費_x000a_（税込）" totalsRowFunction="sum" dataDxfId="23" totalsRowDxfId="22" dataCellStyle="桁区切り">
      <calculatedColumnFormula>イベント開催費[[#This Row],[助成対象経費
(A)×(B)
（税抜）]]*1.1</calculatedColumnFormula>
    </tableColumn>
    <tableColumn id="8" name="助成対象経費_x000a_(A)×(B)_x000a_（税抜）" totalsRowFunction="sum" dataDxfId="21" totalsRowDxfId="20" dataCellStyle="桁区切り">
      <calculatedColumnFormula>イベント開催費[[#This Row],[数量
(A)]]*イベント開催費[[#This Row],[単価(B)
（税抜）]]</calculatedColumnFormula>
    </tableColumn>
    <tableColumn id="9" name="支払予定先" dataDxfId="19" totalsRowDxfId="18" dataCellStyle="標準 2"/>
    <tableColumn id="12" name="列1" dataDxfId="17" totalsRowDxfId="16" dataCellStyle="標準 2">
      <calculatedColumnFormula>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14" name="テーブル1" displayName="テーブル1" ref="A3:E7" totalsRowShown="0" headerRowDxfId="15" dataDxfId="13" totalsRowDxfId="11" headerRowBorderDxfId="14" tableBorderDxfId="12" totalsRowBorderDxfId="10" headerRowCellStyle="標準 2">
  <tableColumns count="5">
    <tableColumn id="1" name="経 費 項 目" dataDxfId="9" totalsRowDxfId="8" dataCellStyle="標準 2"/>
    <tableColumn id="2" name="内　　容" dataDxfId="7" totalsRowDxfId="6"/>
    <tableColumn id="3" name="積 算 根 拠" dataDxfId="5" totalsRowDxfId="4"/>
    <tableColumn id="4" name="助成事業に_x000a_要する経費_x000a_（税込）" dataDxfId="3" totalsRowDxfId="2" dataCellStyle="標準 2"/>
    <tableColumn id="5" name="備　　考" dataDxfId="1" totalsRowDxfId="0" dataCellStyle="標準 2"/>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image" Target="../media/image2.emf"/><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10" Type="http://schemas.openxmlformats.org/officeDocument/2006/relationships/control" Target="../activeX/activeX6.xml"/><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trlProp" Target="../ctrlProps/ctrlProp1.xml"/><Relationship Id="rId22"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15.xml"/><Relationship Id="rId7" Type="http://schemas.openxmlformats.org/officeDocument/2006/relationships/control" Target="../activeX/activeX11.x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ontrol" Target="../activeX/activeX20.xml"/><Relationship Id="rId20" Type="http://schemas.openxmlformats.org/officeDocument/2006/relationships/ctrlProp" Target="../ctrlProps/ctrlProp14.xml"/><Relationship Id="rId1" Type="http://schemas.openxmlformats.org/officeDocument/2006/relationships/printerSettings" Target="../printerSettings/printerSettings9.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trlProp" Target="../ctrlProps/ctrlProp18.xml"/><Relationship Id="rId5" Type="http://schemas.openxmlformats.org/officeDocument/2006/relationships/image" Target="../media/image1.emf"/><Relationship Id="rId15" Type="http://schemas.openxmlformats.org/officeDocument/2006/relationships/control" Target="../activeX/activeX19.xml"/><Relationship Id="rId23" Type="http://schemas.openxmlformats.org/officeDocument/2006/relationships/ctrlProp" Target="../ctrlProps/ctrlProp17.xml"/><Relationship Id="rId10" Type="http://schemas.openxmlformats.org/officeDocument/2006/relationships/control" Target="../activeX/activeX14.xml"/><Relationship Id="rId19" Type="http://schemas.openxmlformats.org/officeDocument/2006/relationships/ctrlProp" Target="../ctrlProps/ctrlProp13.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110"/>
  <sheetViews>
    <sheetView tabSelected="1" view="pageBreakPreview" zoomScaleNormal="100" zoomScaleSheetLayoutView="100" workbookViewId="0">
      <selection activeCell="D31" sqref="D31"/>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331" t="s">
        <v>393</v>
      </c>
      <c r="B1" s="332"/>
      <c r="C1" s="332"/>
      <c r="D1" s="332"/>
      <c r="E1" s="332"/>
      <c r="F1" s="332"/>
      <c r="G1" s="332"/>
      <c r="H1" s="332"/>
      <c r="I1" s="332"/>
      <c r="J1" s="332"/>
      <c r="K1" s="332"/>
      <c r="L1" s="332"/>
      <c r="M1" s="332"/>
      <c r="N1" s="332"/>
      <c r="O1" s="332"/>
      <c r="P1" s="443"/>
      <c r="Q1" s="443"/>
      <c r="R1" s="443"/>
      <c r="S1" s="443"/>
      <c r="T1" s="443"/>
      <c r="U1" s="443"/>
      <c r="V1" s="443"/>
      <c r="W1" s="443"/>
    </row>
    <row r="2" spans="1:24" ht="16.5" customHeight="1" x14ac:dyDescent="0.2">
      <c r="A2" s="332"/>
      <c r="B2" s="332"/>
      <c r="C2" s="332"/>
      <c r="D2" s="332"/>
      <c r="E2" s="332"/>
      <c r="F2" s="332"/>
      <c r="G2" s="332"/>
      <c r="H2" s="332"/>
      <c r="I2" s="332"/>
      <c r="J2" s="332"/>
      <c r="K2" s="332"/>
      <c r="L2" s="332"/>
      <c r="M2" s="332"/>
      <c r="N2" s="332"/>
      <c r="O2" s="332"/>
      <c r="P2" s="443"/>
      <c r="Q2" s="443"/>
      <c r="R2" s="443"/>
      <c r="S2" s="444"/>
      <c r="T2" s="444"/>
      <c r="U2" s="444"/>
      <c r="V2" s="444"/>
      <c r="W2" s="444"/>
    </row>
    <row r="3" spans="1:24" ht="16.5" customHeight="1" x14ac:dyDescent="0.2">
      <c r="A3" s="332"/>
      <c r="B3" s="332"/>
      <c r="C3" s="332"/>
      <c r="D3" s="332"/>
      <c r="E3" s="332"/>
      <c r="F3" s="332"/>
      <c r="G3" s="332"/>
      <c r="H3" s="332"/>
      <c r="I3" s="332"/>
      <c r="J3" s="332"/>
      <c r="K3" s="332"/>
      <c r="L3" s="332"/>
      <c r="M3" s="332"/>
      <c r="N3" s="332"/>
      <c r="O3" s="332"/>
      <c r="P3" s="443"/>
      <c r="Q3" s="443"/>
      <c r="R3" s="443"/>
      <c r="S3" s="443"/>
      <c r="T3" s="443"/>
      <c r="U3" s="443"/>
      <c r="V3" s="443"/>
      <c r="W3" s="443"/>
    </row>
    <row r="4" spans="1:24" ht="16.5" customHeight="1" x14ac:dyDescent="0.2">
      <c r="A4" s="332"/>
      <c r="B4" s="332"/>
      <c r="C4" s="332"/>
      <c r="D4" s="332"/>
      <c r="E4" s="332"/>
      <c r="F4" s="332"/>
      <c r="G4" s="332"/>
      <c r="H4" s="332"/>
      <c r="I4" s="332"/>
      <c r="J4" s="332"/>
      <c r="K4" s="332"/>
      <c r="L4" s="332"/>
      <c r="M4" s="332"/>
      <c r="N4" s="332"/>
      <c r="O4" s="333"/>
      <c r="P4" s="443"/>
      <c r="Q4" s="443"/>
      <c r="R4" s="443"/>
      <c r="S4" s="443"/>
      <c r="T4" s="443"/>
      <c r="U4" s="443"/>
      <c r="V4" s="443"/>
      <c r="W4" s="443"/>
    </row>
    <row r="5" spans="1:24" ht="20.25" customHeight="1" x14ac:dyDescent="0.2">
      <c r="A5" s="332"/>
      <c r="B5" s="334"/>
      <c r="C5" s="332"/>
      <c r="D5" s="332"/>
      <c r="E5" s="332"/>
      <c r="F5" s="332"/>
      <c r="G5" s="332"/>
      <c r="H5" s="332"/>
      <c r="I5" s="332"/>
      <c r="J5" s="332"/>
      <c r="K5" s="332"/>
      <c r="L5" s="332"/>
      <c r="M5" s="332"/>
      <c r="N5" s="332"/>
      <c r="O5" s="332"/>
      <c r="P5" s="333"/>
      <c r="Q5" s="333"/>
      <c r="R5" s="332"/>
      <c r="S5" s="332"/>
      <c r="T5" s="332"/>
      <c r="U5" s="332"/>
      <c r="V5" s="332"/>
      <c r="W5" s="332"/>
    </row>
    <row r="6" spans="1:24" ht="20.25" customHeight="1" x14ac:dyDescent="0.2">
      <c r="A6" s="332"/>
      <c r="B6" s="331" t="s">
        <v>0</v>
      </c>
      <c r="C6" s="332"/>
      <c r="D6" s="332"/>
      <c r="E6" s="332"/>
      <c r="F6" s="332"/>
      <c r="G6" s="332"/>
      <c r="H6" s="332"/>
      <c r="I6" s="332"/>
      <c r="J6" s="332"/>
      <c r="K6" s="332"/>
      <c r="L6" s="332"/>
      <c r="M6" s="332"/>
      <c r="N6" s="332"/>
      <c r="O6" s="332"/>
      <c r="P6" s="332"/>
      <c r="Q6" s="332"/>
      <c r="R6" s="332"/>
      <c r="S6" s="332"/>
      <c r="T6" s="332"/>
      <c r="U6" s="332"/>
      <c r="V6" s="332"/>
      <c r="W6" s="332"/>
    </row>
    <row r="7" spans="1:24" ht="20.25" customHeight="1" x14ac:dyDescent="0.2">
      <c r="A7" s="332"/>
      <c r="B7" s="331" t="s">
        <v>525</v>
      </c>
      <c r="C7" s="332"/>
      <c r="D7" s="332"/>
      <c r="E7" s="332"/>
      <c r="F7" s="332"/>
      <c r="G7" s="332"/>
      <c r="H7" s="332"/>
      <c r="I7" s="332"/>
      <c r="J7" s="332"/>
      <c r="K7" s="332"/>
      <c r="L7" s="332"/>
      <c r="M7" s="332"/>
      <c r="N7" s="332"/>
      <c r="O7" s="332"/>
      <c r="P7" s="332"/>
      <c r="Q7" s="332"/>
      <c r="R7" s="332"/>
      <c r="S7" s="332"/>
      <c r="T7" s="332"/>
      <c r="U7" s="332"/>
      <c r="V7" s="332"/>
      <c r="W7" s="332"/>
    </row>
    <row r="8" spans="1:24" ht="20.25" customHeight="1" x14ac:dyDescent="0.2">
      <c r="A8" s="332"/>
      <c r="B8" s="334"/>
      <c r="C8" s="332"/>
      <c r="D8" s="332"/>
      <c r="E8" s="332"/>
      <c r="F8" s="332"/>
      <c r="G8" s="332"/>
      <c r="H8" s="332"/>
      <c r="I8" s="332"/>
      <c r="J8" s="332"/>
      <c r="K8" s="332"/>
      <c r="L8" s="332"/>
      <c r="M8" s="332"/>
      <c r="N8" s="332"/>
      <c r="O8" s="332"/>
      <c r="P8" s="332"/>
      <c r="Q8" s="332"/>
      <c r="R8" s="332"/>
      <c r="S8" s="332"/>
      <c r="T8" s="332"/>
      <c r="U8" s="332"/>
      <c r="V8" s="332"/>
      <c r="W8" s="332"/>
    </row>
    <row r="9" spans="1:24" ht="16.5" customHeight="1" x14ac:dyDescent="0.2">
      <c r="A9" s="332"/>
      <c r="B9" s="332"/>
      <c r="C9" s="332"/>
      <c r="D9" s="332"/>
      <c r="E9" s="332"/>
      <c r="F9" s="332"/>
      <c r="G9" s="332"/>
      <c r="H9" s="332"/>
      <c r="I9" s="332"/>
      <c r="J9" s="445" t="s">
        <v>1</v>
      </c>
      <c r="K9" s="445"/>
      <c r="L9" s="335"/>
      <c r="M9" s="451">
        <f>実施計画!G6</f>
        <v>0</v>
      </c>
      <c r="N9" s="451"/>
      <c r="O9" s="451"/>
      <c r="P9" s="451"/>
      <c r="Q9" s="451"/>
      <c r="R9" s="451"/>
      <c r="S9" s="451"/>
      <c r="T9" s="451"/>
      <c r="U9" s="451"/>
      <c r="V9" s="451"/>
      <c r="W9" s="451"/>
    </row>
    <row r="10" spans="1:24" ht="16.5" customHeight="1" x14ac:dyDescent="0.2">
      <c r="A10" s="332"/>
      <c r="B10" s="334"/>
      <c r="C10" s="332"/>
      <c r="D10" s="332"/>
      <c r="E10" s="332"/>
      <c r="F10" s="332"/>
      <c r="G10" s="332"/>
      <c r="H10" s="332"/>
      <c r="I10" s="332"/>
      <c r="J10" s="445"/>
      <c r="K10" s="445"/>
      <c r="L10" s="332"/>
      <c r="M10" s="451"/>
      <c r="N10" s="451"/>
      <c r="O10" s="451"/>
      <c r="P10" s="451"/>
      <c r="Q10" s="451"/>
      <c r="R10" s="451"/>
      <c r="S10" s="451"/>
      <c r="T10" s="451"/>
      <c r="U10" s="451"/>
      <c r="V10" s="451"/>
      <c r="W10" s="451"/>
    </row>
    <row r="11" spans="1:24" ht="16.5" customHeight="1" x14ac:dyDescent="0.2">
      <c r="A11" s="332"/>
      <c r="B11" s="332"/>
      <c r="C11" s="332"/>
      <c r="D11" s="332"/>
      <c r="E11" s="332"/>
      <c r="F11" s="332"/>
      <c r="G11" s="332"/>
      <c r="H11" s="332"/>
      <c r="I11" s="332"/>
      <c r="J11" s="445" t="s">
        <v>14</v>
      </c>
      <c r="K11" s="445"/>
      <c r="L11" s="335"/>
      <c r="M11" s="452">
        <f>実施計画!C4</f>
        <v>0</v>
      </c>
      <c r="N11" s="452"/>
      <c r="O11" s="452"/>
      <c r="P11" s="452"/>
      <c r="Q11" s="452"/>
      <c r="R11" s="452"/>
      <c r="S11" s="452"/>
      <c r="T11" s="452"/>
      <c r="U11" s="452"/>
      <c r="V11" s="452"/>
      <c r="W11" s="452"/>
    </row>
    <row r="12" spans="1:24" ht="16.5" customHeight="1" x14ac:dyDescent="0.2">
      <c r="A12" s="332"/>
      <c r="B12" s="334"/>
      <c r="C12" s="332"/>
      <c r="D12" s="332"/>
      <c r="E12" s="332"/>
      <c r="F12" s="332"/>
      <c r="G12" s="332"/>
      <c r="H12" s="332"/>
      <c r="I12" s="332"/>
      <c r="J12" s="445"/>
      <c r="K12" s="445"/>
      <c r="L12" s="332"/>
      <c r="M12" s="452"/>
      <c r="N12" s="452"/>
      <c r="O12" s="452"/>
      <c r="P12" s="452"/>
      <c r="Q12" s="452"/>
      <c r="R12" s="452"/>
      <c r="S12" s="452"/>
      <c r="T12" s="452"/>
      <c r="U12" s="452"/>
      <c r="V12" s="452"/>
      <c r="W12" s="452"/>
    </row>
    <row r="13" spans="1:24" ht="17.25" customHeight="1" x14ac:dyDescent="0.2">
      <c r="A13" s="332"/>
      <c r="B13" s="332"/>
      <c r="C13" s="332"/>
      <c r="D13" s="332"/>
      <c r="E13" s="332"/>
      <c r="F13" s="332"/>
      <c r="G13" s="332"/>
      <c r="H13" s="332"/>
      <c r="I13" s="332"/>
      <c r="J13" s="445" t="s">
        <v>8</v>
      </c>
      <c r="K13" s="445"/>
      <c r="L13" s="445" t="s">
        <v>9</v>
      </c>
      <c r="M13" s="445"/>
      <c r="N13" s="445"/>
      <c r="O13" s="332"/>
      <c r="P13" s="446">
        <f>実施計画!L5</f>
        <v>0</v>
      </c>
      <c r="Q13" s="446"/>
      <c r="R13" s="446"/>
      <c r="S13" s="446"/>
      <c r="T13" s="446"/>
      <c r="U13" s="446"/>
      <c r="V13" s="446"/>
      <c r="W13" s="446"/>
      <c r="X13" s="67"/>
    </row>
    <row r="14" spans="1:24" ht="17.25" customHeight="1" x14ac:dyDescent="0.2">
      <c r="A14" s="332"/>
      <c r="B14" s="332"/>
      <c r="C14" s="332"/>
      <c r="D14" s="332"/>
      <c r="E14" s="332"/>
      <c r="F14" s="332"/>
      <c r="G14" s="332"/>
      <c r="H14" s="332"/>
      <c r="I14" s="332"/>
      <c r="J14" s="335"/>
      <c r="K14" s="335"/>
      <c r="L14" s="445" t="s">
        <v>10</v>
      </c>
      <c r="M14" s="445"/>
      <c r="N14" s="445"/>
      <c r="O14" s="332"/>
      <c r="P14" s="446">
        <f>実施計画!L4</f>
        <v>0</v>
      </c>
      <c r="Q14" s="446"/>
      <c r="R14" s="446"/>
      <c r="S14" s="446"/>
      <c r="T14" s="446"/>
      <c r="U14" s="446"/>
      <c r="V14" s="447"/>
      <c r="W14" s="447"/>
      <c r="X14" s="67"/>
    </row>
    <row r="15" spans="1:24" ht="30.75" customHeight="1" x14ac:dyDescent="0.2">
      <c r="A15" s="332"/>
      <c r="B15" s="334"/>
      <c r="C15" s="332"/>
      <c r="D15" s="332"/>
      <c r="E15" s="332"/>
      <c r="F15" s="332"/>
      <c r="G15" s="332"/>
      <c r="H15" s="332"/>
      <c r="I15" s="332"/>
      <c r="J15" s="332"/>
      <c r="K15" s="332"/>
      <c r="L15" s="332"/>
      <c r="M15" s="332"/>
      <c r="N15" s="332"/>
      <c r="O15" s="332"/>
      <c r="P15" s="332"/>
      <c r="Q15" s="332"/>
      <c r="R15" s="332"/>
      <c r="S15" s="332"/>
      <c r="T15" s="448" t="s">
        <v>391</v>
      </c>
      <c r="U15" s="448"/>
      <c r="V15" s="448"/>
      <c r="W15" s="448"/>
    </row>
    <row r="16" spans="1:24" ht="20.25" customHeight="1" x14ac:dyDescent="0.2">
      <c r="A16" s="449" t="s">
        <v>497</v>
      </c>
      <c r="B16" s="450"/>
      <c r="C16" s="450"/>
      <c r="D16" s="450"/>
      <c r="E16" s="450"/>
      <c r="F16" s="450"/>
      <c r="G16" s="450"/>
      <c r="H16" s="450"/>
      <c r="I16" s="450"/>
      <c r="J16" s="450"/>
      <c r="K16" s="450"/>
      <c r="L16" s="450"/>
      <c r="M16" s="450"/>
      <c r="N16" s="450"/>
      <c r="O16" s="450"/>
      <c r="P16" s="450"/>
      <c r="Q16" s="450"/>
      <c r="R16" s="450"/>
      <c r="S16" s="450"/>
      <c r="T16" s="450"/>
      <c r="U16" s="450"/>
      <c r="V16" s="450"/>
      <c r="W16" s="450"/>
    </row>
    <row r="17" spans="1:24" ht="19.5" customHeight="1" x14ac:dyDescent="0.2">
      <c r="A17" s="449" t="s">
        <v>412</v>
      </c>
      <c r="B17" s="461"/>
      <c r="C17" s="461"/>
      <c r="D17" s="461"/>
      <c r="E17" s="461"/>
      <c r="F17" s="461"/>
      <c r="G17" s="461"/>
      <c r="H17" s="461"/>
      <c r="I17" s="461"/>
      <c r="J17" s="461"/>
      <c r="K17" s="461"/>
      <c r="L17" s="461"/>
      <c r="M17" s="461"/>
      <c r="N17" s="461"/>
      <c r="O17" s="461"/>
      <c r="P17" s="461"/>
      <c r="Q17" s="461"/>
      <c r="R17" s="461"/>
      <c r="S17" s="461"/>
      <c r="T17" s="461"/>
      <c r="U17" s="461"/>
      <c r="V17" s="461"/>
      <c r="W17" s="461"/>
    </row>
    <row r="18" spans="1:24" ht="30.75" customHeight="1" x14ac:dyDescent="0.2">
      <c r="A18" s="332"/>
      <c r="B18" s="331"/>
      <c r="C18" s="331"/>
      <c r="D18" s="331"/>
      <c r="E18" s="331"/>
      <c r="F18" s="331"/>
      <c r="G18" s="332"/>
      <c r="H18" s="332"/>
      <c r="I18" s="332"/>
      <c r="J18" s="332"/>
      <c r="K18" s="332"/>
      <c r="L18" s="332"/>
      <c r="M18" s="332"/>
      <c r="N18" s="332"/>
      <c r="O18" s="332"/>
      <c r="P18" s="332"/>
      <c r="Q18" s="332"/>
      <c r="R18" s="332"/>
      <c r="S18" s="332"/>
      <c r="T18" s="332"/>
      <c r="U18" s="332"/>
      <c r="V18" s="332"/>
      <c r="W18" s="332"/>
    </row>
    <row r="19" spans="1:24" ht="20.25" customHeight="1" x14ac:dyDescent="0.2">
      <c r="A19" s="332"/>
      <c r="B19" s="331" t="s">
        <v>2</v>
      </c>
      <c r="C19" s="331"/>
      <c r="D19" s="331"/>
      <c r="E19" s="331"/>
      <c r="F19" s="331"/>
      <c r="G19" s="332"/>
      <c r="H19" s="332"/>
      <c r="I19" s="332"/>
      <c r="J19" s="332"/>
      <c r="K19" s="332"/>
      <c r="L19" s="332"/>
      <c r="M19" s="332"/>
      <c r="N19" s="332"/>
      <c r="O19" s="332"/>
      <c r="P19" s="332"/>
      <c r="Q19" s="332"/>
      <c r="R19" s="332"/>
      <c r="S19" s="332"/>
      <c r="T19" s="332"/>
      <c r="U19" s="332"/>
      <c r="V19" s="332"/>
      <c r="W19" s="332"/>
    </row>
    <row r="20" spans="1:24" ht="30.75" customHeight="1" x14ac:dyDescent="0.2">
      <c r="A20" s="332"/>
      <c r="B20" s="331"/>
      <c r="C20" s="331"/>
      <c r="D20" s="331"/>
      <c r="E20" s="331"/>
      <c r="F20" s="331"/>
      <c r="G20" s="332"/>
      <c r="H20" s="332"/>
      <c r="I20" s="332"/>
      <c r="J20" s="332"/>
      <c r="K20" s="332"/>
      <c r="L20" s="332"/>
      <c r="M20" s="332"/>
      <c r="N20" s="332"/>
      <c r="O20" s="332"/>
      <c r="P20" s="332"/>
      <c r="Q20" s="332"/>
      <c r="R20" s="332"/>
      <c r="S20" s="332"/>
      <c r="T20" s="332"/>
      <c r="U20" s="332"/>
      <c r="V20" s="332"/>
      <c r="W20" s="332"/>
    </row>
    <row r="21" spans="1:24" ht="20.25" customHeight="1" x14ac:dyDescent="0.2">
      <c r="A21" s="332"/>
      <c r="B21" s="453" t="s">
        <v>3</v>
      </c>
      <c r="C21" s="453"/>
      <c r="D21" s="453"/>
      <c r="E21" s="453"/>
      <c r="F21" s="453"/>
      <c r="G21" s="453"/>
      <c r="H21" s="453"/>
      <c r="I21" s="453"/>
      <c r="J21" s="453"/>
      <c r="K21" s="453"/>
      <c r="L21" s="453"/>
      <c r="M21" s="453"/>
      <c r="N21" s="453"/>
      <c r="O21" s="453"/>
      <c r="P21" s="453"/>
      <c r="Q21" s="453"/>
      <c r="R21" s="453"/>
      <c r="S21" s="453"/>
      <c r="T21" s="453"/>
      <c r="U21" s="453"/>
      <c r="V21" s="453"/>
      <c r="W21" s="453"/>
    </row>
    <row r="22" spans="1:24" ht="30.75" customHeight="1" x14ac:dyDescent="0.2">
      <c r="A22" s="332"/>
      <c r="B22" s="336"/>
      <c r="C22" s="331"/>
      <c r="D22" s="331"/>
      <c r="E22" s="331"/>
      <c r="F22" s="331"/>
      <c r="G22" s="332"/>
      <c r="H22" s="332"/>
      <c r="I22" s="332"/>
      <c r="J22" s="332"/>
      <c r="K22" s="332"/>
      <c r="L22" s="332"/>
      <c r="M22" s="332"/>
      <c r="N22" s="332"/>
      <c r="O22" s="332"/>
      <c r="P22" s="332"/>
      <c r="Q22" s="332"/>
      <c r="R22" s="332"/>
      <c r="S22" s="332"/>
      <c r="T22" s="332"/>
      <c r="U22" s="332"/>
      <c r="V22" s="332"/>
      <c r="W22" s="332"/>
    </row>
    <row r="23" spans="1:24" ht="20.25" customHeight="1" x14ac:dyDescent="0.2">
      <c r="A23" s="337">
        <v>1</v>
      </c>
      <c r="B23" s="332" t="s">
        <v>176</v>
      </c>
      <c r="C23" s="331"/>
      <c r="D23" s="331"/>
      <c r="E23" s="331"/>
      <c r="F23" s="331"/>
      <c r="G23" s="332"/>
      <c r="H23" s="332"/>
      <c r="I23" s="332"/>
      <c r="J23" s="332"/>
      <c r="K23" s="332"/>
      <c r="L23" s="332"/>
      <c r="M23" s="332"/>
      <c r="N23" s="332"/>
      <c r="O23" s="332"/>
      <c r="P23" s="332"/>
      <c r="Q23" s="332"/>
      <c r="R23" s="332"/>
      <c r="S23" s="332"/>
      <c r="T23" s="332"/>
      <c r="U23" s="332"/>
      <c r="V23" s="332"/>
      <c r="W23" s="332"/>
      <c r="X23" s="68" t="s">
        <v>392</v>
      </c>
    </row>
    <row r="24" spans="1:24" ht="30.75" customHeight="1" x14ac:dyDescent="0.2">
      <c r="A24" s="338"/>
      <c r="B24" s="454"/>
      <c r="C24" s="455"/>
      <c r="D24" s="455"/>
      <c r="E24" s="455"/>
      <c r="F24" s="455"/>
      <c r="G24" s="455"/>
      <c r="H24" s="455"/>
      <c r="I24" s="455"/>
      <c r="J24" s="455"/>
      <c r="K24" s="455"/>
      <c r="L24" s="455"/>
      <c r="M24" s="455"/>
      <c r="N24" s="455"/>
      <c r="O24" s="455"/>
      <c r="P24" s="455"/>
      <c r="Q24" s="455"/>
      <c r="R24" s="455"/>
      <c r="S24" s="455"/>
      <c r="T24" s="455"/>
      <c r="U24" s="455"/>
      <c r="V24" s="455"/>
      <c r="W24" s="456"/>
      <c r="X24" s="69">
        <f>LEN(B24)</f>
        <v>0</v>
      </c>
    </row>
    <row r="25" spans="1:24" ht="19.5" customHeight="1" x14ac:dyDescent="0.2">
      <c r="A25" s="338"/>
      <c r="B25" s="339" t="s">
        <v>396</v>
      </c>
      <c r="C25" s="331"/>
      <c r="D25" s="331"/>
      <c r="E25" s="331"/>
      <c r="F25" s="331"/>
      <c r="G25" s="332"/>
      <c r="H25" s="332"/>
      <c r="I25" s="332"/>
      <c r="J25" s="332"/>
      <c r="K25" s="332"/>
      <c r="L25" s="332"/>
      <c r="M25" s="332"/>
      <c r="N25" s="332"/>
      <c r="O25" s="332"/>
      <c r="P25" s="332"/>
      <c r="Q25" s="332"/>
      <c r="R25" s="332"/>
      <c r="S25" s="332"/>
      <c r="T25" s="332"/>
      <c r="U25" s="332"/>
      <c r="V25" s="332"/>
      <c r="W25" s="332"/>
    </row>
    <row r="26" spans="1:24" ht="20.25" customHeight="1" x14ac:dyDescent="0.2">
      <c r="A26" s="337">
        <v>2</v>
      </c>
      <c r="B26" s="331" t="s">
        <v>6</v>
      </c>
      <c r="C26" s="331"/>
      <c r="D26" s="331"/>
      <c r="E26" s="331"/>
      <c r="F26" s="331"/>
      <c r="G26" s="332"/>
      <c r="H26" s="332"/>
      <c r="I26" s="332"/>
      <c r="J26" s="332"/>
      <c r="K26" s="332"/>
      <c r="L26" s="332"/>
      <c r="M26" s="332"/>
      <c r="N26" s="332"/>
      <c r="O26" s="332"/>
      <c r="P26" s="332"/>
      <c r="Q26" s="332"/>
      <c r="R26" s="332"/>
      <c r="S26" s="332"/>
      <c r="T26" s="332"/>
      <c r="U26" s="332"/>
      <c r="V26" s="332"/>
      <c r="W26" s="332"/>
    </row>
    <row r="27" spans="1:24" ht="11.25" customHeight="1" x14ac:dyDescent="0.15">
      <c r="A27" s="338"/>
      <c r="B27" s="331"/>
      <c r="C27" s="331"/>
      <c r="D27" s="340"/>
      <c r="E27" s="331"/>
      <c r="F27" s="332"/>
      <c r="G27" s="332"/>
      <c r="H27" s="332"/>
      <c r="I27" s="332"/>
      <c r="J27" s="332"/>
      <c r="K27" s="332"/>
      <c r="L27" s="332"/>
      <c r="M27" s="332"/>
      <c r="N27" s="332"/>
      <c r="O27" s="332"/>
      <c r="P27" s="332"/>
      <c r="Q27" s="332"/>
      <c r="R27" s="332"/>
      <c r="S27" s="332"/>
      <c r="T27" s="332"/>
      <c r="U27" s="332"/>
      <c r="V27" s="332"/>
      <c r="W27" s="332"/>
    </row>
    <row r="28" spans="1:24" ht="30.75" customHeight="1" x14ac:dyDescent="0.2">
      <c r="A28" s="338"/>
      <c r="B28" s="457">
        <f>'資金計画書(環境エネ)'!AI20</f>
        <v>0</v>
      </c>
      <c r="C28" s="458"/>
      <c r="D28" s="458"/>
      <c r="E28" s="459"/>
      <c r="F28" s="460" t="s">
        <v>125</v>
      </c>
      <c r="G28" s="447"/>
      <c r="H28" s="332"/>
      <c r="I28" s="332"/>
      <c r="J28" s="332"/>
      <c r="K28" s="332"/>
      <c r="L28" s="332"/>
      <c r="M28" s="332"/>
      <c r="N28" s="332"/>
      <c r="O28" s="332"/>
      <c r="P28" s="332"/>
      <c r="Q28" s="332"/>
      <c r="R28" s="332"/>
      <c r="S28" s="332"/>
      <c r="T28" s="332"/>
      <c r="U28" s="332"/>
      <c r="V28" s="332"/>
      <c r="W28" s="332"/>
      <c r="X28" s="4"/>
    </row>
    <row r="29" spans="1:24" ht="30" customHeight="1" x14ac:dyDescent="0.2">
      <c r="A29" s="338"/>
      <c r="B29" s="331"/>
      <c r="C29" s="331"/>
      <c r="D29" s="331"/>
      <c r="E29" s="331"/>
      <c r="F29" s="331"/>
      <c r="G29" s="332"/>
      <c r="H29" s="332"/>
      <c r="I29" s="332"/>
      <c r="J29" s="332"/>
      <c r="K29" s="332"/>
      <c r="L29" s="332"/>
      <c r="M29" s="332"/>
      <c r="N29" s="332"/>
      <c r="O29" s="332"/>
      <c r="P29" s="332"/>
      <c r="Q29" s="332"/>
      <c r="R29" s="332"/>
      <c r="S29" s="332"/>
      <c r="T29" s="332"/>
      <c r="U29" s="332"/>
      <c r="V29" s="332"/>
      <c r="W29" s="332"/>
    </row>
    <row r="30" spans="1:24" ht="20.25" customHeight="1" x14ac:dyDescent="0.2">
      <c r="A30" s="337">
        <v>3</v>
      </c>
      <c r="B30" s="331" t="s">
        <v>5</v>
      </c>
      <c r="C30" s="331"/>
      <c r="D30" s="331"/>
      <c r="E30" s="331"/>
      <c r="F30" s="331"/>
      <c r="G30" s="332"/>
      <c r="H30" s="332"/>
      <c r="I30" s="332"/>
      <c r="J30" s="332"/>
      <c r="K30" s="332"/>
      <c r="L30" s="332"/>
      <c r="M30" s="332"/>
      <c r="N30" s="332"/>
      <c r="O30" s="332"/>
      <c r="P30" s="332"/>
      <c r="Q30" s="332"/>
      <c r="R30" s="332"/>
      <c r="S30" s="332"/>
      <c r="T30" s="332"/>
      <c r="U30" s="332"/>
      <c r="V30" s="332"/>
      <c r="W30" s="332"/>
    </row>
    <row r="31" spans="1:24" ht="30.75" customHeight="1" x14ac:dyDescent="0.2">
      <c r="A31" s="332"/>
      <c r="B31" s="341"/>
      <c r="C31" s="342" t="s">
        <v>532</v>
      </c>
      <c r="D31" s="422"/>
      <c r="E31" s="341" t="s">
        <v>11</v>
      </c>
      <c r="F31" s="422"/>
      <c r="G31" s="332" t="s">
        <v>12</v>
      </c>
      <c r="H31" s="422"/>
      <c r="I31" s="332" t="s">
        <v>13</v>
      </c>
      <c r="J31" s="332"/>
      <c r="K31" s="332"/>
      <c r="L31" s="332"/>
      <c r="M31" s="332"/>
      <c r="N31" s="332"/>
      <c r="O31" s="332"/>
      <c r="P31" s="332"/>
      <c r="Q31" s="332"/>
      <c r="R31" s="332"/>
      <c r="S31" s="332"/>
      <c r="T31" s="332"/>
      <c r="U31" s="332"/>
      <c r="V31" s="332"/>
      <c r="W31" s="332"/>
    </row>
    <row r="32" spans="1:24" x14ac:dyDescent="0.2">
      <c r="B32" s="1"/>
      <c r="D32" s="67"/>
      <c r="E32" s="67"/>
      <c r="F32" s="67"/>
    </row>
    <row r="33" spans="2:6" x14ac:dyDescent="0.2">
      <c r="B33" s="67"/>
      <c r="C33" s="67"/>
      <c r="D33" s="67"/>
      <c r="E33" s="67"/>
      <c r="F33" s="67"/>
    </row>
    <row r="34" spans="2:6" x14ac:dyDescent="0.2">
      <c r="B34" s="71"/>
      <c r="C34" s="67"/>
      <c r="D34" s="67"/>
      <c r="E34" s="67"/>
      <c r="F34" s="67"/>
    </row>
    <row r="35" spans="2:6" x14ac:dyDescent="0.2">
      <c r="B35" s="71"/>
      <c r="C35" s="67"/>
      <c r="D35" s="67"/>
      <c r="E35" s="67"/>
      <c r="F35" s="67"/>
    </row>
    <row r="36" spans="2:6" x14ac:dyDescent="0.2">
      <c r="B36" s="71"/>
      <c r="C36" s="67"/>
      <c r="D36" s="67"/>
      <c r="E36" s="67"/>
      <c r="F36" s="67"/>
    </row>
    <row r="37" spans="2:6" x14ac:dyDescent="0.2">
      <c r="B37" s="71"/>
      <c r="C37" s="67"/>
      <c r="D37" s="67"/>
      <c r="E37" s="67"/>
      <c r="F37" s="67"/>
    </row>
    <row r="38" spans="2:6" ht="12" customHeight="1" x14ac:dyDescent="0.2">
      <c r="B38" s="71"/>
    </row>
    <row r="39" spans="2:6" x14ac:dyDescent="0.2">
      <c r="B39" s="71"/>
    </row>
    <row r="40" spans="2:6" x14ac:dyDescent="0.2">
      <c r="B40" s="71"/>
    </row>
    <row r="41" spans="2:6" x14ac:dyDescent="0.2">
      <c r="B41" s="71"/>
    </row>
    <row r="42" spans="2:6" x14ac:dyDescent="0.2">
      <c r="B42" s="71"/>
    </row>
    <row r="74" spans="2:13" x14ac:dyDescent="0.2">
      <c r="B74" s="2">
        <v>7</v>
      </c>
    </row>
    <row r="75" spans="2:13" x14ac:dyDescent="0.2">
      <c r="B75" s="2">
        <v>8</v>
      </c>
    </row>
    <row r="76" spans="2:13" x14ac:dyDescent="0.2">
      <c r="B76" s="2">
        <v>9</v>
      </c>
    </row>
    <row r="79" spans="2:13" x14ac:dyDescent="0.2">
      <c r="B79" s="2">
        <v>1</v>
      </c>
      <c r="C79" s="2">
        <v>2</v>
      </c>
      <c r="D79" s="2">
        <v>3</v>
      </c>
      <c r="E79" s="2">
        <v>4</v>
      </c>
      <c r="F79" s="2">
        <v>5</v>
      </c>
      <c r="G79" s="2">
        <v>6</v>
      </c>
      <c r="H79" s="2">
        <v>7</v>
      </c>
      <c r="I79" s="2">
        <v>8</v>
      </c>
      <c r="J79" s="2">
        <v>9</v>
      </c>
      <c r="K79" s="2">
        <v>10</v>
      </c>
      <c r="L79" s="2">
        <v>11</v>
      </c>
      <c r="M79" s="2">
        <v>12</v>
      </c>
    </row>
    <row r="80" spans="2:13" x14ac:dyDescent="0.2">
      <c r="B80" s="2">
        <v>1</v>
      </c>
    </row>
    <row r="81" spans="2:2" x14ac:dyDescent="0.2">
      <c r="B81" s="2">
        <v>2</v>
      </c>
    </row>
    <row r="82" spans="2:2" x14ac:dyDescent="0.2">
      <c r="B82" s="2">
        <v>3</v>
      </c>
    </row>
    <row r="83" spans="2:2" x14ac:dyDescent="0.2">
      <c r="B83" s="2">
        <v>4</v>
      </c>
    </row>
    <row r="84" spans="2:2" x14ac:dyDescent="0.2">
      <c r="B84" s="2">
        <v>5</v>
      </c>
    </row>
    <row r="85" spans="2:2" x14ac:dyDescent="0.2">
      <c r="B85" s="2">
        <v>6</v>
      </c>
    </row>
    <row r="86" spans="2:2" x14ac:dyDescent="0.2">
      <c r="B86" s="2">
        <v>7</v>
      </c>
    </row>
    <row r="87" spans="2:2" x14ac:dyDescent="0.2">
      <c r="B87" s="2">
        <v>8</v>
      </c>
    </row>
    <row r="88" spans="2:2" x14ac:dyDescent="0.2">
      <c r="B88" s="2">
        <v>9</v>
      </c>
    </row>
    <row r="89" spans="2:2" x14ac:dyDescent="0.2">
      <c r="B89" s="2">
        <v>10</v>
      </c>
    </row>
    <row r="90" spans="2:2" x14ac:dyDescent="0.2">
      <c r="B90" s="2">
        <v>11</v>
      </c>
    </row>
    <row r="91" spans="2:2" x14ac:dyDescent="0.2">
      <c r="B91" s="2">
        <v>12</v>
      </c>
    </row>
    <row r="92" spans="2:2" x14ac:dyDescent="0.2">
      <c r="B92" s="2">
        <v>13</v>
      </c>
    </row>
    <row r="93" spans="2:2" x14ac:dyDescent="0.2">
      <c r="B93" s="2">
        <v>14</v>
      </c>
    </row>
    <row r="94" spans="2:2" x14ac:dyDescent="0.2">
      <c r="B94" s="2">
        <v>15</v>
      </c>
    </row>
    <row r="95" spans="2:2" x14ac:dyDescent="0.2">
      <c r="B95" s="2">
        <v>16</v>
      </c>
    </row>
    <row r="96" spans="2:2" x14ac:dyDescent="0.2">
      <c r="B96" s="2">
        <v>17</v>
      </c>
    </row>
    <row r="97" spans="2:2" x14ac:dyDescent="0.2">
      <c r="B97" s="2">
        <v>18</v>
      </c>
    </row>
    <row r="98" spans="2:2" x14ac:dyDescent="0.2">
      <c r="B98" s="2">
        <v>19</v>
      </c>
    </row>
    <row r="99" spans="2:2" x14ac:dyDescent="0.2">
      <c r="B99" s="2">
        <v>20</v>
      </c>
    </row>
    <row r="100" spans="2:2" x14ac:dyDescent="0.2">
      <c r="B100" s="2">
        <v>21</v>
      </c>
    </row>
    <row r="101" spans="2:2" x14ac:dyDescent="0.2">
      <c r="B101" s="2">
        <v>22</v>
      </c>
    </row>
    <row r="102" spans="2:2" x14ac:dyDescent="0.2">
      <c r="B102" s="2">
        <v>23</v>
      </c>
    </row>
    <row r="103" spans="2:2" x14ac:dyDescent="0.2">
      <c r="B103" s="2">
        <v>24</v>
      </c>
    </row>
    <row r="104" spans="2:2" x14ac:dyDescent="0.2">
      <c r="B104" s="2">
        <v>25</v>
      </c>
    </row>
    <row r="105" spans="2:2" x14ac:dyDescent="0.2">
      <c r="B105" s="2">
        <v>26</v>
      </c>
    </row>
    <row r="106" spans="2:2" x14ac:dyDescent="0.2">
      <c r="B106" s="2">
        <v>27</v>
      </c>
    </row>
    <row r="107" spans="2:2" x14ac:dyDescent="0.2">
      <c r="B107" s="2">
        <v>28</v>
      </c>
    </row>
    <row r="108" spans="2:2" x14ac:dyDescent="0.2">
      <c r="B108" s="2">
        <v>29</v>
      </c>
    </row>
    <row r="109" spans="2:2" x14ac:dyDescent="0.2">
      <c r="B109" s="2">
        <v>30</v>
      </c>
    </row>
    <row r="110" spans="2:2" x14ac:dyDescent="0.2">
      <c r="B110" s="2">
        <v>31</v>
      </c>
    </row>
  </sheetData>
  <sheetProtection sheet="1" formatCells="0" selectLockedCells="1"/>
  <dataConsolidate/>
  <mergeCells count="24">
    <mergeCell ref="B21:W21"/>
    <mergeCell ref="B24:W24"/>
    <mergeCell ref="B28:E28"/>
    <mergeCell ref="F28:G28"/>
    <mergeCell ref="A17:W17"/>
    <mergeCell ref="J9:K10"/>
    <mergeCell ref="M9:W10"/>
    <mergeCell ref="J11:K12"/>
    <mergeCell ref="M11:W12"/>
    <mergeCell ref="J13:K13"/>
    <mergeCell ref="L13:N13"/>
    <mergeCell ref="P13:W13"/>
    <mergeCell ref="L14:N14"/>
    <mergeCell ref="P14:U14"/>
    <mergeCell ref="V14:W14"/>
    <mergeCell ref="T15:W15"/>
    <mergeCell ref="A16:W16"/>
    <mergeCell ref="P4:R4"/>
    <mergeCell ref="S4:W4"/>
    <mergeCell ref="P1:W1"/>
    <mergeCell ref="P2:R2"/>
    <mergeCell ref="S2:W2"/>
    <mergeCell ref="P3:R3"/>
    <mergeCell ref="S3:W3"/>
  </mergeCells>
  <phoneticPr fontId="1"/>
  <dataValidations xWindow="1074" yWindow="744" count="5">
    <dataValidation type="textLength" operator="lessThanOrEqual" allowBlank="1" showInputMessage="1" showErrorMessage="1" sqref="B24:W24">
      <formula1>20</formula1>
    </dataValidation>
    <dataValidation allowBlank="1" showInputMessage="1" showErrorMessage="1" prompt="事業計画１から転記されます" sqref="M11 P13:W13 P14:U14 M9"/>
    <dataValidation type="list" allowBlank="1" showInputMessage="1" sqref="D31">
      <formula1>$B$74:$B$76</formula1>
    </dataValidation>
    <dataValidation type="list" allowBlank="1" showInputMessage="1" sqref="F31">
      <formula1>$B$79:$M$79</formula1>
    </dataValidation>
    <dataValidation type="list" allowBlank="1" showInputMessage="1" sqref="H31">
      <formula1>$B$80:$B$110</formula1>
    </dataValidation>
  </dataValidations>
  <pageMargins left="0.7" right="0.26" top="0.54" bottom="0.38" header="0.3" footer="0.3"/>
  <pageSetup paperSize="9" firstPageNumber="44" orientation="portrait" useFirstPageNumber="1"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11"/>
  <sheetViews>
    <sheetView showGridLines="0" view="pageBreakPreview" zoomScaleNormal="70" zoomScaleSheetLayoutView="100" workbookViewId="0">
      <selection activeCell="D31" sqref="D31"/>
    </sheetView>
  </sheetViews>
  <sheetFormatPr defaultRowHeight="13" x14ac:dyDescent="0.2"/>
  <cols>
    <col min="1" max="1" width="16.26953125" customWidth="1"/>
    <col min="2" max="2" width="13.26953125" customWidth="1"/>
    <col min="3" max="3" width="8.1796875" customWidth="1"/>
    <col min="4" max="4" width="7.1796875" customWidth="1"/>
    <col min="5" max="5" width="3.36328125" bestFit="1" customWidth="1"/>
    <col min="7" max="7" width="9.453125" customWidth="1"/>
    <col min="8" max="8" width="24.81640625" customWidth="1"/>
  </cols>
  <sheetData>
    <row r="1" spans="1:9" ht="18" customHeight="1" x14ac:dyDescent="0.2">
      <c r="A1" s="714" t="s">
        <v>467</v>
      </c>
      <c r="B1" s="714"/>
      <c r="C1" s="714"/>
      <c r="D1" s="714"/>
      <c r="E1" s="714"/>
      <c r="F1" s="714"/>
      <c r="G1" s="714"/>
      <c r="H1" s="714"/>
    </row>
    <row r="2" spans="1:9" ht="127.5" customHeight="1" x14ac:dyDescent="0.2">
      <c r="A2" s="698" t="s">
        <v>369</v>
      </c>
      <c r="B2" s="699"/>
      <c r="C2" s="621"/>
      <c r="D2" s="622"/>
      <c r="E2" s="622"/>
      <c r="F2" s="622"/>
      <c r="G2" s="622"/>
      <c r="H2" s="623"/>
    </row>
    <row r="3" spans="1:9" ht="127.5" customHeight="1" x14ac:dyDescent="0.2">
      <c r="A3" s="698" t="s">
        <v>368</v>
      </c>
      <c r="B3" s="699"/>
      <c r="C3" s="621"/>
      <c r="D3" s="622"/>
      <c r="E3" s="622"/>
      <c r="F3" s="622"/>
      <c r="G3" s="622"/>
      <c r="H3" s="623"/>
    </row>
    <row r="4" spans="1:9" ht="127.5" customHeight="1" x14ac:dyDescent="0.2">
      <c r="A4" s="698" t="s">
        <v>370</v>
      </c>
      <c r="B4" s="699"/>
      <c r="C4" s="621"/>
      <c r="D4" s="622"/>
      <c r="E4" s="622"/>
      <c r="F4" s="622"/>
      <c r="G4" s="622"/>
      <c r="H4" s="623"/>
    </row>
    <row r="5" spans="1:9" ht="29.15" customHeight="1" x14ac:dyDescent="0.2">
      <c r="A5" s="707" t="s">
        <v>208</v>
      </c>
      <c r="B5" s="708"/>
      <c r="C5" s="709"/>
      <c r="D5" s="710"/>
      <c r="E5" s="710"/>
      <c r="F5" s="711"/>
      <c r="G5" s="712" t="s">
        <v>436</v>
      </c>
      <c r="H5" s="712"/>
    </row>
    <row r="6" spans="1:9" ht="33" customHeight="1" x14ac:dyDescent="0.2">
      <c r="A6" s="698" t="s">
        <v>209</v>
      </c>
      <c r="B6" s="699"/>
      <c r="C6" s="176" t="s">
        <v>499</v>
      </c>
      <c r="D6" s="351"/>
      <c r="E6" s="312" t="s">
        <v>11</v>
      </c>
      <c r="F6" s="351"/>
      <c r="G6" s="713" t="s">
        <v>495</v>
      </c>
      <c r="H6" s="712"/>
    </row>
    <row r="7" spans="1:9" ht="22" customHeight="1" x14ac:dyDescent="0.2">
      <c r="A7" s="700" t="s">
        <v>376</v>
      </c>
      <c r="B7" s="316"/>
      <c r="C7" s="703" t="s">
        <v>377</v>
      </c>
      <c r="D7" s="643"/>
      <c r="E7" s="644"/>
      <c r="F7" s="704" t="s">
        <v>375</v>
      </c>
      <c r="G7" s="705"/>
      <c r="H7" s="706"/>
    </row>
    <row r="8" spans="1:9" ht="33" customHeight="1" x14ac:dyDescent="0.2">
      <c r="A8" s="701"/>
      <c r="B8" s="122" t="s">
        <v>372</v>
      </c>
      <c r="C8" s="503"/>
      <c r="D8" s="697"/>
      <c r="E8" s="312" t="s">
        <v>125</v>
      </c>
      <c r="F8" s="496"/>
      <c r="G8" s="496"/>
      <c r="H8" s="496"/>
    </row>
    <row r="9" spans="1:9" ht="33" customHeight="1" x14ac:dyDescent="0.2">
      <c r="A9" s="701"/>
      <c r="B9" s="122" t="s">
        <v>373</v>
      </c>
      <c r="C9" s="503"/>
      <c r="D9" s="697"/>
      <c r="E9" s="312" t="s">
        <v>125</v>
      </c>
      <c r="F9" s="496"/>
      <c r="G9" s="496"/>
      <c r="H9" s="496"/>
    </row>
    <row r="10" spans="1:9" ht="33" customHeight="1" x14ac:dyDescent="0.2">
      <c r="A10" s="702"/>
      <c r="B10" s="122" t="s">
        <v>374</v>
      </c>
      <c r="C10" s="503"/>
      <c r="D10" s="697"/>
      <c r="E10" s="312" t="s">
        <v>125</v>
      </c>
      <c r="F10" s="496"/>
      <c r="G10" s="496"/>
      <c r="H10" s="496"/>
    </row>
    <row r="11" spans="1:9" ht="205" customHeight="1" x14ac:dyDescent="0.2">
      <c r="A11" s="698" t="s">
        <v>371</v>
      </c>
      <c r="B11" s="699"/>
      <c r="C11" s="621"/>
      <c r="D11" s="622"/>
      <c r="E11" s="622"/>
      <c r="F11" s="622"/>
      <c r="G11" s="622"/>
      <c r="H11" s="623"/>
      <c r="I11" s="18"/>
    </row>
  </sheetData>
  <sheetProtection sheet="1" formatCells="0" selectLockedCells="1"/>
  <mergeCells count="23">
    <mergeCell ref="A4:B4"/>
    <mergeCell ref="C4:H4"/>
    <mergeCell ref="A1:H1"/>
    <mergeCell ref="A2:B2"/>
    <mergeCell ref="C2:H2"/>
    <mergeCell ref="A3:B3"/>
    <mergeCell ref="C3:H3"/>
    <mergeCell ref="A5:B5"/>
    <mergeCell ref="C5:F5"/>
    <mergeCell ref="G5:H5"/>
    <mergeCell ref="A6:B6"/>
    <mergeCell ref="G6:H6"/>
    <mergeCell ref="C9:D9"/>
    <mergeCell ref="F9:H9"/>
    <mergeCell ref="C10:D10"/>
    <mergeCell ref="F10:H10"/>
    <mergeCell ref="A11:B11"/>
    <mergeCell ref="C11:H11"/>
    <mergeCell ref="A7:A10"/>
    <mergeCell ref="C7:E7"/>
    <mergeCell ref="F7:H7"/>
    <mergeCell ref="C8:D8"/>
    <mergeCell ref="F8:H8"/>
  </mergeCells>
  <phoneticPr fontId="1"/>
  <pageMargins left="0.7" right="0.26" top="0.54" bottom="0.38" header="0.3" footer="0.3"/>
  <pageSetup paperSize="9" firstPageNumber="44" orientation="portrait" useFirstPageNumber="1"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20"/>
  <sheetViews>
    <sheetView view="pageBreakPreview" zoomScaleNormal="85" zoomScaleSheetLayoutView="100" workbookViewId="0">
      <selection activeCell="D31" sqref="D31"/>
    </sheetView>
  </sheetViews>
  <sheetFormatPr defaultRowHeight="13" x14ac:dyDescent="0.2"/>
  <cols>
    <col min="1" max="1" width="3.7265625" style="94" customWidth="1"/>
    <col min="2" max="2" width="23.36328125" style="94" customWidth="1"/>
    <col min="3" max="3" width="7.81640625" style="94" bestFit="1" customWidth="1"/>
    <col min="4" max="27" width="2.6328125" style="94" customWidth="1"/>
    <col min="28" max="16384" width="8.7265625" style="94"/>
  </cols>
  <sheetData>
    <row r="1" spans="1:27" ht="26" customHeight="1" x14ac:dyDescent="0.2">
      <c r="A1" s="717" t="s">
        <v>466</v>
      </c>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row>
    <row r="2" spans="1:27" ht="45" customHeight="1" x14ac:dyDescent="0.2">
      <c r="A2" s="718" t="s">
        <v>544</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row>
    <row r="3" spans="1:27" ht="25" customHeight="1" x14ac:dyDescent="0.2">
      <c r="A3" s="720" t="s">
        <v>514</v>
      </c>
      <c r="B3" s="721" t="s">
        <v>210</v>
      </c>
      <c r="C3" s="722" t="s">
        <v>515</v>
      </c>
      <c r="D3" s="724" t="s">
        <v>516</v>
      </c>
      <c r="E3" s="725"/>
      <c r="F3" s="726" t="s">
        <v>517</v>
      </c>
      <c r="G3" s="725"/>
      <c r="H3" s="725"/>
      <c r="I3" s="725"/>
      <c r="J3" s="725"/>
      <c r="K3" s="725"/>
      <c r="L3" s="725"/>
      <c r="M3" s="725"/>
      <c r="N3" s="725"/>
      <c r="O3" s="725"/>
      <c r="P3" s="725"/>
      <c r="Q3" s="725"/>
      <c r="R3" s="726" t="s">
        <v>518</v>
      </c>
      <c r="S3" s="725"/>
      <c r="T3" s="725"/>
      <c r="U3" s="725"/>
      <c r="V3" s="725"/>
      <c r="W3" s="725"/>
      <c r="X3" s="725"/>
      <c r="Y3" s="725"/>
      <c r="Z3" s="725"/>
      <c r="AA3" s="725"/>
    </row>
    <row r="4" spans="1:27" ht="29" customHeight="1" x14ac:dyDescent="0.2">
      <c r="A4" s="720"/>
      <c r="B4" s="721"/>
      <c r="C4" s="723"/>
      <c r="D4" s="195">
        <v>11</v>
      </c>
      <c r="E4" s="196">
        <v>12</v>
      </c>
      <c r="F4" s="195">
        <v>1</v>
      </c>
      <c r="G4" s="197">
        <v>2</v>
      </c>
      <c r="H4" s="197">
        <v>3</v>
      </c>
      <c r="I4" s="197">
        <v>4</v>
      </c>
      <c r="J4" s="197">
        <v>5</v>
      </c>
      <c r="K4" s="197">
        <v>6</v>
      </c>
      <c r="L4" s="197">
        <v>7</v>
      </c>
      <c r="M4" s="197">
        <v>8</v>
      </c>
      <c r="N4" s="197">
        <v>9</v>
      </c>
      <c r="O4" s="197">
        <v>10</v>
      </c>
      <c r="P4" s="197">
        <v>11</v>
      </c>
      <c r="Q4" s="196">
        <v>12</v>
      </c>
      <c r="R4" s="195">
        <v>1</v>
      </c>
      <c r="S4" s="197">
        <v>2</v>
      </c>
      <c r="T4" s="197">
        <v>3</v>
      </c>
      <c r="U4" s="197">
        <v>4</v>
      </c>
      <c r="V4" s="197">
        <v>5</v>
      </c>
      <c r="W4" s="197">
        <v>6</v>
      </c>
      <c r="X4" s="197">
        <v>7</v>
      </c>
      <c r="Y4" s="197">
        <v>8</v>
      </c>
      <c r="Z4" s="197">
        <v>9</v>
      </c>
      <c r="AA4" s="196">
        <v>10</v>
      </c>
    </row>
    <row r="5" spans="1:27" ht="60" customHeight="1" x14ac:dyDescent="0.2">
      <c r="A5" s="139" t="s">
        <v>211</v>
      </c>
      <c r="B5" s="357"/>
      <c r="C5" s="358"/>
      <c r="D5" s="359"/>
      <c r="E5" s="360"/>
      <c r="F5" s="361"/>
      <c r="G5" s="362"/>
      <c r="H5" s="362"/>
      <c r="I5" s="362"/>
      <c r="J5" s="362"/>
      <c r="K5" s="362"/>
      <c r="L5" s="362"/>
      <c r="M5" s="362"/>
      <c r="N5" s="362"/>
      <c r="O5" s="362"/>
      <c r="P5" s="362"/>
      <c r="Q5" s="363"/>
      <c r="R5" s="361"/>
      <c r="S5" s="362"/>
      <c r="T5" s="362"/>
      <c r="U5" s="362"/>
      <c r="V5" s="362"/>
      <c r="W5" s="362"/>
      <c r="X5" s="362"/>
      <c r="Y5" s="362"/>
      <c r="Z5" s="362"/>
      <c r="AA5" s="363"/>
    </row>
    <row r="6" spans="1:27" ht="60" customHeight="1" x14ac:dyDescent="0.2">
      <c r="A6" s="139" t="s">
        <v>212</v>
      </c>
      <c r="B6" s="303"/>
      <c r="C6" s="364"/>
      <c r="D6" s="359"/>
      <c r="E6" s="360"/>
      <c r="F6" s="361"/>
      <c r="G6" s="362"/>
      <c r="H6" s="362"/>
      <c r="I6" s="362"/>
      <c r="J6" s="362"/>
      <c r="K6" s="362"/>
      <c r="L6" s="362"/>
      <c r="M6" s="362"/>
      <c r="N6" s="362"/>
      <c r="O6" s="362"/>
      <c r="P6" s="365"/>
      <c r="Q6" s="360"/>
      <c r="R6" s="359"/>
      <c r="S6" s="365"/>
      <c r="T6" s="365"/>
      <c r="U6" s="365"/>
      <c r="V6" s="365"/>
      <c r="W6" s="365"/>
      <c r="X6" s="365"/>
      <c r="Y6" s="365"/>
      <c r="Z6" s="365"/>
      <c r="AA6" s="360"/>
    </row>
    <row r="7" spans="1:27" ht="60" customHeight="1" x14ac:dyDescent="0.2">
      <c r="A7" s="139" t="s">
        <v>213</v>
      </c>
      <c r="B7" s="357"/>
      <c r="C7" s="358"/>
      <c r="D7" s="359"/>
      <c r="E7" s="360"/>
      <c r="F7" s="361"/>
      <c r="G7" s="362"/>
      <c r="H7" s="362"/>
      <c r="I7" s="362"/>
      <c r="J7" s="362"/>
      <c r="K7" s="362"/>
      <c r="L7" s="362"/>
      <c r="M7" s="362"/>
      <c r="N7" s="362"/>
      <c r="O7" s="362"/>
      <c r="P7" s="362"/>
      <c r="Q7" s="363"/>
      <c r="R7" s="361"/>
      <c r="S7" s="362"/>
      <c r="T7" s="362"/>
      <c r="U7" s="362"/>
      <c r="V7" s="362"/>
      <c r="W7" s="362"/>
      <c r="X7" s="362"/>
      <c r="Y7" s="362"/>
      <c r="Z7" s="362"/>
      <c r="AA7" s="363"/>
    </row>
    <row r="8" spans="1:27" ht="60" customHeight="1" x14ac:dyDescent="0.2">
      <c r="A8" s="139" t="s">
        <v>214</v>
      </c>
      <c r="B8" s="357"/>
      <c r="C8" s="364"/>
      <c r="D8" s="359"/>
      <c r="E8" s="360"/>
      <c r="F8" s="359"/>
      <c r="G8" s="365"/>
      <c r="H8" s="362"/>
      <c r="I8" s="362"/>
      <c r="J8" s="362"/>
      <c r="K8" s="362"/>
      <c r="L8" s="362"/>
      <c r="M8" s="362"/>
      <c r="N8" s="362"/>
      <c r="O8" s="362"/>
      <c r="P8" s="362"/>
      <c r="Q8" s="363"/>
      <c r="R8" s="361"/>
      <c r="S8" s="362"/>
      <c r="T8" s="362"/>
      <c r="U8" s="362"/>
      <c r="V8" s="362"/>
      <c r="W8" s="362"/>
      <c r="X8" s="362"/>
      <c r="Y8" s="362"/>
      <c r="Z8" s="362"/>
      <c r="AA8" s="363"/>
    </row>
    <row r="9" spans="1:27" ht="60" customHeight="1" x14ac:dyDescent="0.2">
      <c r="A9" s="139" t="s">
        <v>215</v>
      </c>
      <c r="B9" s="357"/>
      <c r="C9" s="358"/>
      <c r="D9" s="359"/>
      <c r="E9" s="360"/>
      <c r="F9" s="359"/>
      <c r="G9" s="365"/>
      <c r="H9" s="365"/>
      <c r="I9" s="365"/>
      <c r="J9" s="362"/>
      <c r="K9" s="362"/>
      <c r="L9" s="362"/>
      <c r="M9" s="362"/>
      <c r="N9" s="362"/>
      <c r="O9" s="362"/>
      <c r="P9" s="362"/>
      <c r="Q9" s="363"/>
      <c r="R9" s="361"/>
      <c r="S9" s="362"/>
      <c r="T9" s="362"/>
      <c r="U9" s="362"/>
      <c r="V9" s="362"/>
      <c r="W9" s="362"/>
      <c r="X9" s="362"/>
      <c r="Y9" s="362"/>
      <c r="Z9" s="362"/>
      <c r="AA9" s="363"/>
    </row>
    <row r="10" spans="1:27" ht="60" customHeight="1" x14ac:dyDescent="0.2">
      <c r="A10" s="139" t="s">
        <v>216</v>
      </c>
      <c r="B10" s="357"/>
      <c r="C10" s="364"/>
      <c r="D10" s="361"/>
      <c r="E10" s="363"/>
      <c r="F10" s="361"/>
      <c r="G10" s="362"/>
      <c r="H10" s="362"/>
      <c r="I10" s="362"/>
      <c r="J10" s="365"/>
      <c r="K10" s="365"/>
      <c r="L10" s="365"/>
      <c r="M10" s="365"/>
      <c r="N10" s="365"/>
      <c r="O10" s="365"/>
      <c r="P10" s="362"/>
      <c r="Q10" s="363"/>
      <c r="R10" s="361"/>
      <c r="S10" s="362"/>
      <c r="T10" s="362"/>
      <c r="U10" s="362"/>
      <c r="V10" s="362"/>
      <c r="W10" s="362"/>
      <c r="X10" s="362"/>
      <c r="Y10" s="362"/>
      <c r="Z10" s="362"/>
      <c r="AA10" s="363"/>
    </row>
    <row r="11" spans="1:27" ht="60" customHeight="1" x14ac:dyDescent="0.2">
      <c r="A11" s="139" t="s">
        <v>217</v>
      </c>
      <c r="B11" s="357"/>
      <c r="C11" s="358"/>
      <c r="D11" s="359"/>
      <c r="E11" s="360"/>
      <c r="F11" s="361"/>
      <c r="G11" s="362"/>
      <c r="H11" s="365"/>
      <c r="I11" s="365"/>
      <c r="J11" s="365"/>
      <c r="K11" s="365"/>
      <c r="L11" s="365"/>
      <c r="M11" s="365"/>
      <c r="N11" s="362"/>
      <c r="O11" s="362"/>
      <c r="P11" s="362"/>
      <c r="Q11" s="363"/>
      <c r="R11" s="361"/>
      <c r="S11" s="362"/>
      <c r="T11" s="362"/>
      <c r="U11" s="362"/>
      <c r="V11" s="362"/>
      <c r="W11" s="362"/>
      <c r="X11" s="362"/>
      <c r="Y11" s="362"/>
      <c r="Z11" s="362"/>
      <c r="AA11" s="360"/>
    </row>
    <row r="12" spans="1:27" ht="60" customHeight="1" x14ac:dyDescent="0.2">
      <c r="A12" s="139" t="s">
        <v>218</v>
      </c>
      <c r="B12" s="357"/>
      <c r="C12" s="358"/>
      <c r="D12" s="361"/>
      <c r="E12" s="363"/>
      <c r="F12" s="361"/>
      <c r="G12" s="362"/>
      <c r="H12" s="362"/>
      <c r="I12" s="362"/>
      <c r="J12" s="365"/>
      <c r="K12" s="365"/>
      <c r="L12" s="362"/>
      <c r="M12" s="362"/>
      <c r="N12" s="365"/>
      <c r="O12" s="365"/>
      <c r="P12" s="365"/>
      <c r="Q12" s="360"/>
      <c r="R12" s="359"/>
      <c r="S12" s="365"/>
      <c r="T12" s="365"/>
      <c r="U12" s="365"/>
      <c r="V12" s="365"/>
      <c r="W12" s="365"/>
      <c r="X12" s="365"/>
      <c r="Y12" s="365"/>
      <c r="Z12" s="365"/>
      <c r="AA12" s="360"/>
    </row>
    <row r="13" spans="1:27" ht="60" customHeight="1" x14ac:dyDescent="0.2">
      <c r="A13" s="139" t="s">
        <v>219</v>
      </c>
      <c r="B13" s="357"/>
      <c r="C13" s="364"/>
      <c r="D13" s="361"/>
      <c r="E13" s="363"/>
      <c r="F13" s="361"/>
      <c r="G13" s="362"/>
      <c r="H13" s="362"/>
      <c r="I13" s="362"/>
      <c r="J13" s="362"/>
      <c r="K13" s="362"/>
      <c r="L13" s="362"/>
      <c r="M13" s="362"/>
      <c r="N13" s="365"/>
      <c r="O13" s="365"/>
      <c r="P13" s="365"/>
      <c r="Q13" s="360"/>
      <c r="R13" s="359"/>
      <c r="S13" s="365"/>
      <c r="T13" s="365"/>
      <c r="U13" s="365"/>
      <c r="V13" s="365"/>
      <c r="W13" s="365"/>
      <c r="X13" s="365"/>
      <c r="Y13" s="365"/>
      <c r="Z13" s="365"/>
      <c r="AA13" s="363"/>
    </row>
    <row r="14" spans="1:27" ht="60" customHeight="1" x14ac:dyDescent="0.2">
      <c r="A14" s="139" t="s">
        <v>220</v>
      </c>
      <c r="B14" s="357"/>
      <c r="C14" s="364"/>
      <c r="D14" s="361"/>
      <c r="E14" s="363"/>
      <c r="F14" s="361"/>
      <c r="G14" s="362"/>
      <c r="H14" s="362"/>
      <c r="I14" s="362"/>
      <c r="J14" s="362"/>
      <c r="K14" s="362"/>
      <c r="L14" s="362"/>
      <c r="M14" s="362"/>
      <c r="N14" s="362"/>
      <c r="O14" s="362"/>
      <c r="P14" s="365"/>
      <c r="Q14" s="360"/>
      <c r="R14" s="359"/>
      <c r="S14" s="365"/>
      <c r="T14" s="365"/>
      <c r="U14" s="365"/>
      <c r="V14" s="365"/>
      <c r="W14" s="365"/>
      <c r="X14" s="365"/>
      <c r="Y14" s="365"/>
      <c r="Z14" s="365"/>
      <c r="AA14" s="360"/>
    </row>
    <row r="15" spans="1:27" ht="61.5" customHeight="1" x14ac:dyDescent="0.2">
      <c r="A15" s="140" t="s">
        <v>519</v>
      </c>
      <c r="B15" s="715" t="s">
        <v>520</v>
      </c>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row>
    <row r="16" spans="1:27" x14ac:dyDescent="0.2">
      <c r="A16" s="93"/>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idden="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hidden="1" x14ac:dyDescent="0.2">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ht="14" x14ac:dyDescent="0.2">
      <c r="A19" s="93"/>
      <c r="B19" s="198"/>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ht="14" x14ac:dyDescent="0.2">
      <c r="A20" s="93"/>
      <c r="B20" s="198"/>
      <c r="C20" s="93"/>
      <c r="D20" s="93"/>
      <c r="E20" s="93"/>
      <c r="F20" s="93"/>
      <c r="G20" s="93"/>
      <c r="H20" s="93"/>
      <c r="I20" s="93"/>
      <c r="J20" s="93"/>
      <c r="K20" s="93"/>
      <c r="L20" s="93"/>
      <c r="M20" s="93"/>
      <c r="N20" s="93"/>
      <c r="O20" s="93"/>
      <c r="P20" s="93"/>
      <c r="Q20" s="93"/>
      <c r="R20" s="93"/>
      <c r="S20" s="93"/>
      <c r="T20" s="93"/>
      <c r="U20" s="93"/>
      <c r="V20" s="93"/>
      <c r="W20" s="93"/>
      <c r="X20" s="93"/>
      <c r="Y20" s="93"/>
      <c r="Z20" s="93"/>
      <c r="AA20" s="93"/>
    </row>
  </sheetData>
  <sheetProtection sheet="1" formatCells="0" selectLockedCells="1"/>
  <dataConsolidate/>
  <mergeCells count="9">
    <mergeCell ref="B15:AA15"/>
    <mergeCell ref="A1:AA1"/>
    <mergeCell ref="A2:AA2"/>
    <mergeCell ref="A3:A4"/>
    <mergeCell ref="B3:B4"/>
    <mergeCell ref="C3:C4"/>
    <mergeCell ref="D3:E3"/>
    <mergeCell ref="F3:Q3"/>
    <mergeCell ref="R3:AA3"/>
  </mergeCells>
  <phoneticPr fontId="1"/>
  <dataValidations count="1">
    <dataValidation type="list" allowBlank="1" showInputMessage="1" showErrorMessage="1" sqref="D5:AA14">
      <formula1>"○,●,○●"</formula1>
    </dataValidation>
  </dataValidations>
  <pageMargins left="0.7" right="0.26" top="0.54" bottom="0.38" header="0.3" footer="0.3"/>
  <pageSetup paperSize="9" scale="97" firstPageNumber="44" orientation="portrait" useFirstPageNumber="1"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L50"/>
  <sheetViews>
    <sheetView showGridLines="0" showZeros="0" view="pageBreakPreview" zoomScaleNormal="70" zoomScaleSheetLayoutView="100" workbookViewId="0">
      <selection activeCell="D31" sqref="D31:AS31"/>
    </sheetView>
  </sheetViews>
  <sheetFormatPr defaultColWidth="2.1796875" defaultRowHeight="13" x14ac:dyDescent="0.2"/>
  <cols>
    <col min="1" max="1" width="5.6328125" style="31" customWidth="1"/>
    <col min="2" max="2" width="3.1796875" style="31" customWidth="1"/>
    <col min="3" max="25" width="2.1796875" style="31"/>
    <col min="26" max="34" width="2" style="31" customWidth="1"/>
    <col min="35" max="45" width="1.81640625" style="31" customWidth="1"/>
    <col min="46" max="46" width="2.1796875" style="31"/>
    <col min="47" max="47" width="9.453125" style="31" bestFit="1" customWidth="1"/>
    <col min="48" max="58" width="2.1796875" style="31"/>
    <col min="59" max="59" width="7.6328125" style="31" hidden="1" customWidth="1"/>
    <col min="60" max="60" width="7.36328125" style="31" hidden="1" customWidth="1"/>
    <col min="61" max="62" width="8.453125" style="31" hidden="1" customWidth="1"/>
    <col min="63" max="63" width="2" style="31" customWidth="1"/>
    <col min="64" max="16384" width="2.1796875" style="31"/>
  </cols>
  <sheetData>
    <row r="1" spans="1:64" s="24" customFormat="1" ht="15" customHeight="1" x14ac:dyDescent="0.2">
      <c r="A1" s="20" t="s">
        <v>437</v>
      </c>
      <c r="B1" s="20"/>
      <c r="C1" s="21"/>
      <c r="D1" s="21"/>
      <c r="E1" s="21"/>
      <c r="F1" s="21"/>
      <c r="G1" s="21"/>
      <c r="H1" s="21"/>
      <c r="I1" s="21"/>
      <c r="J1" s="727" t="s">
        <v>413</v>
      </c>
      <c r="K1" s="728"/>
      <c r="L1" s="728"/>
      <c r="M1" s="728"/>
      <c r="N1" s="728"/>
      <c r="O1" s="728"/>
      <c r="P1" s="728"/>
      <c r="Q1" s="728"/>
      <c r="R1" s="728"/>
      <c r="S1" s="728"/>
      <c r="T1" s="728"/>
      <c r="U1" s="728"/>
      <c r="V1" s="22"/>
      <c r="W1" s="22"/>
      <c r="X1" s="22"/>
      <c r="Y1" s="22"/>
      <c r="Z1" s="22"/>
      <c r="AA1" s="22"/>
      <c r="AB1" s="22"/>
      <c r="AC1" s="22"/>
      <c r="AD1" s="22"/>
      <c r="AE1" s="22"/>
      <c r="AF1" s="22"/>
      <c r="AG1" s="22"/>
      <c r="AH1" s="22"/>
      <c r="AI1" s="22"/>
      <c r="AJ1" s="22"/>
      <c r="AK1" s="22"/>
      <c r="AL1" s="22"/>
      <c r="AM1" s="22"/>
      <c r="AN1" s="22"/>
      <c r="AO1" s="23"/>
      <c r="AP1" s="23"/>
      <c r="AQ1" s="23"/>
      <c r="AR1" s="23"/>
      <c r="AS1" s="23"/>
    </row>
    <row r="2" spans="1:64" s="28" customFormat="1" ht="5.25" customHeight="1" x14ac:dyDescent="0.2">
      <c r="A2" s="25"/>
      <c r="B2" s="25"/>
      <c r="C2" s="25"/>
      <c r="D2" s="25"/>
      <c r="E2" s="25"/>
      <c r="F2" s="26"/>
      <c r="G2" s="23"/>
      <c r="H2" s="23"/>
      <c r="I2" s="23"/>
      <c r="J2" s="728"/>
      <c r="K2" s="728"/>
      <c r="L2" s="728"/>
      <c r="M2" s="728"/>
      <c r="N2" s="728"/>
      <c r="O2" s="728"/>
      <c r="P2" s="728"/>
      <c r="Q2" s="728"/>
      <c r="R2" s="728"/>
      <c r="S2" s="728"/>
      <c r="T2" s="728"/>
      <c r="U2" s="728"/>
      <c r="V2" s="27"/>
      <c r="W2" s="27"/>
      <c r="X2" s="27"/>
      <c r="Y2" s="27"/>
      <c r="Z2" s="27"/>
      <c r="AA2" s="27"/>
      <c r="AB2" s="27"/>
      <c r="AC2" s="27"/>
      <c r="AD2" s="27"/>
      <c r="AE2" s="27"/>
      <c r="AF2" s="27"/>
      <c r="AG2" s="27"/>
      <c r="AH2" s="27"/>
      <c r="AI2" s="27"/>
      <c r="AJ2" s="27"/>
      <c r="AK2" s="27"/>
      <c r="AL2" s="27"/>
      <c r="AM2" s="27"/>
      <c r="AN2" s="27"/>
      <c r="AO2" s="27"/>
      <c r="AP2" s="27"/>
      <c r="AQ2" s="23"/>
      <c r="AR2" s="23"/>
      <c r="AS2" s="23"/>
    </row>
    <row r="3" spans="1:64" s="28" customFormat="1" ht="15" customHeight="1" x14ac:dyDescent="0.2">
      <c r="A3" s="29" t="s">
        <v>438</v>
      </c>
      <c r="B3" s="23"/>
      <c r="C3" s="27"/>
      <c r="D3" s="21"/>
      <c r="E3" s="21"/>
      <c r="F3" s="21"/>
      <c r="G3" s="21"/>
      <c r="H3" s="23"/>
      <c r="I3" s="27"/>
      <c r="J3" s="728"/>
      <c r="K3" s="728"/>
      <c r="L3" s="728"/>
      <c r="M3" s="728"/>
      <c r="N3" s="728"/>
      <c r="O3" s="728"/>
      <c r="P3" s="728"/>
      <c r="Q3" s="728"/>
      <c r="R3" s="728"/>
      <c r="S3" s="728"/>
      <c r="T3" s="728"/>
      <c r="U3" s="728"/>
      <c r="V3" s="27"/>
      <c r="W3" s="27"/>
      <c r="X3" s="27"/>
      <c r="Y3" s="27"/>
      <c r="Z3" s="27"/>
      <c r="AA3" s="27"/>
      <c r="AB3" s="27"/>
      <c r="AC3" s="27"/>
      <c r="AD3" s="27"/>
      <c r="AE3" s="27"/>
      <c r="AF3" s="27"/>
      <c r="AG3" s="27"/>
      <c r="AH3" s="27"/>
      <c r="AI3" s="27"/>
      <c r="AJ3" s="27"/>
      <c r="AK3" s="27"/>
      <c r="AL3" s="30"/>
      <c r="AM3" s="729" t="s">
        <v>222</v>
      </c>
      <c r="AN3" s="729"/>
      <c r="AO3" s="729"/>
      <c r="AP3" s="729"/>
      <c r="AQ3" s="729"/>
      <c r="AR3" s="729"/>
      <c r="AS3" s="30"/>
    </row>
    <row r="4" spans="1:64" ht="8.15" customHeight="1" x14ac:dyDescent="0.2">
      <c r="A4" s="23"/>
      <c r="B4" s="143"/>
      <c r="C4" s="143"/>
      <c r="D4" s="23"/>
      <c r="E4" s="23"/>
      <c r="F4" s="23"/>
      <c r="G4" s="23"/>
      <c r="H4" s="23"/>
      <c r="I4" s="23"/>
      <c r="J4" s="23"/>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730"/>
      <c r="AN4" s="730"/>
      <c r="AO4" s="730"/>
      <c r="AP4" s="730"/>
      <c r="AQ4" s="730"/>
      <c r="AR4" s="730"/>
      <c r="AS4" s="23"/>
    </row>
    <row r="5" spans="1:64" ht="26.5" customHeight="1" x14ac:dyDescent="0.2">
      <c r="A5" s="731" t="s">
        <v>223</v>
      </c>
      <c r="B5" s="731"/>
      <c r="C5" s="731"/>
      <c r="D5" s="731"/>
      <c r="E5" s="731"/>
      <c r="F5" s="731"/>
      <c r="G5" s="731"/>
      <c r="H5" s="731"/>
      <c r="I5" s="731"/>
      <c r="J5" s="731"/>
      <c r="K5" s="731"/>
      <c r="L5" s="731"/>
      <c r="M5" s="731"/>
      <c r="N5" s="731"/>
      <c r="O5" s="731"/>
      <c r="P5" s="732" t="s">
        <v>224</v>
      </c>
      <c r="Q5" s="733"/>
      <c r="R5" s="733"/>
      <c r="S5" s="733"/>
      <c r="T5" s="733"/>
      <c r="U5" s="733"/>
      <c r="V5" s="733"/>
      <c r="W5" s="733"/>
      <c r="X5" s="733"/>
      <c r="Y5" s="734"/>
      <c r="Z5" s="735" t="s">
        <v>225</v>
      </c>
      <c r="AA5" s="735"/>
      <c r="AB5" s="735"/>
      <c r="AC5" s="735"/>
      <c r="AD5" s="735"/>
      <c r="AE5" s="735"/>
      <c r="AF5" s="735"/>
      <c r="AG5" s="735"/>
      <c r="AH5" s="735"/>
      <c r="AI5" s="735" t="s">
        <v>226</v>
      </c>
      <c r="AJ5" s="735"/>
      <c r="AK5" s="735"/>
      <c r="AL5" s="735"/>
      <c r="AM5" s="735"/>
      <c r="AN5" s="735"/>
      <c r="AO5" s="735"/>
      <c r="AP5" s="735"/>
      <c r="AQ5" s="735"/>
      <c r="AR5" s="735"/>
      <c r="AS5" s="735"/>
    </row>
    <row r="6" spans="1:64" ht="16.5" customHeight="1" x14ac:dyDescent="0.2">
      <c r="A6" s="731"/>
      <c r="B6" s="731"/>
      <c r="C6" s="731"/>
      <c r="D6" s="731"/>
      <c r="E6" s="731"/>
      <c r="F6" s="731"/>
      <c r="G6" s="731"/>
      <c r="H6" s="731"/>
      <c r="I6" s="731"/>
      <c r="J6" s="731"/>
      <c r="K6" s="731"/>
      <c r="L6" s="731"/>
      <c r="M6" s="731"/>
      <c r="N6" s="731"/>
      <c r="O6" s="731"/>
      <c r="P6" s="736" t="s">
        <v>227</v>
      </c>
      <c r="Q6" s="737"/>
      <c r="R6" s="737"/>
      <c r="S6" s="737"/>
      <c r="T6" s="737"/>
      <c r="U6" s="737"/>
      <c r="V6" s="737"/>
      <c r="W6" s="737"/>
      <c r="X6" s="737"/>
      <c r="Y6" s="738"/>
      <c r="Z6" s="739" t="s">
        <v>228</v>
      </c>
      <c r="AA6" s="740"/>
      <c r="AB6" s="740"/>
      <c r="AC6" s="740"/>
      <c r="AD6" s="740"/>
      <c r="AE6" s="740"/>
      <c r="AF6" s="740"/>
      <c r="AG6" s="740"/>
      <c r="AH6" s="741"/>
      <c r="AI6" s="739" t="s">
        <v>229</v>
      </c>
      <c r="AJ6" s="740"/>
      <c r="AK6" s="740"/>
      <c r="AL6" s="740"/>
      <c r="AM6" s="740"/>
      <c r="AN6" s="740"/>
      <c r="AO6" s="740"/>
      <c r="AP6" s="740"/>
      <c r="AQ6" s="740"/>
      <c r="AR6" s="740"/>
      <c r="AS6" s="741"/>
    </row>
    <row r="7" spans="1:64" ht="21" customHeight="1" x14ac:dyDescent="0.2">
      <c r="A7" s="749" t="s">
        <v>230</v>
      </c>
      <c r="B7" s="752" t="s">
        <v>465</v>
      </c>
      <c r="C7" s="752"/>
      <c r="D7" s="752"/>
      <c r="E7" s="752"/>
      <c r="F7" s="752"/>
      <c r="G7" s="752"/>
      <c r="H7" s="752"/>
      <c r="I7" s="752"/>
      <c r="J7" s="752"/>
      <c r="K7" s="752"/>
      <c r="L7" s="752"/>
      <c r="M7" s="752"/>
      <c r="N7" s="752"/>
      <c r="O7" s="752"/>
      <c r="P7" s="753">
        <f>'(1)原材料副資材費'!H20</f>
        <v>0</v>
      </c>
      <c r="Q7" s="754"/>
      <c r="R7" s="754"/>
      <c r="S7" s="754"/>
      <c r="T7" s="754"/>
      <c r="U7" s="754"/>
      <c r="V7" s="754"/>
      <c r="W7" s="754"/>
      <c r="X7" s="754"/>
      <c r="Y7" s="755"/>
      <c r="Z7" s="756">
        <f>'(1)原材料副資材費'!I20</f>
        <v>0</v>
      </c>
      <c r="AA7" s="757"/>
      <c r="AB7" s="757"/>
      <c r="AC7" s="757"/>
      <c r="AD7" s="757"/>
      <c r="AE7" s="757"/>
      <c r="AF7" s="757"/>
      <c r="AG7" s="757"/>
      <c r="AH7" s="758"/>
      <c r="AI7" s="756">
        <f>ROUNDDOWN($Z7*2/3,-3)</f>
        <v>0</v>
      </c>
      <c r="AJ7" s="757"/>
      <c r="AK7" s="757"/>
      <c r="AL7" s="757"/>
      <c r="AM7" s="757"/>
      <c r="AN7" s="757"/>
      <c r="AO7" s="757"/>
      <c r="AP7" s="757"/>
      <c r="AQ7" s="757"/>
      <c r="AR7" s="757"/>
      <c r="AS7" s="758"/>
    </row>
    <row r="8" spans="1:64" ht="19.5" customHeight="1" x14ac:dyDescent="0.2">
      <c r="A8" s="750"/>
      <c r="B8" s="759" t="s">
        <v>447</v>
      </c>
      <c r="C8" s="759"/>
      <c r="D8" s="759"/>
      <c r="E8" s="759"/>
      <c r="F8" s="759"/>
      <c r="G8" s="759"/>
      <c r="H8" s="759"/>
      <c r="I8" s="759"/>
      <c r="J8" s="759"/>
      <c r="K8" s="759"/>
      <c r="L8" s="759"/>
      <c r="M8" s="759"/>
      <c r="N8" s="759"/>
      <c r="O8" s="759"/>
      <c r="P8" s="742">
        <f>'(2)-1機械装置工具費'!I20</f>
        <v>0</v>
      </c>
      <c r="Q8" s="743"/>
      <c r="R8" s="743"/>
      <c r="S8" s="743"/>
      <c r="T8" s="743"/>
      <c r="U8" s="743"/>
      <c r="V8" s="743"/>
      <c r="W8" s="743"/>
      <c r="X8" s="743"/>
      <c r="Y8" s="744"/>
      <c r="Z8" s="742">
        <f>'(2)-1機械装置工具費'!J20</f>
        <v>0</v>
      </c>
      <c r="AA8" s="743"/>
      <c r="AB8" s="743"/>
      <c r="AC8" s="743"/>
      <c r="AD8" s="743"/>
      <c r="AE8" s="743"/>
      <c r="AF8" s="743"/>
      <c r="AG8" s="743"/>
      <c r="AH8" s="744"/>
      <c r="AI8" s="760">
        <f t="shared" ref="AI8:AI12" si="0">ROUNDDOWN($Z8*2/3,-3)</f>
        <v>0</v>
      </c>
      <c r="AJ8" s="761"/>
      <c r="AK8" s="761"/>
      <c r="AL8" s="761"/>
      <c r="AM8" s="761"/>
      <c r="AN8" s="761"/>
      <c r="AO8" s="761"/>
      <c r="AP8" s="761"/>
      <c r="AQ8" s="761"/>
      <c r="AR8" s="761"/>
      <c r="AS8" s="762"/>
    </row>
    <row r="9" spans="1:64" ht="21" customHeight="1" x14ac:dyDescent="0.2">
      <c r="A9" s="750"/>
      <c r="B9" s="748" t="s">
        <v>444</v>
      </c>
      <c r="C9" s="748"/>
      <c r="D9" s="748"/>
      <c r="E9" s="748"/>
      <c r="F9" s="748"/>
      <c r="G9" s="748"/>
      <c r="H9" s="748"/>
      <c r="I9" s="748"/>
      <c r="J9" s="748"/>
      <c r="K9" s="748"/>
      <c r="L9" s="748"/>
      <c r="M9" s="748"/>
      <c r="N9" s="748"/>
      <c r="O9" s="748"/>
      <c r="P9" s="742">
        <f>'(3)-1委託外注費'!F19</f>
        <v>0</v>
      </c>
      <c r="Q9" s="743"/>
      <c r="R9" s="743"/>
      <c r="S9" s="743"/>
      <c r="T9" s="743"/>
      <c r="U9" s="743"/>
      <c r="V9" s="743"/>
      <c r="W9" s="743"/>
      <c r="X9" s="743"/>
      <c r="Y9" s="744"/>
      <c r="Z9" s="742">
        <f>'(3)-1委託外注費'!G19</f>
        <v>0</v>
      </c>
      <c r="AA9" s="743"/>
      <c r="AB9" s="743"/>
      <c r="AC9" s="743"/>
      <c r="AD9" s="743"/>
      <c r="AE9" s="743"/>
      <c r="AF9" s="743"/>
      <c r="AG9" s="743"/>
      <c r="AH9" s="744"/>
      <c r="AI9" s="745">
        <f t="shared" si="0"/>
        <v>0</v>
      </c>
      <c r="AJ9" s="746"/>
      <c r="AK9" s="746"/>
      <c r="AL9" s="746"/>
      <c r="AM9" s="746"/>
      <c r="AN9" s="746"/>
      <c r="AO9" s="746"/>
      <c r="AP9" s="746"/>
      <c r="AQ9" s="746"/>
      <c r="AR9" s="746"/>
      <c r="AS9" s="747"/>
    </row>
    <row r="10" spans="1:64" ht="21" customHeight="1" x14ac:dyDescent="0.2">
      <c r="A10" s="750"/>
      <c r="B10" s="748" t="s">
        <v>443</v>
      </c>
      <c r="C10" s="748"/>
      <c r="D10" s="748"/>
      <c r="E10" s="748"/>
      <c r="F10" s="748"/>
      <c r="G10" s="748"/>
      <c r="H10" s="748"/>
      <c r="I10" s="748"/>
      <c r="J10" s="748"/>
      <c r="K10" s="748"/>
      <c r="L10" s="748"/>
      <c r="M10" s="748"/>
      <c r="N10" s="748"/>
      <c r="O10" s="748"/>
      <c r="P10" s="742">
        <f>'(4)-1専門家指導費'!F14</f>
        <v>0</v>
      </c>
      <c r="Q10" s="743"/>
      <c r="R10" s="743"/>
      <c r="S10" s="743"/>
      <c r="T10" s="743"/>
      <c r="U10" s="743"/>
      <c r="V10" s="743"/>
      <c r="W10" s="743"/>
      <c r="X10" s="743"/>
      <c r="Y10" s="744"/>
      <c r="Z10" s="742">
        <f>'(4)-1専門家指導費'!G14</f>
        <v>0</v>
      </c>
      <c r="AA10" s="743"/>
      <c r="AB10" s="743"/>
      <c r="AC10" s="743"/>
      <c r="AD10" s="743"/>
      <c r="AE10" s="743"/>
      <c r="AF10" s="743"/>
      <c r="AG10" s="743"/>
      <c r="AH10" s="744"/>
      <c r="AI10" s="742">
        <f>MIN(ROUNDDOWN($Z10*2/3,-3),500000)</f>
        <v>0</v>
      </c>
      <c r="AJ10" s="743"/>
      <c r="AK10" s="743"/>
      <c r="AL10" s="743"/>
      <c r="AM10" s="743"/>
      <c r="AN10" s="743"/>
      <c r="AO10" s="743"/>
      <c r="AP10" s="743"/>
      <c r="AQ10" s="743"/>
      <c r="AR10" s="743"/>
      <c r="AS10" s="744"/>
    </row>
    <row r="11" spans="1:64" ht="21" customHeight="1" x14ac:dyDescent="0.2">
      <c r="A11" s="750"/>
      <c r="B11" s="772" t="s">
        <v>442</v>
      </c>
      <c r="C11" s="772"/>
      <c r="D11" s="772"/>
      <c r="E11" s="772"/>
      <c r="F11" s="772"/>
      <c r="G11" s="772"/>
      <c r="H11" s="772"/>
      <c r="I11" s="772"/>
      <c r="J11" s="772"/>
      <c r="K11" s="772"/>
      <c r="L11" s="772"/>
      <c r="M11" s="772"/>
      <c r="N11" s="772"/>
      <c r="O11" s="772"/>
      <c r="P11" s="742">
        <f>'(5)賃借費'!F14</f>
        <v>0</v>
      </c>
      <c r="Q11" s="743"/>
      <c r="R11" s="743"/>
      <c r="S11" s="743"/>
      <c r="T11" s="743"/>
      <c r="U11" s="743"/>
      <c r="V11" s="743"/>
      <c r="W11" s="743"/>
      <c r="X11" s="743"/>
      <c r="Y11" s="744"/>
      <c r="Z11" s="742">
        <f>'(5)賃借費'!G14</f>
        <v>0</v>
      </c>
      <c r="AA11" s="743"/>
      <c r="AB11" s="743"/>
      <c r="AC11" s="743"/>
      <c r="AD11" s="743"/>
      <c r="AE11" s="743"/>
      <c r="AF11" s="743"/>
      <c r="AG11" s="743"/>
      <c r="AH11" s="744"/>
      <c r="AI11" s="760">
        <f>MIN(ROUNDDOWN($Z11*2/3,-3),1500000)</f>
        <v>0</v>
      </c>
      <c r="AJ11" s="761"/>
      <c r="AK11" s="761"/>
      <c r="AL11" s="761"/>
      <c r="AM11" s="761"/>
      <c r="AN11" s="761"/>
      <c r="AO11" s="761"/>
      <c r="AP11" s="761"/>
      <c r="AQ11" s="761"/>
      <c r="AR11" s="761"/>
      <c r="AS11" s="762"/>
    </row>
    <row r="12" spans="1:64" ht="21" customHeight="1" x14ac:dyDescent="0.2">
      <c r="A12" s="750"/>
      <c r="B12" s="772" t="s">
        <v>450</v>
      </c>
      <c r="C12" s="772"/>
      <c r="D12" s="772"/>
      <c r="E12" s="772"/>
      <c r="F12" s="772"/>
      <c r="G12" s="772"/>
      <c r="H12" s="772"/>
      <c r="I12" s="772"/>
      <c r="J12" s="772"/>
      <c r="K12" s="772"/>
      <c r="L12" s="772"/>
      <c r="M12" s="772"/>
      <c r="N12" s="772"/>
      <c r="O12" s="772"/>
      <c r="P12" s="742">
        <f>'(6)産業財産権出願・導入費'!F14</f>
        <v>0</v>
      </c>
      <c r="Q12" s="743"/>
      <c r="R12" s="743"/>
      <c r="S12" s="743"/>
      <c r="T12" s="743"/>
      <c r="U12" s="743"/>
      <c r="V12" s="743"/>
      <c r="W12" s="743"/>
      <c r="X12" s="743"/>
      <c r="Y12" s="744"/>
      <c r="Z12" s="742">
        <f>'(6)産業財産権出願・導入費'!G14</f>
        <v>0</v>
      </c>
      <c r="AA12" s="743"/>
      <c r="AB12" s="743"/>
      <c r="AC12" s="743"/>
      <c r="AD12" s="743"/>
      <c r="AE12" s="743"/>
      <c r="AF12" s="743"/>
      <c r="AG12" s="743"/>
      <c r="AH12" s="744"/>
      <c r="AI12" s="745">
        <f t="shared" si="0"/>
        <v>0</v>
      </c>
      <c r="AJ12" s="746"/>
      <c r="AK12" s="746"/>
      <c r="AL12" s="746"/>
      <c r="AM12" s="746"/>
      <c r="AN12" s="746"/>
      <c r="AO12" s="746"/>
      <c r="AP12" s="746"/>
      <c r="AQ12" s="746"/>
      <c r="AR12" s="746"/>
      <c r="AS12" s="747"/>
    </row>
    <row r="13" spans="1:64" ht="21" customHeight="1" x14ac:dyDescent="0.2">
      <c r="A13" s="750"/>
      <c r="B13" s="763" t="s">
        <v>441</v>
      </c>
      <c r="C13" s="763"/>
      <c r="D13" s="763"/>
      <c r="E13" s="763"/>
      <c r="F13" s="763"/>
      <c r="G13" s="763"/>
      <c r="H13" s="763"/>
      <c r="I13" s="763"/>
      <c r="J13" s="763"/>
      <c r="K13" s="763"/>
      <c r="L13" s="763"/>
      <c r="M13" s="763"/>
      <c r="N13" s="763"/>
      <c r="O13" s="763"/>
      <c r="P13" s="764">
        <f>'(7)直接人件費'!H14</f>
        <v>0</v>
      </c>
      <c r="Q13" s="765"/>
      <c r="R13" s="765"/>
      <c r="S13" s="765"/>
      <c r="T13" s="765"/>
      <c r="U13" s="765"/>
      <c r="V13" s="765"/>
      <c r="W13" s="765"/>
      <c r="X13" s="765"/>
      <c r="Y13" s="766"/>
      <c r="Z13" s="764">
        <f>'(7)直接人件費'!I14</f>
        <v>0</v>
      </c>
      <c r="AA13" s="765"/>
      <c r="AB13" s="765"/>
      <c r="AC13" s="765"/>
      <c r="AD13" s="765"/>
      <c r="AE13" s="765"/>
      <c r="AF13" s="765"/>
      <c r="AG13" s="765"/>
      <c r="AH13" s="766"/>
      <c r="AI13" s="764">
        <f>MIN(ROUNDDOWN($Z13*2/3,-3),10000000)</f>
        <v>0</v>
      </c>
      <c r="AJ13" s="765"/>
      <c r="AK13" s="765"/>
      <c r="AL13" s="765"/>
      <c r="AM13" s="765"/>
      <c r="AN13" s="765"/>
      <c r="AO13" s="765"/>
      <c r="AP13" s="765"/>
      <c r="AQ13" s="765"/>
      <c r="AR13" s="765"/>
      <c r="AS13" s="766"/>
      <c r="BG13" s="32"/>
      <c r="BH13" s="32"/>
    </row>
    <row r="14" spans="1:64" ht="21" customHeight="1" x14ac:dyDescent="0.2">
      <c r="A14" s="751"/>
      <c r="B14" s="767" t="s">
        <v>231</v>
      </c>
      <c r="C14" s="767"/>
      <c r="D14" s="767"/>
      <c r="E14" s="767"/>
      <c r="F14" s="767"/>
      <c r="G14" s="767"/>
      <c r="H14" s="767"/>
      <c r="I14" s="767"/>
      <c r="J14" s="767"/>
      <c r="K14" s="767"/>
      <c r="L14" s="767"/>
      <c r="M14" s="767"/>
      <c r="N14" s="767"/>
      <c r="O14" s="768"/>
      <c r="P14" s="769">
        <f>SUM(P7:Y13)</f>
        <v>0</v>
      </c>
      <c r="Q14" s="770"/>
      <c r="R14" s="770"/>
      <c r="S14" s="770"/>
      <c r="T14" s="770"/>
      <c r="U14" s="770"/>
      <c r="V14" s="770"/>
      <c r="W14" s="770"/>
      <c r="X14" s="770"/>
      <c r="Y14" s="771"/>
      <c r="Z14" s="769">
        <f>SUM(Z7:AH13)</f>
        <v>0</v>
      </c>
      <c r="AA14" s="770"/>
      <c r="AB14" s="770"/>
      <c r="AC14" s="770"/>
      <c r="AD14" s="770"/>
      <c r="AE14" s="770"/>
      <c r="AF14" s="770"/>
      <c r="AG14" s="770"/>
      <c r="AH14" s="771"/>
      <c r="AI14" s="769">
        <f>SUM(AI7:AS13)</f>
        <v>0</v>
      </c>
      <c r="AJ14" s="770"/>
      <c r="AK14" s="770"/>
      <c r="AL14" s="770"/>
      <c r="AM14" s="770"/>
      <c r="AN14" s="770"/>
      <c r="AO14" s="770"/>
      <c r="AP14" s="770"/>
      <c r="AQ14" s="770"/>
      <c r="AR14" s="770"/>
      <c r="AS14" s="771"/>
      <c r="BG14" s="32"/>
      <c r="BH14" s="32"/>
    </row>
    <row r="15" spans="1:64" ht="21" customHeight="1" x14ac:dyDescent="0.2">
      <c r="A15" s="773" t="s">
        <v>232</v>
      </c>
      <c r="B15" s="775" t="s">
        <v>453</v>
      </c>
      <c r="C15" s="775"/>
      <c r="D15" s="775"/>
      <c r="E15" s="775"/>
      <c r="F15" s="775"/>
      <c r="G15" s="775"/>
      <c r="H15" s="775"/>
      <c r="I15" s="775"/>
      <c r="J15" s="775"/>
      <c r="K15" s="775"/>
      <c r="L15" s="775"/>
      <c r="M15" s="775"/>
      <c r="N15" s="775"/>
      <c r="O15" s="775"/>
      <c r="P15" s="776">
        <f>'(8)広告費'!G14</f>
        <v>0</v>
      </c>
      <c r="Q15" s="777"/>
      <c r="R15" s="777"/>
      <c r="S15" s="777"/>
      <c r="T15" s="777"/>
      <c r="U15" s="777"/>
      <c r="V15" s="777"/>
      <c r="W15" s="777"/>
      <c r="X15" s="777"/>
      <c r="Y15" s="778"/>
      <c r="Z15" s="779">
        <f>'(8)広告費'!H14</f>
        <v>0</v>
      </c>
      <c r="AA15" s="780"/>
      <c r="AB15" s="780"/>
      <c r="AC15" s="780"/>
      <c r="AD15" s="780"/>
      <c r="AE15" s="780"/>
      <c r="AF15" s="780"/>
      <c r="AG15" s="780"/>
      <c r="AH15" s="781"/>
      <c r="AI15" s="776">
        <f>ROUNDDOWN($Z15*2/3,-3)</f>
        <v>0</v>
      </c>
      <c r="AJ15" s="777"/>
      <c r="AK15" s="777"/>
      <c r="AL15" s="777"/>
      <c r="AM15" s="777"/>
      <c r="AN15" s="777"/>
      <c r="AO15" s="777"/>
      <c r="AP15" s="777"/>
      <c r="AQ15" s="777"/>
      <c r="AR15" s="777"/>
      <c r="AS15" s="778"/>
      <c r="BG15" s="32"/>
      <c r="BH15" s="32"/>
      <c r="BI15" s="32"/>
      <c r="BJ15" s="32"/>
    </row>
    <row r="16" spans="1:64" ht="21" customHeight="1" x14ac:dyDescent="0.2">
      <c r="A16" s="774"/>
      <c r="B16" s="782" t="s">
        <v>551</v>
      </c>
      <c r="C16" s="772"/>
      <c r="D16" s="772"/>
      <c r="E16" s="772"/>
      <c r="F16" s="772"/>
      <c r="G16" s="772"/>
      <c r="H16" s="772"/>
      <c r="I16" s="772"/>
      <c r="J16" s="772"/>
      <c r="K16" s="772"/>
      <c r="L16" s="772"/>
      <c r="M16" s="772"/>
      <c r="N16" s="772"/>
      <c r="O16" s="772"/>
      <c r="P16" s="783">
        <f>'(9)展示会等参加費'!H14</f>
        <v>0</v>
      </c>
      <c r="Q16" s="784"/>
      <c r="R16" s="784"/>
      <c r="S16" s="784"/>
      <c r="T16" s="784"/>
      <c r="U16" s="784"/>
      <c r="V16" s="784"/>
      <c r="W16" s="784"/>
      <c r="X16" s="784"/>
      <c r="Y16" s="785"/>
      <c r="Z16" s="783">
        <f>'(9)展示会等参加費'!I14</f>
        <v>0</v>
      </c>
      <c r="AA16" s="784"/>
      <c r="AB16" s="784"/>
      <c r="AC16" s="784"/>
      <c r="AD16" s="784"/>
      <c r="AE16" s="784"/>
      <c r="AF16" s="784"/>
      <c r="AG16" s="784"/>
      <c r="AH16" s="785"/>
      <c r="AI16" s="786">
        <f t="shared" ref="AI16:AI17" si="1">ROUNDDOWN($Z16*2/3,-3)</f>
        <v>0</v>
      </c>
      <c r="AJ16" s="787"/>
      <c r="AK16" s="787"/>
      <c r="AL16" s="787"/>
      <c r="AM16" s="787"/>
      <c r="AN16" s="787"/>
      <c r="AO16" s="787"/>
      <c r="AP16" s="787"/>
      <c r="AQ16" s="787"/>
      <c r="AR16" s="787"/>
      <c r="AS16" s="788"/>
      <c r="AU16" s="789" t="str">
        <f>IF((AI15+AI16+AI17)&lt;3000001,"","←試作品広報費の合計が300万円となるように、各経費区分の助成金交付申請額を調整してください。")</f>
        <v/>
      </c>
      <c r="AV16" s="789"/>
      <c r="AW16" s="789"/>
      <c r="AX16" s="789"/>
      <c r="AY16" s="789"/>
      <c r="AZ16" s="789"/>
      <c r="BA16" s="789"/>
      <c r="BB16" s="789"/>
      <c r="BC16" s="789"/>
      <c r="BD16" s="789"/>
      <c r="BE16" s="789"/>
      <c r="BF16" s="789"/>
      <c r="BG16" s="789"/>
      <c r="BH16" s="789"/>
      <c r="BI16" s="789"/>
      <c r="BJ16" s="789"/>
      <c r="BK16" s="789"/>
      <c r="BL16" s="789"/>
    </row>
    <row r="17" spans="1:64" ht="21" customHeight="1" x14ac:dyDescent="0.2">
      <c r="A17" s="774"/>
      <c r="B17" s="763" t="s">
        <v>440</v>
      </c>
      <c r="C17" s="763"/>
      <c r="D17" s="763"/>
      <c r="E17" s="763"/>
      <c r="F17" s="763"/>
      <c r="G17" s="763"/>
      <c r="H17" s="763"/>
      <c r="I17" s="763"/>
      <c r="J17" s="763"/>
      <c r="K17" s="763"/>
      <c r="L17" s="763"/>
      <c r="M17" s="763"/>
      <c r="N17" s="763"/>
      <c r="O17" s="763"/>
      <c r="P17" s="790">
        <f>'(10)-1イベント開催費'!G14</f>
        <v>0</v>
      </c>
      <c r="Q17" s="791"/>
      <c r="R17" s="791"/>
      <c r="S17" s="791"/>
      <c r="T17" s="791"/>
      <c r="U17" s="791"/>
      <c r="V17" s="791"/>
      <c r="W17" s="791"/>
      <c r="X17" s="791"/>
      <c r="Y17" s="792"/>
      <c r="Z17" s="793">
        <f>'(10)-1イベント開催費'!H14</f>
        <v>0</v>
      </c>
      <c r="AA17" s="794"/>
      <c r="AB17" s="794"/>
      <c r="AC17" s="794"/>
      <c r="AD17" s="794"/>
      <c r="AE17" s="794"/>
      <c r="AF17" s="794"/>
      <c r="AG17" s="794"/>
      <c r="AH17" s="795"/>
      <c r="AI17" s="793">
        <f t="shared" si="1"/>
        <v>0</v>
      </c>
      <c r="AJ17" s="794"/>
      <c r="AK17" s="794"/>
      <c r="AL17" s="794"/>
      <c r="AM17" s="794"/>
      <c r="AN17" s="794"/>
      <c r="AO17" s="794"/>
      <c r="AP17" s="794"/>
      <c r="AQ17" s="794"/>
      <c r="AR17" s="794"/>
      <c r="AS17" s="795"/>
      <c r="AU17" s="789"/>
      <c r="AV17" s="789"/>
      <c r="AW17" s="789"/>
      <c r="AX17" s="789"/>
      <c r="AY17" s="789"/>
      <c r="AZ17" s="789"/>
      <c r="BA17" s="789"/>
      <c r="BB17" s="789"/>
      <c r="BC17" s="789"/>
      <c r="BD17" s="789"/>
      <c r="BE17" s="789"/>
      <c r="BF17" s="789"/>
      <c r="BG17" s="789"/>
      <c r="BH17" s="789"/>
      <c r="BI17" s="789"/>
      <c r="BJ17" s="789"/>
      <c r="BK17" s="789"/>
      <c r="BL17" s="789"/>
    </row>
    <row r="18" spans="1:64" ht="21" customHeight="1" x14ac:dyDescent="0.2">
      <c r="A18" s="751"/>
      <c r="B18" s="767" t="s">
        <v>233</v>
      </c>
      <c r="C18" s="767"/>
      <c r="D18" s="767"/>
      <c r="E18" s="767"/>
      <c r="F18" s="767"/>
      <c r="G18" s="767"/>
      <c r="H18" s="767"/>
      <c r="I18" s="767"/>
      <c r="J18" s="767"/>
      <c r="K18" s="767"/>
      <c r="L18" s="767"/>
      <c r="M18" s="767"/>
      <c r="N18" s="767"/>
      <c r="O18" s="768"/>
      <c r="P18" s="769">
        <f>SUM(P15:Y17)</f>
        <v>0</v>
      </c>
      <c r="Q18" s="770"/>
      <c r="R18" s="770"/>
      <c r="S18" s="770"/>
      <c r="T18" s="770"/>
      <c r="U18" s="770"/>
      <c r="V18" s="770"/>
      <c r="W18" s="770"/>
      <c r="X18" s="770"/>
      <c r="Y18" s="771"/>
      <c r="Z18" s="769">
        <f>SUM(Z15:AH17)</f>
        <v>0</v>
      </c>
      <c r="AA18" s="770"/>
      <c r="AB18" s="770"/>
      <c r="AC18" s="770"/>
      <c r="AD18" s="770"/>
      <c r="AE18" s="770"/>
      <c r="AF18" s="770"/>
      <c r="AG18" s="770"/>
      <c r="AH18" s="771"/>
      <c r="AI18" s="769">
        <f>SUM(AI15:AQ17)</f>
        <v>0</v>
      </c>
      <c r="AJ18" s="770"/>
      <c r="AK18" s="770"/>
      <c r="AL18" s="770"/>
      <c r="AM18" s="770"/>
      <c r="AN18" s="770"/>
      <c r="AO18" s="770"/>
      <c r="AP18" s="770"/>
      <c r="AQ18" s="770"/>
      <c r="AR18" s="770"/>
      <c r="AS18" s="771"/>
    </row>
    <row r="19" spans="1:64" ht="21" customHeight="1" x14ac:dyDescent="0.2">
      <c r="A19" s="33"/>
      <c r="B19" s="799" t="s">
        <v>234</v>
      </c>
      <c r="C19" s="799"/>
      <c r="D19" s="799"/>
      <c r="E19" s="799"/>
      <c r="F19" s="799"/>
      <c r="G19" s="799"/>
      <c r="H19" s="799"/>
      <c r="I19" s="799"/>
      <c r="J19" s="799"/>
      <c r="K19" s="799"/>
      <c r="L19" s="799"/>
      <c r="M19" s="799"/>
      <c r="N19" s="799"/>
      <c r="O19" s="799"/>
      <c r="P19" s="800">
        <f>'(11)その他助成対象外経費'!D8</f>
        <v>0</v>
      </c>
      <c r="Q19" s="801"/>
      <c r="R19" s="801"/>
      <c r="S19" s="801"/>
      <c r="T19" s="801"/>
      <c r="U19" s="801"/>
      <c r="V19" s="801"/>
      <c r="W19" s="801"/>
      <c r="X19" s="801"/>
      <c r="Y19" s="802"/>
      <c r="Z19" s="803"/>
      <c r="AA19" s="804"/>
      <c r="AB19" s="804"/>
      <c r="AC19" s="804"/>
      <c r="AD19" s="804"/>
      <c r="AE19" s="804"/>
      <c r="AF19" s="804"/>
      <c r="AG19" s="804"/>
      <c r="AH19" s="805"/>
      <c r="AI19" s="803"/>
      <c r="AJ19" s="804"/>
      <c r="AK19" s="804"/>
      <c r="AL19" s="804"/>
      <c r="AM19" s="804"/>
      <c r="AN19" s="804"/>
      <c r="AO19" s="804"/>
      <c r="AP19" s="804"/>
      <c r="AQ19" s="804"/>
      <c r="AR19" s="804"/>
      <c r="AS19" s="805"/>
      <c r="AU19" s="34"/>
      <c r="BH19" s="35"/>
    </row>
    <row r="20" spans="1:64" ht="22.5" customHeight="1" x14ac:dyDescent="0.2">
      <c r="A20" s="36"/>
      <c r="B20" s="806" t="s">
        <v>235</v>
      </c>
      <c r="C20" s="798"/>
      <c r="D20" s="798"/>
      <c r="E20" s="798"/>
      <c r="F20" s="798"/>
      <c r="G20" s="798"/>
      <c r="H20" s="798"/>
      <c r="I20" s="798"/>
      <c r="J20" s="798"/>
      <c r="K20" s="798"/>
      <c r="L20" s="798"/>
      <c r="M20" s="798"/>
      <c r="N20" s="798"/>
      <c r="O20" s="798"/>
      <c r="P20" s="807">
        <f>P14+P18+P19</f>
        <v>0</v>
      </c>
      <c r="Q20" s="808"/>
      <c r="R20" s="808"/>
      <c r="S20" s="808"/>
      <c r="T20" s="808"/>
      <c r="U20" s="808"/>
      <c r="V20" s="808"/>
      <c r="W20" s="808"/>
      <c r="X20" s="808"/>
      <c r="Y20" s="809"/>
      <c r="Z20" s="807">
        <f>Z14+Z18</f>
        <v>0</v>
      </c>
      <c r="AA20" s="808"/>
      <c r="AB20" s="808"/>
      <c r="AC20" s="808"/>
      <c r="AD20" s="808"/>
      <c r="AE20" s="808"/>
      <c r="AF20" s="808"/>
      <c r="AG20" s="808"/>
      <c r="AH20" s="809"/>
      <c r="AI20" s="807">
        <f>AI14+AI18</f>
        <v>0</v>
      </c>
      <c r="AJ20" s="808"/>
      <c r="AK20" s="808"/>
      <c r="AL20" s="808"/>
      <c r="AM20" s="808"/>
      <c r="AN20" s="808"/>
      <c r="AO20" s="808"/>
      <c r="AP20" s="808"/>
      <c r="AQ20" s="808"/>
      <c r="AR20" s="808"/>
      <c r="AS20" s="809"/>
      <c r="AU20" s="796" t="str">
        <f>IF(AI20&lt;15000001,"","←1,500万円となるように、各経費区分の助成金交付申請額を調整してください。")</f>
        <v/>
      </c>
      <c r="AV20" s="796"/>
      <c r="AW20" s="796"/>
      <c r="AX20" s="796"/>
      <c r="AY20" s="796"/>
      <c r="AZ20" s="796"/>
      <c r="BA20" s="796"/>
      <c r="BB20" s="796"/>
      <c r="BC20" s="796"/>
      <c r="BD20" s="796"/>
      <c r="BE20" s="796"/>
      <c r="BF20" s="796"/>
      <c r="BG20" s="796"/>
      <c r="BH20" s="796"/>
      <c r="BI20" s="796"/>
      <c r="BJ20" s="796"/>
      <c r="BK20" s="796"/>
      <c r="BL20" s="796"/>
    </row>
    <row r="21" spans="1:64" ht="8.15" customHeight="1" x14ac:dyDescent="0.2">
      <c r="A21" s="23"/>
      <c r="B21" s="23"/>
      <c r="C21" s="23"/>
      <c r="D21" s="37"/>
      <c r="E21" s="23"/>
      <c r="F21" s="23"/>
      <c r="G21" s="23"/>
      <c r="H21" s="23"/>
      <c r="I21" s="23"/>
      <c r="J21" s="23"/>
      <c r="K21" s="27"/>
      <c r="L21" s="27"/>
      <c r="M21" s="27"/>
      <c r="N21" s="27"/>
      <c r="O21" s="27"/>
      <c r="P21" s="27"/>
      <c r="Q21" s="27"/>
      <c r="R21" s="27"/>
      <c r="S21" s="27"/>
      <c r="T21" s="27"/>
      <c r="U21" s="27"/>
      <c r="V21" s="27"/>
      <c r="W21" s="27"/>
      <c r="X21" s="38"/>
      <c r="Y21" s="38"/>
      <c r="Z21" s="27"/>
      <c r="AA21" s="27"/>
      <c r="AB21" s="27"/>
      <c r="AC21" s="27"/>
      <c r="AD21" s="27"/>
      <c r="AE21" s="27"/>
      <c r="AF21" s="27"/>
      <c r="AG21" s="27"/>
      <c r="AH21" s="27"/>
      <c r="AI21" s="27"/>
      <c r="AJ21" s="27"/>
      <c r="AK21" s="27"/>
      <c r="AL21" s="27"/>
      <c r="AM21" s="27"/>
      <c r="AN21" s="27"/>
      <c r="AO21" s="27"/>
      <c r="AP21" s="27"/>
      <c r="AQ21" s="27"/>
      <c r="AR21" s="23"/>
      <c r="AS21" s="23"/>
      <c r="AU21" s="796"/>
      <c r="AV21" s="796"/>
      <c r="AW21" s="796"/>
      <c r="AX21" s="796"/>
      <c r="AY21" s="796"/>
      <c r="AZ21" s="796"/>
      <c r="BA21" s="796"/>
      <c r="BB21" s="796"/>
      <c r="BC21" s="796"/>
      <c r="BD21" s="796"/>
      <c r="BE21" s="796"/>
      <c r="BF21" s="796"/>
      <c r="BG21" s="796"/>
      <c r="BH21" s="796"/>
      <c r="BI21" s="796"/>
      <c r="BJ21" s="796"/>
      <c r="BK21" s="796"/>
      <c r="BL21" s="796"/>
    </row>
    <row r="22" spans="1:64" ht="15" customHeight="1" x14ac:dyDescent="0.2">
      <c r="A22" s="29" t="s">
        <v>439</v>
      </c>
      <c r="B22" s="23"/>
      <c r="C22" s="23"/>
      <c r="D22" s="37"/>
      <c r="E22" s="23"/>
      <c r="F22" s="23"/>
      <c r="G22" s="23"/>
      <c r="H22" s="23"/>
      <c r="I22" s="23"/>
      <c r="J22" s="23"/>
      <c r="K22" s="27"/>
      <c r="L22" s="27"/>
      <c r="M22" s="27"/>
      <c r="N22" s="27"/>
      <c r="O22" s="27"/>
      <c r="P22" s="27"/>
      <c r="Q22" s="27"/>
      <c r="R22" s="27"/>
      <c r="S22" s="27"/>
      <c r="T22" s="27"/>
      <c r="U22" s="27"/>
      <c r="V22" s="27"/>
      <c r="W22" s="27"/>
      <c r="X22" s="38"/>
      <c r="Y22" s="38"/>
      <c r="Z22" s="27"/>
      <c r="AA22" s="27"/>
      <c r="AB22" s="27"/>
      <c r="AC22" s="27"/>
      <c r="AD22" s="27"/>
      <c r="AE22" s="27"/>
      <c r="AF22" s="27"/>
      <c r="AG22" s="27"/>
      <c r="AH22" s="27"/>
      <c r="AI22" s="27"/>
      <c r="AJ22" s="27"/>
      <c r="AK22" s="27"/>
      <c r="AL22" s="797" t="s">
        <v>236</v>
      </c>
      <c r="AM22" s="797"/>
      <c r="AN22" s="797"/>
      <c r="AO22" s="797"/>
      <c r="AP22" s="797"/>
      <c r="AQ22" s="797"/>
      <c r="AR22" s="797"/>
      <c r="AS22" s="797"/>
      <c r="AT22" s="28"/>
      <c r="AU22" s="796"/>
      <c r="AV22" s="796"/>
      <c r="AW22" s="796"/>
      <c r="AX22" s="796"/>
      <c r="AY22" s="796"/>
      <c r="AZ22" s="796"/>
      <c r="BA22" s="796"/>
      <c r="BB22" s="796"/>
      <c r="BC22" s="796"/>
      <c r="BD22" s="796"/>
      <c r="BE22" s="796"/>
      <c r="BF22" s="796"/>
      <c r="BG22" s="796"/>
      <c r="BH22" s="796"/>
      <c r="BI22" s="796"/>
      <c r="BJ22" s="796"/>
      <c r="BK22" s="796"/>
      <c r="BL22" s="796"/>
    </row>
    <row r="23" spans="1:64" s="40" customFormat="1" ht="8.15" customHeight="1" x14ac:dyDescent="0.2">
      <c r="A23" s="21"/>
      <c r="B23" s="21"/>
      <c r="C23" s="22"/>
      <c r="D23" s="21"/>
      <c r="E23" s="21"/>
      <c r="F23" s="21"/>
      <c r="G23" s="21"/>
      <c r="H23" s="21"/>
      <c r="I23" s="39"/>
      <c r="J23" s="22"/>
      <c r="K23" s="22"/>
      <c r="L23" s="22"/>
      <c r="M23" s="20"/>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730"/>
      <c r="AM23" s="730"/>
      <c r="AN23" s="730"/>
      <c r="AO23" s="730"/>
      <c r="AP23" s="730"/>
      <c r="AQ23" s="730"/>
      <c r="AR23" s="730"/>
      <c r="AS23" s="730"/>
      <c r="AT23" s="24"/>
      <c r="AU23" s="24"/>
      <c r="BH23" s="31" t="str">
        <f>IF(SUM(BH15:BH16)&gt;5000000,BJ16,IF(SUM(BH15:BH16)&gt;=1,#REF!,""))</f>
        <v/>
      </c>
    </row>
    <row r="24" spans="1:64" ht="19" customHeight="1" x14ac:dyDescent="0.2">
      <c r="A24" s="798" t="s">
        <v>237</v>
      </c>
      <c r="B24" s="798"/>
      <c r="C24" s="798"/>
      <c r="D24" s="798"/>
      <c r="E24" s="798"/>
      <c r="F24" s="798"/>
      <c r="G24" s="798"/>
      <c r="H24" s="798"/>
      <c r="I24" s="798"/>
      <c r="J24" s="798"/>
      <c r="K24" s="798"/>
      <c r="L24" s="798"/>
      <c r="M24" s="798" t="s">
        <v>238</v>
      </c>
      <c r="N24" s="798"/>
      <c r="O24" s="798"/>
      <c r="P24" s="798"/>
      <c r="Q24" s="798"/>
      <c r="R24" s="798"/>
      <c r="S24" s="798"/>
      <c r="T24" s="798"/>
      <c r="U24" s="798"/>
      <c r="V24" s="798"/>
      <c r="W24" s="798"/>
      <c r="X24" s="731" t="s">
        <v>239</v>
      </c>
      <c r="Y24" s="731"/>
      <c r="Z24" s="731"/>
      <c r="AA24" s="731"/>
      <c r="AB24" s="731"/>
      <c r="AC24" s="731"/>
      <c r="AD24" s="731"/>
      <c r="AE24" s="731"/>
      <c r="AF24" s="731"/>
      <c r="AG24" s="731"/>
      <c r="AH24" s="731"/>
      <c r="AI24" s="731"/>
      <c r="AJ24" s="798" t="s">
        <v>240</v>
      </c>
      <c r="AK24" s="798"/>
      <c r="AL24" s="798"/>
      <c r="AM24" s="798"/>
      <c r="AN24" s="798"/>
      <c r="AO24" s="798"/>
      <c r="AP24" s="798"/>
      <c r="AQ24" s="798"/>
      <c r="AR24" s="798"/>
      <c r="AS24" s="798"/>
      <c r="AT24" s="28"/>
      <c r="AU24" s="28"/>
    </row>
    <row r="25" spans="1:64" ht="21" customHeight="1" x14ac:dyDescent="0.2">
      <c r="A25" s="825" t="s">
        <v>241</v>
      </c>
      <c r="B25" s="827" t="s">
        <v>242</v>
      </c>
      <c r="C25" s="827"/>
      <c r="D25" s="827"/>
      <c r="E25" s="827"/>
      <c r="F25" s="827"/>
      <c r="G25" s="827"/>
      <c r="H25" s="827"/>
      <c r="I25" s="827"/>
      <c r="J25" s="827"/>
      <c r="K25" s="827"/>
      <c r="L25" s="827"/>
      <c r="M25" s="828"/>
      <c r="N25" s="828"/>
      <c r="O25" s="828"/>
      <c r="P25" s="828"/>
      <c r="Q25" s="828"/>
      <c r="R25" s="828"/>
      <c r="S25" s="828"/>
      <c r="T25" s="828"/>
      <c r="U25" s="828"/>
      <c r="V25" s="828"/>
      <c r="W25" s="828"/>
      <c r="X25" s="829"/>
      <c r="Y25" s="829"/>
      <c r="Z25" s="829"/>
      <c r="AA25" s="829"/>
      <c r="AB25" s="829"/>
      <c r="AC25" s="829"/>
      <c r="AD25" s="829"/>
      <c r="AE25" s="829"/>
      <c r="AF25" s="829"/>
      <c r="AG25" s="829"/>
      <c r="AH25" s="829"/>
      <c r="AI25" s="829"/>
      <c r="AJ25" s="830"/>
      <c r="AK25" s="830"/>
      <c r="AL25" s="830"/>
      <c r="AM25" s="830"/>
      <c r="AN25" s="830"/>
      <c r="AO25" s="830"/>
      <c r="AP25" s="830"/>
      <c r="AQ25" s="830"/>
      <c r="AR25" s="830"/>
      <c r="AS25" s="830"/>
    </row>
    <row r="26" spans="1:64" ht="21" customHeight="1" x14ac:dyDescent="0.2">
      <c r="A26" s="825"/>
      <c r="B26" s="831" t="s">
        <v>243</v>
      </c>
      <c r="C26" s="831"/>
      <c r="D26" s="831"/>
      <c r="E26" s="831"/>
      <c r="F26" s="831"/>
      <c r="G26" s="831"/>
      <c r="H26" s="831"/>
      <c r="I26" s="831"/>
      <c r="J26" s="831"/>
      <c r="K26" s="831"/>
      <c r="L26" s="831"/>
      <c r="M26" s="818"/>
      <c r="N26" s="818"/>
      <c r="O26" s="818"/>
      <c r="P26" s="818"/>
      <c r="Q26" s="818"/>
      <c r="R26" s="818"/>
      <c r="S26" s="818"/>
      <c r="T26" s="818"/>
      <c r="U26" s="818"/>
      <c r="V26" s="818"/>
      <c r="W26" s="818"/>
      <c r="X26" s="819"/>
      <c r="Y26" s="819"/>
      <c r="Z26" s="819"/>
      <c r="AA26" s="819"/>
      <c r="AB26" s="819"/>
      <c r="AC26" s="819"/>
      <c r="AD26" s="819"/>
      <c r="AE26" s="819"/>
      <c r="AF26" s="819"/>
      <c r="AG26" s="819"/>
      <c r="AH26" s="819"/>
      <c r="AI26" s="819"/>
      <c r="AJ26" s="820"/>
      <c r="AK26" s="820"/>
      <c r="AL26" s="820"/>
      <c r="AM26" s="820"/>
      <c r="AN26" s="820"/>
      <c r="AO26" s="820"/>
      <c r="AP26" s="820"/>
      <c r="AQ26" s="820"/>
      <c r="AR26" s="820"/>
      <c r="AS26" s="820"/>
    </row>
    <row r="27" spans="1:64" ht="21" customHeight="1" x14ac:dyDescent="0.2">
      <c r="A27" s="825"/>
      <c r="B27" s="831" t="s">
        <v>244</v>
      </c>
      <c r="C27" s="831"/>
      <c r="D27" s="831"/>
      <c r="E27" s="831"/>
      <c r="F27" s="831"/>
      <c r="G27" s="831"/>
      <c r="H27" s="831"/>
      <c r="I27" s="831"/>
      <c r="J27" s="831"/>
      <c r="K27" s="831"/>
      <c r="L27" s="831"/>
      <c r="M27" s="818"/>
      <c r="N27" s="818"/>
      <c r="O27" s="818"/>
      <c r="P27" s="818"/>
      <c r="Q27" s="818"/>
      <c r="R27" s="818"/>
      <c r="S27" s="818"/>
      <c r="T27" s="818"/>
      <c r="U27" s="818"/>
      <c r="V27" s="818"/>
      <c r="W27" s="818"/>
      <c r="X27" s="819"/>
      <c r="Y27" s="819"/>
      <c r="Z27" s="819"/>
      <c r="AA27" s="819"/>
      <c r="AB27" s="819"/>
      <c r="AC27" s="819"/>
      <c r="AD27" s="819"/>
      <c r="AE27" s="819"/>
      <c r="AF27" s="819"/>
      <c r="AG27" s="819"/>
      <c r="AH27" s="819"/>
      <c r="AI27" s="819"/>
      <c r="AJ27" s="820"/>
      <c r="AK27" s="820"/>
      <c r="AL27" s="820"/>
      <c r="AM27" s="820"/>
      <c r="AN27" s="820"/>
      <c r="AO27" s="820"/>
      <c r="AP27" s="820"/>
      <c r="AQ27" s="820"/>
      <c r="AR27" s="820"/>
      <c r="AS27" s="820"/>
    </row>
    <row r="28" spans="1:64" ht="21" customHeight="1" x14ac:dyDescent="0.2">
      <c r="A28" s="825"/>
      <c r="B28" s="821" t="s">
        <v>245</v>
      </c>
      <c r="C28" s="821"/>
      <c r="D28" s="821"/>
      <c r="E28" s="821"/>
      <c r="F28" s="822"/>
      <c r="G28" s="822"/>
      <c r="H28" s="822"/>
      <c r="I28" s="822"/>
      <c r="J28" s="822"/>
      <c r="K28" s="822"/>
      <c r="L28" s="822"/>
      <c r="M28" s="823"/>
      <c r="N28" s="823"/>
      <c r="O28" s="823"/>
      <c r="P28" s="823"/>
      <c r="Q28" s="823"/>
      <c r="R28" s="823"/>
      <c r="S28" s="823"/>
      <c r="T28" s="823"/>
      <c r="U28" s="823"/>
      <c r="V28" s="823"/>
      <c r="W28" s="823"/>
      <c r="X28" s="824"/>
      <c r="Y28" s="824"/>
      <c r="Z28" s="824"/>
      <c r="AA28" s="824"/>
      <c r="AB28" s="824"/>
      <c r="AC28" s="824"/>
      <c r="AD28" s="824"/>
      <c r="AE28" s="824"/>
      <c r="AF28" s="824"/>
      <c r="AG28" s="824"/>
      <c r="AH28" s="824"/>
      <c r="AI28" s="824"/>
      <c r="AJ28" s="822"/>
      <c r="AK28" s="822"/>
      <c r="AL28" s="822"/>
      <c r="AM28" s="822"/>
      <c r="AN28" s="822"/>
      <c r="AO28" s="822"/>
      <c r="AP28" s="822"/>
      <c r="AQ28" s="822"/>
      <c r="AR28" s="822"/>
      <c r="AS28" s="822"/>
    </row>
    <row r="29" spans="1:64" ht="21" customHeight="1" x14ac:dyDescent="0.2">
      <c r="A29" s="826"/>
      <c r="B29" s="806" t="s">
        <v>246</v>
      </c>
      <c r="C29" s="798"/>
      <c r="D29" s="798"/>
      <c r="E29" s="798"/>
      <c r="F29" s="798"/>
      <c r="G29" s="798"/>
      <c r="H29" s="798"/>
      <c r="I29" s="798"/>
      <c r="J29" s="798"/>
      <c r="K29" s="798"/>
      <c r="L29" s="798"/>
      <c r="M29" s="810">
        <f>SUM(M25:W28)</f>
        <v>0</v>
      </c>
      <c r="N29" s="811"/>
      <c r="O29" s="811"/>
      <c r="P29" s="811"/>
      <c r="Q29" s="811"/>
      <c r="R29" s="811"/>
      <c r="S29" s="811"/>
      <c r="T29" s="811"/>
      <c r="U29" s="811"/>
      <c r="V29" s="811"/>
      <c r="W29" s="812"/>
      <c r="X29" s="813"/>
      <c r="Y29" s="813"/>
      <c r="Z29" s="813"/>
      <c r="AA29" s="813"/>
      <c r="AB29" s="813"/>
      <c r="AC29" s="813"/>
      <c r="AD29" s="813"/>
      <c r="AE29" s="813"/>
      <c r="AF29" s="813"/>
      <c r="AG29" s="813"/>
      <c r="AH29" s="813"/>
      <c r="AI29" s="813"/>
      <c r="AJ29" s="814"/>
      <c r="AK29" s="815"/>
      <c r="AL29" s="815"/>
      <c r="AM29" s="815"/>
      <c r="AN29" s="815"/>
      <c r="AO29" s="815"/>
      <c r="AP29" s="815"/>
      <c r="AQ29" s="815"/>
      <c r="AR29" s="815"/>
      <c r="AS29" s="816"/>
    </row>
    <row r="30" spans="1:64" ht="15" customHeight="1" x14ac:dyDescent="0.2">
      <c r="A30" s="817"/>
      <c r="B30" s="817"/>
      <c r="C30" s="144"/>
      <c r="D30" s="144"/>
      <c r="E30" s="144"/>
      <c r="F30" s="144"/>
      <c r="G30" s="144"/>
      <c r="H30" s="144"/>
      <c r="I30" s="144"/>
      <c r="J30" s="144"/>
      <c r="K30" s="144"/>
      <c r="L30" s="144"/>
      <c r="M30" s="156" t="str">
        <f>IF(P20=M29,"","↑助成事業に要する経費の合計と一致させてください。")</f>
        <v/>
      </c>
      <c r="N30" s="156"/>
      <c r="O30" s="156"/>
      <c r="P30" s="156"/>
      <c r="Q30" s="156"/>
      <c r="R30" s="156"/>
      <c r="S30" s="156"/>
      <c r="T30" s="156"/>
      <c r="U30" s="156"/>
      <c r="V30" s="156"/>
      <c r="W30" s="156"/>
      <c r="X30" s="157"/>
      <c r="Y30" s="157"/>
      <c r="Z30" s="157"/>
      <c r="AA30" s="157"/>
      <c r="AB30" s="157"/>
      <c r="AC30" s="157"/>
      <c r="AD30" s="157"/>
      <c r="AE30" s="157"/>
      <c r="AF30" s="157"/>
      <c r="AG30" s="157"/>
      <c r="AH30" s="157"/>
      <c r="AI30" s="157"/>
      <c r="AJ30" s="144"/>
      <c r="AK30" s="144"/>
      <c r="AL30" s="144"/>
      <c r="AM30" s="144"/>
      <c r="AN30" s="144"/>
      <c r="AO30" s="144"/>
      <c r="AP30" s="144"/>
      <c r="AQ30" s="144"/>
      <c r="AR30" s="144"/>
      <c r="AS30" s="144"/>
    </row>
    <row r="31" spans="1:64" ht="15" customHeight="1" x14ac:dyDescent="0.2">
      <c r="A31" s="25"/>
      <c r="B31" s="145"/>
      <c r="C31" s="146"/>
      <c r="D31" s="836" t="s">
        <v>526</v>
      </c>
      <c r="E31" s="836"/>
      <c r="F31" s="836"/>
      <c r="G31" s="836"/>
      <c r="H31" s="836"/>
      <c r="I31" s="836"/>
      <c r="J31" s="836"/>
      <c r="K31" s="836"/>
      <c r="L31" s="836"/>
      <c r="M31" s="836"/>
      <c r="N31" s="836"/>
      <c r="O31" s="836"/>
      <c r="P31" s="836"/>
      <c r="Q31" s="836"/>
      <c r="R31" s="836"/>
      <c r="S31" s="836"/>
      <c r="T31" s="836"/>
      <c r="U31" s="836"/>
      <c r="V31" s="836"/>
      <c r="W31" s="836"/>
      <c r="X31" s="836"/>
      <c r="Y31" s="836"/>
      <c r="Z31" s="836"/>
      <c r="AA31" s="836"/>
      <c r="AB31" s="836"/>
      <c r="AC31" s="836"/>
      <c r="AD31" s="836"/>
      <c r="AE31" s="836"/>
      <c r="AF31" s="836"/>
      <c r="AG31" s="836"/>
      <c r="AH31" s="836"/>
      <c r="AI31" s="836"/>
      <c r="AJ31" s="836"/>
      <c r="AK31" s="836"/>
      <c r="AL31" s="836"/>
      <c r="AM31" s="836"/>
      <c r="AN31" s="836"/>
      <c r="AO31" s="836"/>
      <c r="AP31" s="836"/>
      <c r="AQ31" s="836"/>
      <c r="AR31" s="836"/>
      <c r="AS31" s="836"/>
    </row>
    <row r="32" spans="1:64" ht="9.75" customHeight="1" x14ac:dyDescent="0.2">
      <c r="A32" s="837"/>
      <c r="B32" s="837"/>
      <c r="C32" s="147"/>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row>
    <row r="33" spans="1:45" ht="15" customHeight="1" x14ac:dyDescent="0.2">
      <c r="A33" s="145"/>
      <c r="B33" s="25"/>
      <c r="C33" s="23"/>
      <c r="D33" s="838" t="s">
        <v>527</v>
      </c>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838"/>
      <c r="AM33" s="838"/>
      <c r="AN33" s="838"/>
      <c r="AO33" s="838"/>
      <c r="AP33" s="838"/>
      <c r="AQ33" s="838"/>
      <c r="AR33" s="838"/>
      <c r="AS33" s="838"/>
    </row>
    <row r="34" spans="1:45" ht="11.25" customHeight="1" x14ac:dyDescent="0.2">
      <c r="A34" s="145"/>
      <c r="B34" s="25"/>
      <c r="C34" s="23"/>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row>
    <row r="35" spans="1:45" ht="15" customHeight="1" x14ac:dyDescent="0.2">
      <c r="A35" s="145"/>
      <c r="B35" s="25"/>
      <c r="C35" s="23"/>
      <c r="D35" s="839" t="s">
        <v>528</v>
      </c>
      <c r="E35" s="839"/>
      <c r="F35" s="839"/>
      <c r="G35" s="839"/>
      <c r="H35" s="839"/>
      <c r="I35" s="839"/>
      <c r="J35" s="839"/>
      <c r="K35" s="839"/>
      <c r="L35" s="839"/>
      <c r="M35" s="839"/>
      <c r="N35" s="839"/>
      <c r="O35" s="839"/>
      <c r="P35" s="839"/>
      <c r="Q35" s="839"/>
      <c r="R35" s="839"/>
      <c r="S35" s="839"/>
      <c r="T35" s="839"/>
      <c r="U35" s="839"/>
      <c r="V35" s="839"/>
      <c r="W35" s="839"/>
      <c r="X35" s="839"/>
      <c r="Y35" s="839"/>
      <c r="Z35" s="839"/>
      <c r="AA35" s="839"/>
      <c r="AB35" s="839"/>
      <c r="AC35" s="839"/>
      <c r="AD35" s="839"/>
      <c r="AE35" s="839"/>
      <c r="AF35" s="839"/>
      <c r="AG35" s="839"/>
      <c r="AH35" s="839"/>
      <c r="AI35" s="839"/>
      <c r="AJ35" s="839"/>
      <c r="AK35" s="839"/>
      <c r="AL35" s="839"/>
      <c r="AM35" s="839"/>
      <c r="AN35" s="839"/>
      <c r="AO35" s="839"/>
      <c r="AP35" s="839"/>
      <c r="AQ35" s="839"/>
      <c r="AR35" s="839"/>
      <c r="AS35" s="839"/>
    </row>
    <row r="36" spans="1:45" ht="7.5" customHeight="1" x14ac:dyDescent="0.2">
      <c r="A36" s="25"/>
      <c r="B36" s="145"/>
      <c r="C36" s="146"/>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row>
    <row r="37" spans="1:45" ht="30" customHeight="1" x14ac:dyDescent="0.2">
      <c r="A37" s="840"/>
      <c r="B37" s="840"/>
      <c r="C37" s="23"/>
      <c r="D37" s="834" t="s">
        <v>529</v>
      </c>
      <c r="E37" s="834"/>
      <c r="F37" s="834"/>
      <c r="G37" s="834"/>
      <c r="H37" s="834"/>
      <c r="I37" s="834"/>
      <c r="J37" s="834"/>
      <c r="K37" s="834"/>
      <c r="L37" s="834"/>
      <c r="M37" s="834"/>
      <c r="N37" s="834"/>
      <c r="O37" s="834"/>
      <c r="P37" s="834"/>
      <c r="Q37" s="834"/>
      <c r="R37" s="834"/>
      <c r="S37" s="834"/>
      <c r="T37" s="834"/>
      <c r="U37" s="834"/>
      <c r="V37" s="834"/>
      <c r="W37" s="834"/>
      <c r="X37" s="834"/>
      <c r="Y37" s="834"/>
      <c r="Z37" s="834"/>
      <c r="AA37" s="834"/>
      <c r="AB37" s="834"/>
      <c r="AC37" s="834"/>
      <c r="AD37" s="834"/>
      <c r="AE37" s="834"/>
      <c r="AF37" s="834"/>
      <c r="AG37" s="834"/>
      <c r="AH37" s="834"/>
      <c r="AI37" s="834"/>
      <c r="AJ37" s="834"/>
      <c r="AK37" s="834"/>
      <c r="AL37" s="834"/>
      <c r="AM37" s="834"/>
      <c r="AN37" s="834"/>
      <c r="AO37" s="834"/>
      <c r="AP37" s="834"/>
      <c r="AQ37" s="834"/>
      <c r="AR37" s="834"/>
      <c r="AS37" s="834"/>
    </row>
    <row r="38" spans="1:45" s="41" customFormat="1" ht="7.5" customHeight="1" x14ac:dyDescent="0.2">
      <c r="A38" s="148"/>
      <c r="B38" s="148"/>
      <c r="C38" s="148"/>
      <c r="D38" s="834"/>
      <c r="E38" s="834"/>
      <c r="F38" s="834"/>
      <c r="G38" s="834"/>
      <c r="H38" s="834"/>
      <c r="I38" s="834"/>
      <c r="J38" s="834"/>
      <c r="K38" s="834"/>
      <c r="L38" s="834"/>
      <c r="M38" s="834"/>
      <c r="N38" s="834"/>
      <c r="O38" s="834"/>
      <c r="P38" s="834"/>
      <c r="Q38" s="834"/>
      <c r="R38" s="834"/>
      <c r="S38" s="834"/>
      <c r="T38" s="834"/>
      <c r="U38" s="834"/>
      <c r="V38" s="834"/>
      <c r="W38" s="834"/>
      <c r="X38" s="834"/>
      <c r="Y38" s="834"/>
      <c r="Z38" s="834"/>
      <c r="AA38" s="834"/>
      <c r="AB38" s="834"/>
      <c r="AC38" s="834"/>
      <c r="AD38" s="834"/>
      <c r="AE38" s="834"/>
      <c r="AF38" s="834"/>
      <c r="AG38" s="834"/>
      <c r="AH38" s="834"/>
      <c r="AI38" s="834"/>
      <c r="AJ38" s="834"/>
      <c r="AK38" s="834"/>
      <c r="AL38" s="834"/>
      <c r="AM38" s="834"/>
      <c r="AN38" s="834"/>
      <c r="AO38" s="834"/>
      <c r="AP38" s="834"/>
      <c r="AQ38" s="834"/>
      <c r="AR38" s="834"/>
      <c r="AS38" s="834"/>
    </row>
    <row r="39" spans="1:45" s="41" customFormat="1" ht="37.5" customHeight="1" x14ac:dyDescent="0.2">
      <c r="A39" s="148"/>
      <c r="B39" s="148"/>
      <c r="C39" s="148"/>
      <c r="D39" s="834"/>
      <c r="E39" s="834"/>
      <c r="F39" s="834"/>
      <c r="G39" s="834"/>
      <c r="H39" s="834"/>
      <c r="I39" s="834"/>
      <c r="J39" s="834"/>
      <c r="K39" s="834"/>
      <c r="L39" s="834"/>
      <c r="M39" s="834"/>
      <c r="N39" s="834"/>
      <c r="O39" s="834"/>
      <c r="P39" s="834"/>
      <c r="Q39" s="834"/>
      <c r="R39" s="834"/>
      <c r="S39" s="834"/>
      <c r="T39" s="834"/>
      <c r="U39" s="834"/>
      <c r="V39" s="834"/>
      <c r="W39" s="834"/>
      <c r="X39" s="834"/>
      <c r="Y39" s="834"/>
      <c r="Z39" s="834"/>
      <c r="AA39" s="834"/>
      <c r="AB39" s="834"/>
      <c r="AC39" s="834"/>
      <c r="AD39" s="834"/>
      <c r="AE39" s="834"/>
      <c r="AF39" s="834"/>
      <c r="AG39" s="834"/>
      <c r="AH39" s="834"/>
      <c r="AI39" s="834"/>
      <c r="AJ39" s="834"/>
      <c r="AK39" s="834"/>
      <c r="AL39" s="834"/>
      <c r="AM39" s="834"/>
      <c r="AN39" s="834"/>
      <c r="AO39" s="834"/>
      <c r="AP39" s="834"/>
      <c r="AQ39" s="834"/>
      <c r="AR39" s="834"/>
      <c r="AS39" s="834"/>
    </row>
    <row r="40" spans="1:45" s="41" customFormat="1" ht="7.5" customHeight="1" x14ac:dyDescent="0.2">
      <c r="A40" s="148"/>
      <c r="B40" s="148"/>
      <c r="C40" s="14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8"/>
      <c r="AS40" s="148"/>
    </row>
    <row r="41" spans="1:45" ht="15" customHeight="1" x14ac:dyDescent="0.2">
      <c r="A41" s="149"/>
      <c r="B41" s="150"/>
      <c r="C41" s="23"/>
      <c r="D41" s="832" t="s">
        <v>247</v>
      </c>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832"/>
      <c r="AK41" s="832"/>
      <c r="AL41" s="832"/>
      <c r="AM41" s="832"/>
      <c r="AN41" s="832"/>
      <c r="AO41" s="832"/>
      <c r="AP41" s="832"/>
      <c r="AQ41" s="832"/>
      <c r="AR41" s="832"/>
      <c r="AS41" s="832"/>
    </row>
    <row r="42" spans="1:45" ht="15" customHeight="1" x14ac:dyDescent="0.2">
      <c r="A42" s="817"/>
      <c r="B42" s="817"/>
      <c r="C42" s="23"/>
      <c r="D42" s="832"/>
      <c r="E42" s="832"/>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832"/>
      <c r="AM42" s="832"/>
      <c r="AN42" s="832"/>
      <c r="AO42" s="832"/>
      <c r="AP42" s="832"/>
      <c r="AQ42" s="832"/>
      <c r="AR42" s="832"/>
      <c r="AS42" s="832"/>
    </row>
    <row r="43" spans="1:45" ht="6" customHeight="1" x14ac:dyDescent="0.2">
      <c r="A43" s="150"/>
      <c r="B43" s="150"/>
      <c r="C43" s="23"/>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row>
    <row r="44" spans="1:45" ht="15" customHeight="1" x14ac:dyDescent="0.2">
      <c r="A44" s="149"/>
      <c r="B44" s="150"/>
      <c r="C44" s="151"/>
      <c r="D44" s="833" t="s">
        <v>530</v>
      </c>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834"/>
      <c r="AK44" s="834"/>
      <c r="AL44" s="834"/>
      <c r="AM44" s="834"/>
      <c r="AN44" s="834"/>
      <c r="AO44" s="834"/>
      <c r="AP44" s="834"/>
      <c r="AQ44" s="834"/>
      <c r="AR44" s="834"/>
      <c r="AS44" s="834"/>
    </row>
    <row r="45" spans="1:45" ht="15" customHeight="1" x14ac:dyDescent="0.2">
      <c r="A45" s="23"/>
      <c r="B45" s="23"/>
      <c r="C45" s="151"/>
      <c r="D45" s="834"/>
      <c r="E45" s="834"/>
      <c r="F45" s="834"/>
      <c r="G45" s="834"/>
      <c r="H45" s="834"/>
      <c r="I45" s="834"/>
      <c r="J45" s="834"/>
      <c r="K45" s="834"/>
      <c r="L45" s="834"/>
      <c r="M45" s="834"/>
      <c r="N45" s="834"/>
      <c r="O45" s="834"/>
      <c r="P45" s="834"/>
      <c r="Q45" s="834"/>
      <c r="R45" s="834"/>
      <c r="S45" s="834"/>
      <c r="T45" s="834"/>
      <c r="U45" s="834"/>
      <c r="V45" s="834"/>
      <c r="W45" s="834"/>
      <c r="X45" s="834"/>
      <c r="Y45" s="834"/>
      <c r="Z45" s="834"/>
      <c r="AA45" s="834"/>
      <c r="AB45" s="834"/>
      <c r="AC45" s="834"/>
      <c r="AD45" s="834"/>
      <c r="AE45" s="834"/>
      <c r="AF45" s="834"/>
      <c r="AG45" s="834"/>
      <c r="AH45" s="834"/>
      <c r="AI45" s="834"/>
      <c r="AJ45" s="834"/>
      <c r="AK45" s="834"/>
      <c r="AL45" s="834"/>
      <c r="AM45" s="834"/>
      <c r="AN45" s="834"/>
      <c r="AO45" s="834"/>
      <c r="AP45" s="834"/>
      <c r="AQ45" s="834"/>
      <c r="AR45" s="834"/>
      <c r="AS45" s="834"/>
    </row>
    <row r="46" spans="1:45" x14ac:dyDescent="0.2">
      <c r="A46" s="152"/>
      <c r="B46" s="152"/>
      <c r="C46" s="23"/>
      <c r="D46" s="834"/>
      <c r="E46" s="834"/>
      <c r="F46" s="834"/>
      <c r="G46" s="834"/>
      <c r="H46" s="834"/>
      <c r="I46" s="834"/>
      <c r="J46" s="834"/>
      <c r="K46" s="834"/>
      <c r="L46" s="834"/>
      <c r="M46" s="834"/>
      <c r="N46" s="834"/>
      <c r="O46" s="834"/>
      <c r="P46" s="834"/>
      <c r="Q46" s="834"/>
      <c r="R46" s="834"/>
      <c r="S46" s="834"/>
      <c r="T46" s="834"/>
      <c r="U46" s="834"/>
      <c r="V46" s="834"/>
      <c r="W46" s="834"/>
      <c r="X46" s="834"/>
      <c r="Y46" s="834"/>
      <c r="Z46" s="834"/>
      <c r="AA46" s="834"/>
      <c r="AB46" s="834"/>
      <c r="AC46" s="834"/>
      <c r="AD46" s="834"/>
      <c r="AE46" s="834"/>
      <c r="AF46" s="834"/>
      <c r="AG46" s="834"/>
      <c r="AH46" s="834"/>
      <c r="AI46" s="834"/>
      <c r="AJ46" s="834"/>
      <c r="AK46" s="834"/>
      <c r="AL46" s="834"/>
      <c r="AM46" s="834"/>
      <c r="AN46" s="834"/>
      <c r="AO46" s="834"/>
      <c r="AP46" s="834"/>
      <c r="AQ46" s="834"/>
      <c r="AR46" s="834"/>
      <c r="AS46" s="834"/>
    </row>
    <row r="47" spans="1:45" ht="7.5" customHeight="1" x14ac:dyDescent="0.2">
      <c r="A47" s="152"/>
      <c r="B47" s="15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row>
    <row r="48" spans="1:45" ht="28.5" customHeight="1" x14ac:dyDescent="0.2">
      <c r="A48" s="152"/>
      <c r="B48" s="152"/>
      <c r="C48" s="152"/>
      <c r="D48" s="835" t="s">
        <v>531</v>
      </c>
      <c r="E48" s="835"/>
      <c r="F48" s="835"/>
      <c r="G48" s="835"/>
      <c r="H48" s="835"/>
      <c r="I48" s="835"/>
      <c r="J48" s="835"/>
      <c r="K48" s="835"/>
      <c r="L48" s="835"/>
      <c r="M48" s="835"/>
      <c r="N48" s="835"/>
      <c r="O48" s="835"/>
      <c r="P48" s="835"/>
      <c r="Q48" s="835"/>
      <c r="R48" s="835"/>
      <c r="S48" s="835"/>
      <c r="T48" s="835"/>
      <c r="U48" s="835"/>
      <c r="V48" s="835"/>
      <c r="W48" s="835"/>
      <c r="X48" s="835"/>
      <c r="Y48" s="835"/>
      <c r="Z48" s="835"/>
      <c r="AA48" s="835"/>
      <c r="AB48" s="835"/>
      <c r="AC48" s="835"/>
      <c r="AD48" s="835"/>
      <c r="AE48" s="835"/>
      <c r="AF48" s="835"/>
      <c r="AG48" s="835"/>
      <c r="AH48" s="835"/>
      <c r="AI48" s="835"/>
      <c r="AJ48" s="835"/>
      <c r="AK48" s="835"/>
      <c r="AL48" s="835"/>
      <c r="AM48" s="835"/>
      <c r="AN48" s="835"/>
      <c r="AO48" s="835"/>
      <c r="AP48" s="835"/>
      <c r="AQ48" s="835"/>
      <c r="AR48" s="835"/>
      <c r="AS48" s="835"/>
    </row>
    <row r="49" spans="1:45" x14ac:dyDescent="0.2">
      <c r="A49" s="152"/>
      <c r="B49" s="152"/>
      <c r="C49" s="152"/>
      <c r="D49" s="835"/>
      <c r="E49" s="835"/>
      <c r="F49" s="835"/>
      <c r="G49" s="835"/>
      <c r="H49" s="835"/>
      <c r="I49" s="835"/>
      <c r="J49" s="835"/>
      <c r="K49" s="835"/>
      <c r="L49" s="835"/>
      <c r="M49" s="835"/>
      <c r="N49" s="835"/>
      <c r="O49" s="835"/>
      <c r="P49" s="835"/>
      <c r="Q49" s="835"/>
      <c r="R49" s="835"/>
      <c r="S49" s="835"/>
      <c r="T49" s="835"/>
      <c r="U49" s="835"/>
      <c r="V49" s="835"/>
      <c r="W49" s="835"/>
      <c r="X49" s="835"/>
      <c r="Y49" s="835"/>
      <c r="Z49" s="835"/>
      <c r="AA49" s="835"/>
      <c r="AB49" s="835"/>
      <c r="AC49" s="835"/>
      <c r="AD49" s="835"/>
      <c r="AE49" s="835"/>
      <c r="AF49" s="835"/>
      <c r="AG49" s="835"/>
      <c r="AH49" s="835"/>
      <c r="AI49" s="835"/>
      <c r="AJ49" s="835"/>
      <c r="AK49" s="835"/>
      <c r="AL49" s="835"/>
      <c r="AM49" s="835"/>
      <c r="AN49" s="835"/>
      <c r="AO49" s="835"/>
      <c r="AP49" s="835"/>
      <c r="AQ49" s="835"/>
      <c r="AR49" s="835"/>
      <c r="AS49" s="835"/>
    </row>
    <row r="50" spans="1:45"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row>
  </sheetData>
  <sheetProtection sheet="1" formatCells="0" selectLockedCells="1"/>
  <dataConsolidate/>
  <mergeCells count="107">
    <mergeCell ref="D41:AS42"/>
    <mergeCell ref="A42:B42"/>
    <mergeCell ref="D44:AS46"/>
    <mergeCell ref="D48:AS49"/>
    <mergeCell ref="D31:AS31"/>
    <mergeCell ref="A32:B32"/>
    <mergeCell ref="D33:AS33"/>
    <mergeCell ref="D35:AS35"/>
    <mergeCell ref="A37:B37"/>
    <mergeCell ref="D37:AS39"/>
    <mergeCell ref="B29:L29"/>
    <mergeCell ref="M29:W29"/>
    <mergeCell ref="X29:AI29"/>
    <mergeCell ref="AJ29:AS29"/>
    <mergeCell ref="A30:B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B27:L27"/>
    <mergeCell ref="AU20:BL22"/>
    <mergeCell ref="AL22:AS23"/>
    <mergeCell ref="A24:L24"/>
    <mergeCell ref="M24:W24"/>
    <mergeCell ref="X24:AI24"/>
    <mergeCell ref="AJ24:AS24"/>
    <mergeCell ref="B19:O19"/>
    <mergeCell ref="P19:Y19"/>
    <mergeCell ref="Z19:AH19"/>
    <mergeCell ref="AI19:AS19"/>
    <mergeCell ref="B20:O20"/>
    <mergeCell ref="P20:Y20"/>
    <mergeCell ref="Z20:AH20"/>
    <mergeCell ref="AI20:AS20"/>
    <mergeCell ref="AU16:BL17"/>
    <mergeCell ref="B17:O17"/>
    <mergeCell ref="P17:Y17"/>
    <mergeCell ref="Z17:AH17"/>
    <mergeCell ref="AI17:AS17"/>
    <mergeCell ref="B18:O18"/>
    <mergeCell ref="P18:Y18"/>
    <mergeCell ref="Z18:AH18"/>
    <mergeCell ref="AI18:AS18"/>
    <mergeCell ref="A15:A18"/>
    <mergeCell ref="B15:O15"/>
    <mergeCell ref="P15:Y15"/>
    <mergeCell ref="Z15:AH15"/>
    <mergeCell ref="AI15:AS15"/>
    <mergeCell ref="B16:O16"/>
    <mergeCell ref="P16:Y16"/>
    <mergeCell ref="Z16:AH16"/>
    <mergeCell ref="AI16:AS16"/>
    <mergeCell ref="AI14:AS14"/>
    <mergeCell ref="B11:O11"/>
    <mergeCell ref="P11:Y11"/>
    <mergeCell ref="Z11:AH11"/>
    <mergeCell ref="AI11:AS11"/>
    <mergeCell ref="B12:O12"/>
    <mergeCell ref="P12:Y12"/>
    <mergeCell ref="Z12:AH12"/>
    <mergeCell ref="AI12:AS12"/>
    <mergeCell ref="P9:Y9"/>
    <mergeCell ref="Z9:AH9"/>
    <mergeCell ref="AI9:AS9"/>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J1:U3"/>
    <mergeCell ref="AM3:AR4"/>
    <mergeCell ref="A5:O6"/>
    <mergeCell ref="P5:Y5"/>
    <mergeCell ref="Z5:AH5"/>
    <mergeCell ref="AI5:AS5"/>
    <mergeCell ref="P6:Y6"/>
    <mergeCell ref="Z6:AH6"/>
    <mergeCell ref="AI6:AS6"/>
  </mergeCells>
  <phoneticPr fontId="1"/>
  <conditionalFormatting sqref="M29:W29">
    <cfRule type="cellIs" dxfId="91" priority="1" operator="notEqual">
      <formula>$P$20</formula>
    </cfRule>
  </conditionalFormatting>
  <dataValidations xWindow="427" yWindow="575" count="5">
    <dataValidation allowBlank="1" showInputMessage="1" showErrorMessage="1" prompt="申請金額が１５００万円を超える場合は、各経費区分の申請金額の数式を削除して、申請金額を調整してください。_x000a_" sqref="AI20:AS20"/>
    <dataValidation allowBlank="1" showInputMessage="1" showErrorMessage="1" prompt="先に資金支出明細を作成してください。_x000a_自動計算式が入っていますので、数字が転記されます。" sqref="Z14:Z16 P20:AH20 Z18:AS18 AI14:AI17 P14:P19 AJ15:AS17 Q19:Y19 Q15:Y17 Z17:AH17 AA15:AH16 P7:AH13 AI7:AS9 AI12:AS13"/>
    <dataValidation type="list" imeMode="hiragana" allowBlank="1" showInputMessage="1" showErrorMessage="1" sqref="AJ25:AS28">
      <formula1>"調達済,内諾済,折衝中,相談前"</formula1>
    </dataValidation>
    <dataValidation allowBlank="1" showInputMessage="1" showErrorMessage="1" prompt="専門家指導費の助成金交付申請額の上限は50万円です" sqref="AI10:AS10"/>
    <dataValidation allowBlank="1" showInputMessage="1" showErrorMessage="1" prompt="賃貸費の助成金交付申請額の上限は150万円です。" sqref="AI11:AS11"/>
  </dataValidations>
  <pageMargins left="0.7" right="0.26" top="0.54" bottom="0.38" header="0.3" footer="0.3"/>
  <pageSetup paperSize="9" scale="97" firstPageNumber="44" orientation="portrait" useFirstPageNumber="1" r:id="rId1"/>
  <headerFooter>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27"/>
  <sheetViews>
    <sheetView view="pageBreakPreview" zoomScaleNormal="130" zoomScaleSheetLayoutView="100" zoomScalePageLayoutView="115" workbookViewId="0">
      <selection activeCell="D31" sqref="D31"/>
    </sheetView>
  </sheetViews>
  <sheetFormatPr defaultColWidth="2.1796875" defaultRowHeight="12" x14ac:dyDescent="0.2"/>
  <cols>
    <col min="1" max="1" width="6.453125" style="42" customWidth="1"/>
    <col min="2" max="2" width="13.7265625" style="42" customWidth="1"/>
    <col min="3" max="3" width="10.6328125" style="42" customWidth="1"/>
    <col min="4" max="4" width="9.7265625" style="42" customWidth="1"/>
    <col min="5" max="5" width="5.36328125" style="42" customWidth="1"/>
    <col min="6" max="6" width="4.36328125" style="42" customWidth="1"/>
    <col min="7" max="7" width="8.26953125" style="42" customWidth="1"/>
    <col min="8" max="9" width="12.1796875" style="42" customWidth="1"/>
    <col min="10" max="10" width="10.81640625" style="42" customWidth="1"/>
    <col min="11" max="11" width="2.453125" style="43" customWidth="1"/>
    <col min="12" max="12" width="11.26953125" style="43" customWidth="1"/>
    <col min="13" max="13" width="9.453125" style="43" customWidth="1"/>
    <col min="14" max="14" width="6.26953125" style="43" customWidth="1"/>
    <col min="15" max="213" width="2.1796875" style="43" customWidth="1"/>
    <col min="214" max="16384" width="2.1796875" style="43"/>
  </cols>
  <sheetData>
    <row r="1" spans="1:28" ht="17" customHeight="1" x14ac:dyDescent="0.2">
      <c r="A1" s="841" t="s">
        <v>445</v>
      </c>
      <c r="B1" s="841"/>
      <c r="C1" s="841"/>
      <c r="D1" s="841"/>
      <c r="E1" s="841"/>
      <c r="F1" s="841"/>
      <c r="G1" s="841"/>
      <c r="H1" s="841"/>
      <c r="I1" s="841"/>
      <c r="J1" s="199"/>
    </row>
    <row r="2" spans="1:28" ht="17" customHeight="1" x14ac:dyDescent="0.2">
      <c r="A2" s="842" t="s">
        <v>446</v>
      </c>
      <c r="B2" s="842"/>
      <c r="C2" s="842"/>
      <c r="D2" s="842"/>
      <c r="E2" s="842"/>
      <c r="F2" s="842"/>
      <c r="G2" s="842"/>
      <c r="H2" s="842"/>
      <c r="I2" s="842"/>
      <c r="J2" s="199"/>
    </row>
    <row r="3" spans="1:28" ht="15" customHeight="1" x14ac:dyDescent="0.2">
      <c r="A3" s="199"/>
      <c r="B3" s="200"/>
      <c r="C3" s="201"/>
      <c r="D3" s="201"/>
      <c r="E3" s="201"/>
      <c r="F3" s="201"/>
      <c r="G3" s="201"/>
      <c r="H3" s="201"/>
      <c r="I3" s="201"/>
      <c r="J3" s="202" t="s">
        <v>248</v>
      </c>
    </row>
    <row r="4" spans="1:28" ht="54.5" customHeight="1" x14ac:dyDescent="0.2">
      <c r="A4" s="203" t="s">
        <v>249</v>
      </c>
      <c r="B4" s="203" t="s">
        <v>250</v>
      </c>
      <c r="C4" s="203" t="s">
        <v>251</v>
      </c>
      <c r="D4" s="203" t="s">
        <v>252</v>
      </c>
      <c r="E4" s="203" t="s">
        <v>253</v>
      </c>
      <c r="F4" s="204" t="s">
        <v>254</v>
      </c>
      <c r="G4" s="203" t="s">
        <v>255</v>
      </c>
      <c r="H4" s="203" t="s">
        <v>256</v>
      </c>
      <c r="I4" s="203" t="s">
        <v>257</v>
      </c>
      <c r="J4" s="203" t="s">
        <v>258</v>
      </c>
      <c r="K4" s="45" t="s">
        <v>259</v>
      </c>
      <c r="L4" s="46"/>
    </row>
    <row r="5" spans="1:28" s="50" customFormat="1" ht="40" customHeight="1" x14ac:dyDescent="0.2">
      <c r="A5" s="366">
        <f>ROW()-ROW(原材料・副資材費[[#Headers],[番　号]])</f>
        <v>1</v>
      </c>
      <c r="B5" s="205"/>
      <c r="C5" s="205"/>
      <c r="D5" s="205"/>
      <c r="E5" s="215"/>
      <c r="F5" s="212"/>
      <c r="G5" s="216"/>
      <c r="H5" s="368">
        <f>原材料・副資材費[[#This Row],[助成対象経費
(A)×(B)
（税抜）]]*1.1</f>
        <v>0</v>
      </c>
      <c r="I5" s="368">
        <f>原材料・副資材費[[#This Row],[数量
(A)]]*原材料・副資材費[[#This Row],[単価(B)
（税抜）]]</f>
        <v>0</v>
      </c>
      <c r="J5" s="205"/>
      <c r="K5"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48"/>
      <c r="M5" s="49"/>
      <c r="N5" s="49"/>
      <c r="O5" s="49"/>
      <c r="P5" s="49"/>
      <c r="Q5" s="49"/>
      <c r="R5" s="49"/>
      <c r="S5" s="49"/>
      <c r="T5" s="49"/>
      <c r="U5" s="49"/>
      <c r="V5" s="49"/>
      <c r="W5" s="49"/>
      <c r="X5" s="49"/>
      <c r="Y5" s="49"/>
      <c r="Z5" s="49"/>
      <c r="AA5" s="49"/>
      <c r="AB5" s="49"/>
    </row>
    <row r="6" spans="1:28" s="50" customFormat="1" ht="40" customHeight="1" x14ac:dyDescent="0.2">
      <c r="A6" s="366">
        <f>ROW()-ROW(原材料・副資材費[[#Headers],[番　号]])</f>
        <v>2</v>
      </c>
      <c r="B6" s="205"/>
      <c r="C6" s="205"/>
      <c r="D6" s="205"/>
      <c r="E6" s="215"/>
      <c r="F6" s="212"/>
      <c r="G6" s="216"/>
      <c r="H6" s="368">
        <f>原材料・副資材費[[#This Row],[助成対象経費
(A)×(B)
（税抜）]]*1.1</f>
        <v>0</v>
      </c>
      <c r="I6" s="368">
        <f>原材料・副資材費[[#This Row],[数量
(A)]]*原材料・副資材費[[#This Row],[単価(B)
（税抜）]]</f>
        <v>0</v>
      </c>
      <c r="J6" s="205"/>
      <c r="K6"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51"/>
      <c r="M6" s="52"/>
      <c r="N6" s="52"/>
    </row>
    <row r="7" spans="1:28" s="50" customFormat="1" ht="40" customHeight="1" x14ac:dyDescent="0.2">
      <c r="A7" s="366">
        <f>ROW()-ROW(原材料・副資材費[[#Headers],[番　号]])</f>
        <v>3</v>
      </c>
      <c r="B7" s="205"/>
      <c r="C7" s="205"/>
      <c r="D7" s="205"/>
      <c r="E7" s="215"/>
      <c r="F7" s="212"/>
      <c r="G7" s="216"/>
      <c r="H7" s="368">
        <f>原材料・副資材費[[#This Row],[助成対象経費
(A)×(B)
（税抜）]]*1.1</f>
        <v>0</v>
      </c>
      <c r="I7" s="368">
        <f>原材料・副資材費[[#This Row],[数量
(A)]]*原材料・副資材費[[#This Row],[単価(B)
（税抜）]]</f>
        <v>0</v>
      </c>
      <c r="J7" s="205"/>
      <c r="K7"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51"/>
      <c r="P7" s="72">
        <f>'(1)原材料副資材費'!H5</f>
        <v>0</v>
      </c>
    </row>
    <row r="8" spans="1:28" s="50" customFormat="1" ht="40" customHeight="1" x14ac:dyDescent="0.2">
      <c r="A8" s="366">
        <f>ROW()-ROW(原材料・副資材費[[#Headers],[番　号]])</f>
        <v>4</v>
      </c>
      <c r="B8" s="205"/>
      <c r="C8" s="205"/>
      <c r="D8" s="205"/>
      <c r="E8" s="215"/>
      <c r="F8" s="212"/>
      <c r="G8" s="216"/>
      <c r="H8" s="368">
        <f>原材料・副資材費[[#This Row],[助成対象経費
(A)×(B)
（税抜）]]*1.1</f>
        <v>0</v>
      </c>
      <c r="I8" s="368">
        <f>原材料・副資材費[[#This Row],[数量
(A)]]*原材料・副資材費[[#This Row],[単価(B)
（税抜）]]</f>
        <v>0</v>
      </c>
      <c r="J8" s="205"/>
      <c r="K8"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28" s="50" customFormat="1" ht="40" customHeight="1" x14ac:dyDescent="0.2">
      <c r="A9" s="366">
        <f>ROW()-ROW(原材料・副資材費[[#Headers],[番　号]])</f>
        <v>5</v>
      </c>
      <c r="B9" s="205"/>
      <c r="C9" s="205"/>
      <c r="D9" s="205"/>
      <c r="E9" s="215"/>
      <c r="F9" s="212"/>
      <c r="G9" s="216"/>
      <c r="H9" s="368">
        <f>原材料・副資材費[[#This Row],[助成対象経費
(A)×(B)
（税抜）]]*1.1</f>
        <v>0</v>
      </c>
      <c r="I9" s="368">
        <f>原材料・副資材費[[#This Row],[数量
(A)]]*原材料・副資材費[[#This Row],[単価(B)
（税抜）]]</f>
        <v>0</v>
      </c>
      <c r="J9" s="205"/>
      <c r="K9"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28" s="50" customFormat="1" ht="40" customHeight="1" x14ac:dyDescent="0.2">
      <c r="A10" s="366">
        <f>ROW()-ROW(原材料・副資材費[[#Headers],[番　号]])</f>
        <v>6</v>
      </c>
      <c r="B10" s="205"/>
      <c r="C10" s="205"/>
      <c r="D10" s="205"/>
      <c r="E10" s="215"/>
      <c r="F10" s="212"/>
      <c r="G10" s="216"/>
      <c r="H10" s="368">
        <f>原材料・副資材費[[#This Row],[助成対象経費
(A)×(B)
（税抜）]]*1.1</f>
        <v>0</v>
      </c>
      <c r="I10" s="368">
        <f>原材料・副資材費[[#This Row],[数量
(A)]]*原材料・副資材費[[#This Row],[単価(B)
（税抜）]]</f>
        <v>0</v>
      </c>
      <c r="J10" s="205"/>
      <c r="K10"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28" s="50" customFormat="1" ht="40" customHeight="1" x14ac:dyDescent="0.2">
      <c r="A11" s="366">
        <f>ROW()-ROW(原材料・副資材費[[#Headers],[番　号]])</f>
        <v>7</v>
      </c>
      <c r="B11" s="205"/>
      <c r="C11" s="205"/>
      <c r="D11" s="205"/>
      <c r="E11" s="215"/>
      <c r="F11" s="212"/>
      <c r="G11" s="216"/>
      <c r="H11" s="368">
        <f>原材料・副資材費[[#This Row],[助成対象経費
(A)×(B)
（税抜）]]*1.1</f>
        <v>0</v>
      </c>
      <c r="I11" s="368">
        <f>原材料・副資材費[[#This Row],[数量
(A)]]*原材料・副資材費[[#This Row],[単価(B)
（税抜）]]</f>
        <v>0</v>
      </c>
      <c r="J11" s="205"/>
      <c r="K11"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28" s="50" customFormat="1" ht="40" customHeight="1" x14ac:dyDescent="0.2">
      <c r="A12" s="366">
        <f>ROW()-ROW(原材料・副資材費[[#Headers],[番　号]])</f>
        <v>8</v>
      </c>
      <c r="B12" s="205"/>
      <c r="C12" s="205"/>
      <c r="D12" s="205"/>
      <c r="E12" s="215"/>
      <c r="F12" s="212"/>
      <c r="G12" s="216"/>
      <c r="H12" s="368">
        <f>原材料・副資材費[[#This Row],[助成対象経費
(A)×(B)
（税抜）]]*1.1</f>
        <v>0</v>
      </c>
      <c r="I12" s="368">
        <f>原材料・副資材費[[#This Row],[数量
(A)]]*原材料・副資材費[[#This Row],[単価(B)
（税抜）]]</f>
        <v>0</v>
      </c>
      <c r="J12" s="205"/>
      <c r="K12"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28" s="50" customFormat="1" ht="40" customHeight="1" x14ac:dyDescent="0.2">
      <c r="A13" s="367">
        <f>ROW()-ROW(原材料・副資材費[[#Headers],[番　号]])</f>
        <v>9</v>
      </c>
      <c r="B13" s="205"/>
      <c r="C13" s="205"/>
      <c r="D13" s="205"/>
      <c r="E13" s="215"/>
      <c r="F13" s="217"/>
      <c r="G13" s="216"/>
      <c r="H13" s="368">
        <f>原材料・副資材費[[#This Row],[助成対象経費
(A)×(B)
（税抜）]]*1.1</f>
        <v>0</v>
      </c>
      <c r="I13" s="368">
        <f>原材料・副資材費[[#This Row],[数量
(A)]]*原材料・副資材費[[#This Row],[単価(B)
（税抜）]]</f>
        <v>0</v>
      </c>
      <c r="J13" s="205"/>
      <c r="K13"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28" s="50" customFormat="1" ht="40" customHeight="1" x14ac:dyDescent="0.2">
      <c r="A14" s="367">
        <f>ROW()-ROW(原材料・副資材費[[#Headers],[番　号]])</f>
        <v>10</v>
      </c>
      <c r="B14" s="205"/>
      <c r="C14" s="205"/>
      <c r="D14" s="205"/>
      <c r="E14" s="215"/>
      <c r="F14" s="217"/>
      <c r="G14" s="216"/>
      <c r="H14" s="368">
        <f>原材料・副資材費[[#This Row],[助成対象経費
(A)×(B)
（税抜）]]*1.1</f>
        <v>0</v>
      </c>
      <c r="I14" s="368">
        <f>原材料・副資材費[[#This Row],[数量
(A)]]*原材料・副資材費[[#This Row],[単価(B)
（税抜）]]</f>
        <v>0</v>
      </c>
      <c r="J14" s="205"/>
      <c r="K14"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28" s="50" customFormat="1" ht="40" customHeight="1" x14ac:dyDescent="0.2">
      <c r="A15" s="367">
        <f>ROW()-ROW(原材料・副資材費[[#Headers],[番　号]])</f>
        <v>11</v>
      </c>
      <c r="B15" s="205"/>
      <c r="C15" s="205"/>
      <c r="D15" s="205"/>
      <c r="E15" s="215"/>
      <c r="F15" s="217"/>
      <c r="G15" s="216"/>
      <c r="H15" s="368">
        <f>原材料・副資材費[[#This Row],[助成対象経費
(A)×(B)
（税抜）]]*1.1</f>
        <v>0</v>
      </c>
      <c r="I15" s="368">
        <f>原材料・副資材費[[#This Row],[数量
(A)]]*原材料・副資材費[[#This Row],[単価(B)
（税抜）]]</f>
        <v>0</v>
      </c>
      <c r="J15" s="205"/>
      <c r="K15"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28" s="50" customFormat="1" ht="40" customHeight="1" x14ac:dyDescent="0.2">
      <c r="A16" s="366">
        <f>ROW()-ROW(原材料・副資材費[[#Headers],[番　号]])</f>
        <v>12</v>
      </c>
      <c r="B16" s="205"/>
      <c r="C16" s="205"/>
      <c r="D16" s="205"/>
      <c r="E16" s="215"/>
      <c r="F16" s="212"/>
      <c r="G16" s="216"/>
      <c r="H16" s="368">
        <f>原材料・副資材費[[#This Row],[助成対象経費
(A)×(B)
（税抜）]]*1.1</f>
        <v>0</v>
      </c>
      <c r="I16" s="368">
        <f>原材料・副資材費[[#This Row],[数量
(A)]]*原材料・副資材費[[#This Row],[単価(B)
（税抜）]]</f>
        <v>0</v>
      </c>
      <c r="J16" s="205"/>
      <c r="K16"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s="50" customFormat="1" ht="40" customHeight="1" x14ac:dyDescent="0.2">
      <c r="A17" s="366">
        <f>ROW()-ROW(原材料・副資材費[[#Headers],[番　号]])</f>
        <v>13</v>
      </c>
      <c r="B17" s="205"/>
      <c r="C17" s="205"/>
      <c r="D17" s="205"/>
      <c r="E17" s="215"/>
      <c r="F17" s="212"/>
      <c r="G17" s="216"/>
      <c r="H17" s="368">
        <f>原材料・副資材費[[#This Row],[助成対象経費
(A)×(B)
（税抜）]]*1.1</f>
        <v>0</v>
      </c>
      <c r="I17" s="368">
        <f>原材料・副資材費[[#This Row],[数量
(A)]]*原材料・副資材費[[#This Row],[単価(B)
（税抜）]]</f>
        <v>0</v>
      </c>
      <c r="J17" s="205"/>
      <c r="K17"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s="50" customFormat="1" ht="40" customHeight="1" x14ac:dyDescent="0.2">
      <c r="A18" s="366">
        <f>ROW()-ROW(原材料・副資材費[[#Headers],[番　号]])</f>
        <v>14</v>
      </c>
      <c r="B18" s="205"/>
      <c r="C18" s="205"/>
      <c r="D18" s="205"/>
      <c r="E18" s="215"/>
      <c r="F18" s="212"/>
      <c r="G18" s="216"/>
      <c r="H18" s="368">
        <f>原材料・副資材費[[#This Row],[助成対象経費
(A)×(B)
（税抜）]]*1.1</f>
        <v>0</v>
      </c>
      <c r="I18" s="368">
        <f>原材料・副資材費[[#This Row],[数量
(A)]]*原材料・副資材費[[#This Row],[単価(B)
（税抜）]]</f>
        <v>0</v>
      </c>
      <c r="J18" s="205"/>
      <c r="K18"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s="50" customFormat="1" ht="40" customHeight="1" x14ac:dyDescent="0.2">
      <c r="A19" s="366">
        <f>ROW()-ROW(原材料・副資材費[[#Headers],[番　号]])</f>
        <v>15</v>
      </c>
      <c r="B19" s="205"/>
      <c r="C19" s="205"/>
      <c r="D19" s="205"/>
      <c r="E19" s="215"/>
      <c r="F19" s="212"/>
      <c r="G19" s="216"/>
      <c r="H19" s="369">
        <f>原材料・副資材費[[#This Row],[助成対象経費
(A)×(B)
（税抜）]]*1.1</f>
        <v>0</v>
      </c>
      <c r="I19" s="369">
        <f>原材料・副資材費[[#This Row],[数量
(A)]]*原材料・副資材費[[#This Row],[単価(B)
（税抜）]]</f>
        <v>0</v>
      </c>
      <c r="J19" s="205"/>
      <c r="K19" s="47"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7" customHeight="1" x14ac:dyDescent="0.2">
      <c r="A20" s="843" t="s">
        <v>523</v>
      </c>
      <c r="B20" s="844"/>
      <c r="C20" s="844"/>
      <c r="D20" s="844"/>
      <c r="E20" s="844"/>
      <c r="F20" s="844"/>
      <c r="G20" s="845"/>
      <c r="H20" s="207">
        <f>SUBTOTAL(109,原材料・副資材費[助成事業に
要する経費
（税込）])</f>
        <v>0</v>
      </c>
      <c r="I20" s="207">
        <f>SUBTOTAL(109,原材料・副資材費[助成対象経費
(A)×(B)
（税抜）])</f>
        <v>0</v>
      </c>
      <c r="J20" s="206"/>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selectLockedCells="1"/>
  <mergeCells count="3">
    <mergeCell ref="A1:I1"/>
    <mergeCell ref="A2:I2"/>
    <mergeCell ref="A20:G20"/>
  </mergeCells>
  <phoneticPr fontId="1"/>
  <conditionalFormatting sqref="B5:G19 J5:J19">
    <cfRule type="expression" dxfId="90" priority="1">
      <formula>AND(OR($B5&lt;&gt;"",$C5&lt;&gt;"",$D5&lt;&gt;"",$E5&lt;&gt;"",$F5&lt;&gt;"",$G5&lt;&gt;""),B5="")</formula>
    </cfRule>
  </conditionalFormatting>
  <dataValidations count="7">
    <dataValidation allowBlank="1" showInputMessage="1" showErrorMessage="1" promptTitle="購入企業名を記載してください" prompt="未定等不明確の場合は、 申請時点の候補先を記入してください_x000a_" sqref="J5:J19"/>
    <dataValidation allowBlank="1" showInputMessage="1" showErrorMessage="1" prompt="例１：○○部に組込_x000a_例２：△△試作に使用_x000a_" sqref="D5:D19"/>
    <dataValidation allowBlank="1" showInputMessage="1" showErrorMessage="1" prompt="大きさ、材質、規格等を記入してください" sqref="C5:C19"/>
    <dataValidation imeMode="halfAlpha" allowBlank="1" showInputMessage="1" showErrorMessage="1" sqref="G5:G19"/>
    <dataValidation type="custom" allowBlank="1" showInputMessage="1" showErrorMessage="1" sqref="K5:K19">
      <formula1>ISERROR(FIND(CHAR(10),K5))</formula1>
    </dataValidation>
    <dataValidation imeMode="halfAlpha" allowBlank="1" showInputMessage="1" showErrorMessage="1" promptTitle="必要最小限の数量が対象となります" prompt="助成事業での使いきりが原則で、未使用残存品は対象外となります" sqref="E5:E19"/>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26"/>
  <sheetViews>
    <sheetView showGridLines="0" view="pageBreakPreview" zoomScaleNormal="100" zoomScaleSheetLayoutView="100" workbookViewId="0">
      <selection activeCell="K5" sqref="K5"/>
    </sheetView>
  </sheetViews>
  <sheetFormatPr defaultColWidth="2.1796875" defaultRowHeight="12" x14ac:dyDescent="0.2"/>
  <cols>
    <col min="1" max="1" width="6.453125" style="55" customWidth="1"/>
    <col min="2" max="2" width="14.6328125" style="74" customWidth="1"/>
    <col min="3" max="3" width="10.26953125" style="74" customWidth="1"/>
    <col min="4" max="4" width="6.1796875" style="74" customWidth="1"/>
    <col min="5" max="5" width="5.1796875" style="74" customWidth="1"/>
    <col min="6" max="6" width="5.453125" style="74" customWidth="1"/>
    <col min="7" max="7" width="5" style="74" bestFit="1" customWidth="1"/>
    <col min="8" max="8" width="11.90625" style="74" customWidth="1"/>
    <col min="9" max="10" width="12.36328125" style="74" customWidth="1"/>
    <col min="11" max="11" width="10.7265625" style="74" customWidth="1"/>
    <col min="12" max="12" width="2.453125" style="55" customWidth="1"/>
    <col min="13" max="13" width="9.453125" style="55" customWidth="1"/>
    <col min="14" max="14" width="6.26953125" style="55" customWidth="1"/>
    <col min="15" max="214" width="2.1796875" style="55" customWidth="1"/>
    <col min="215" max="16384" width="2.1796875" style="55"/>
  </cols>
  <sheetData>
    <row r="1" spans="1:47" ht="14" x14ac:dyDescent="0.2">
      <c r="A1" s="218" t="s">
        <v>536</v>
      </c>
      <c r="B1" s="208"/>
      <c r="C1" s="320"/>
      <c r="D1" s="208"/>
      <c r="E1" s="208"/>
      <c r="F1" s="209"/>
      <c r="G1" s="209"/>
      <c r="H1" s="209"/>
      <c r="I1" s="209"/>
      <c r="J1" s="208"/>
      <c r="K1" s="208"/>
    </row>
    <row r="2" spans="1:47" ht="15" customHeight="1" x14ac:dyDescent="0.2">
      <c r="A2" s="846" t="s">
        <v>261</v>
      </c>
      <c r="B2" s="846"/>
      <c r="C2" s="846"/>
      <c r="D2" s="846"/>
      <c r="E2" s="846"/>
      <c r="F2" s="846"/>
      <c r="G2" s="846"/>
      <c r="H2" s="846"/>
      <c r="I2" s="846"/>
      <c r="J2" s="846"/>
      <c r="K2" s="208"/>
    </row>
    <row r="3" spans="1:47" ht="15" customHeight="1" x14ac:dyDescent="0.2">
      <c r="A3" s="846" t="s">
        <v>262</v>
      </c>
      <c r="B3" s="846"/>
      <c r="C3" s="846"/>
      <c r="D3" s="846"/>
      <c r="E3" s="846"/>
      <c r="F3" s="846"/>
      <c r="G3" s="846"/>
      <c r="H3" s="846"/>
      <c r="I3" s="846"/>
      <c r="J3" s="319"/>
      <c r="K3" s="210" t="s">
        <v>248</v>
      </c>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row>
    <row r="4" spans="1:47" ht="67.5" customHeight="1" x14ac:dyDescent="0.2">
      <c r="A4" s="232" t="s">
        <v>249</v>
      </c>
      <c r="B4" s="233" t="s">
        <v>263</v>
      </c>
      <c r="C4" s="233" t="s">
        <v>264</v>
      </c>
      <c r="D4" s="234" t="s">
        <v>265</v>
      </c>
      <c r="E4" s="235" t="s">
        <v>394</v>
      </c>
      <c r="F4" s="236" t="s">
        <v>266</v>
      </c>
      <c r="G4" s="237" t="s">
        <v>112</v>
      </c>
      <c r="H4" s="233" t="s">
        <v>267</v>
      </c>
      <c r="I4" s="233" t="s">
        <v>268</v>
      </c>
      <c r="J4" s="233" t="s">
        <v>269</v>
      </c>
      <c r="K4" s="427" t="s">
        <v>270</v>
      </c>
      <c r="L4" s="222" t="s">
        <v>271</v>
      </c>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row>
    <row r="5" spans="1:47" s="49" customFormat="1" ht="36" customHeight="1" x14ac:dyDescent="0.2">
      <c r="A5" s="238">
        <f>ROW()-ROW('(2)-1機械装置工具費'!$A$4)</f>
        <v>1</v>
      </c>
      <c r="B5" s="370"/>
      <c r="C5" s="370"/>
      <c r="D5" s="371"/>
      <c r="E5" s="372"/>
      <c r="F5" s="373"/>
      <c r="G5" s="374"/>
      <c r="H5" s="375"/>
      <c r="I5" s="239">
        <f>'(2)-1機械装置工具費'!$J5*1.1</f>
        <v>0</v>
      </c>
      <c r="J5" s="239">
        <f>'(2)-1機械装置工具費'!$F5*'(2)-1機械装置工具費'!$H5</f>
        <v>0</v>
      </c>
      <c r="K5" s="428"/>
      <c r="L5" s="240" t="str">
        <f>IF(AND('(2)-1機械装置工具費'!$B5="",'(2)-1機械装置工具費'!$C5="",'(2)-1機械装置工具費'!$D5="",'(2)-1機械装置工具費'!$E5="",'(2)-1機械装置工具費'!$F5="",'(2)-1機械装置工具費'!$G5="",'(2)-1機械装置工具費'!$H5="",'(2)-1機械装置工具費'!$K5=""),
    "",
    IF(AND('(2)-1機械装置工具費'!$B5&lt;&gt;"",'(2)-1機械装置工具費'!$C5&lt;&gt;"",'(2)-1機械装置工具費'!$D5="購入",'(2)-1機械装置工具費'!$E5="",'(2)-1機械装置工具費'!$F5&lt;&gt;"",'(2)-1機械装置工具費'!$G5&lt;&gt;"",'(2)-1機械装置工具費'!$H5&lt;&gt;"",'(2)-1機械装置工具費'!$K5&lt;&gt;""),
    "",
 IF(AND('(2)-1機械装置工具費'!$B5&lt;&gt;"",'(2)-1機械装置工具費'!$C5&lt;&gt;"",OR('(2)-1機械装置工具費'!$D5="ﾘｰｽ",'(2)-1機械装置工具費'!$D5="ﾚﾝﾀﾙ"),'(2)-1機械装置工具費'!$E5&lt;&gt;"",'(2)-1機械装置工具費'!$F5&lt;&gt;"",'(2)-1機械装置工具費'!$G5&lt;&gt;"",'(2)-1機械装置工具費'!$H5&lt;&gt;"",'(2)-1機械装置工具費'!$K5&lt;&gt;""),
       "",
     IF(AND('(2)-1機械装置工具費'!$B5&lt;&gt;"",'(2)-1機械装置工具費'!$C5&lt;&gt;"",'(2)-1機械装置工具費'!$D5="購入",'(2)-1機械装置工具費'!$E5&lt;&gt;"",'(2)-1機械装置工具費'!$F5&lt;&gt;"",'(2)-1機械装置工具費'!$G5&lt;&gt;"",'(2)-1機械装置工具費'!$H5&lt;&gt;"",'(2)-1機械装置工具費'!$K5&lt;&gt;""),
       "←購入の場合は設置期間を記入しないでください。",
       "←全ての項目を記入してください。"))))</f>
        <v/>
      </c>
    </row>
    <row r="6" spans="1:47" s="49" customFormat="1" ht="36" customHeight="1" x14ac:dyDescent="0.2">
      <c r="A6" s="238">
        <f>ROW()-ROW('(2)-1機械装置工具費'!$A$4)</f>
        <v>2</v>
      </c>
      <c r="B6" s="376"/>
      <c r="C6" s="376"/>
      <c r="D6" s="377"/>
      <c r="E6" s="378"/>
      <c r="F6" s="379"/>
      <c r="G6" s="380"/>
      <c r="H6" s="381"/>
      <c r="I6" s="239">
        <f>'(2)-1機械装置工具費'!$J6*1.1</f>
        <v>0</v>
      </c>
      <c r="J6" s="239">
        <f>'(2)-1機械装置工具費'!$F6*'(2)-1機械装置工具費'!$H6</f>
        <v>0</v>
      </c>
      <c r="K6" s="429"/>
      <c r="L6" s="241" t="str">
        <f>IF(AND('(2)-1機械装置工具費'!$B6="",'(2)-1機械装置工具費'!$C6="",'(2)-1機械装置工具費'!$D6="",'(2)-1機械装置工具費'!$E6="",'(2)-1機械装置工具費'!$F6="",'(2)-1機械装置工具費'!$G6="",'(2)-1機械装置工具費'!$H6="",'(2)-1機械装置工具費'!$K6=""),
    "",
    IF(AND('(2)-1機械装置工具費'!$B6&lt;&gt;"",'(2)-1機械装置工具費'!$C6&lt;&gt;"",'(2)-1機械装置工具費'!$D6="購入",'(2)-1機械装置工具費'!$E6="",'(2)-1機械装置工具費'!$F6&lt;&gt;"",'(2)-1機械装置工具費'!$G6&lt;&gt;"",'(2)-1機械装置工具費'!$H6&lt;&gt;"",'(2)-1機械装置工具費'!$K6&lt;&gt;""),
    "",
 IF(AND('(2)-1機械装置工具費'!$B6&lt;&gt;"",'(2)-1機械装置工具費'!$C6&lt;&gt;"",OR('(2)-1機械装置工具費'!$D6="ﾘｰｽ",'(2)-1機械装置工具費'!$D6="ﾚﾝﾀﾙ"),'(2)-1機械装置工具費'!$E6&lt;&gt;"",'(2)-1機械装置工具費'!$F6&lt;&gt;"",'(2)-1機械装置工具費'!$G6&lt;&gt;"",'(2)-1機械装置工具費'!$H6&lt;&gt;"",'(2)-1機械装置工具費'!$K6&lt;&gt;""),
       "",
     IF(AND('(2)-1機械装置工具費'!$B6&lt;&gt;"",'(2)-1機械装置工具費'!$C6&lt;&gt;"",'(2)-1機械装置工具費'!$D6="購入",'(2)-1機械装置工具費'!$E6&lt;&gt;"",'(2)-1機械装置工具費'!$F6&lt;&gt;"",'(2)-1機械装置工具費'!$G6&lt;&gt;"",'(2)-1機械装置工具費'!$H6&lt;&gt;"",'(2)-1機械装置工具費'!$K6&lt;&gt;""),
       "←購入の場合は設置期間を記入しないでください。",
       "←全ての項目を記入してください。"))))</f>
        <v/>
      </c>
    </row>
    <row r="7" spans="1:47" s="49" customFormat="1" ht="36" customHeight="1" x14ac:dyDescent="0.2">
      <c r="A7" s="238">
        <f>ROW()-ROW('(2)-1機械装置工具費'!$A$4)</f>
        <v>3</v>
      </c>
      <c r="B7" s="370"/>
      <c r="C7" s="370"/>
      <c r="D7" s="371"/>
      <c r="E7" s="372"/>
      <c r="F7" s="373"/>
      <c r="G7" s="374"/>
      <c r="H7" s="375"/>
      <c r="I7" s="239">
        <f>'(2)-1機械装置工具費'!$J7*1.1</f>
        <v>0</v>
      </c>
      <c r="J7" s="239">
        <f>'(2)-1機械装置工具費'!$F7*'(2)-1機械装置工具費'!$H7</f>
        <v>0</v>
      </c>
      <c r="K7" s="428"/>
      <c r="L7" s="240" t="str">
        <f>IF(AND('(2)-1機械装置工具費'!$B7="",'(2)-1機械装置工具費'!$C7="",'(2)-1機械装置工具費'!$D7="",'(2)-1機械装置工具費'!$E7="",'(2)-1機械装置工具費'!$F7="",'(2)-1機械装置工具費'!$G7="",'(2)-1機械装置工具費'!$H7="",'(2)-1機械装置工具費'!$K7=""),
    "",
    IF(AND('(2)-1機械装置工具費'!$B7&lt;&gt;"",'(2)-1機械装置工具費'!$C7&lt;&gt;"",'(2)-1機械装置工具費'!$D7="購入",'(2)-1機械装置工具費'!$E7="",'(2)-1機械装置工具費'!$F7&lt;&gt;"",'(2)-1機械装置工具費'!$G7&lt;&gt;"",'(2)-1機械装置工具費'!$H7&lt;&gt;"",'(2)-1機械装置工具費'!$K7&lt;&gt;""),
    "",
 IF(AND('(2)-1機械装置工具費'!$B7&lt;&gt;"",'(2)-1機械装置工具費'!$C7&lt;&gt;"",OR('(2)-1機械装置工具費'!$D7="ﾘｰｽ",'(2)-1機械装置工具費'!$D7="ﾚﾝﾀﾙ"),'(2)-1機械装置工具費'!$E7&lt;&gt;"",'(2)-1機械装置工具費'!$F7&lt;&gt;"",'(2)-1機械装置工具費'!$G7&lt;&gt;"",'(2)-1機械装置工具費'!$H7&lt;&gt;"",'(2)-1機械装置工具費'!$K7&lt;&gt;""),
       "",
     IF(AND('(2)-1機械装置工具費'!$B7&lt;&gt;"",'(2)-1機械装置工具費'!$C7&lt;&gt;"",'(2)-1機械装置工具費'!$D7="購入",'(2)-1機械装置工具費'!$E7&lt;&gt;"",'(2)-1機械装置工具費'!$F7&lt;&gt;"",'(2)-1機械装置工具費'!$G7&lt;&gt;"",'(2)-1機械装置工具費'!$H7&lt;&gt;"",'(2)-1機械装置工具費'!$K7&lt;&gt;""),
       "←購入の場合は設置期間を記入しないでください。",
       "←全ての項目を記入してください。"))))</f>
        <v/>
      </c>
    </row>
    <row r="8" spans="1:47" s="49" customFormat="1" ht="36" customHeight="1" x14ac:dyDescent="0.2">
      <c r="A8" s="238">
        <f>ROW()-ROW('(2)-1機械装置工具費'!$A$4)</f>
        <v>4</v>
      </c>
      <c r="B8" s="376"/>
      <c r="C8" s="376"/>
      <c r="D8" s="377"/>
      <c r="E8" s="378"/>
      <c r="F8" s="379"/>
      <c r="G8" s="380"/>
      <c r="H8" s="381"/>
      <c r="I8" s="239">
        <f>'(2)-1機械装置工具費'!$J8*1.1</f>
        <v>0</v>
      </c>
      <c r="J8" s="239">
        <f>'(2)-1機械装置工具費'!$F8*'(2)-1機械装置工具費'!$H8</f>
        <v>0</v>
      </c>
      <c r="K8" s="429"/>
      <c r="L8" s="241" t="str">
        <f>IF(AND('(2)-1機械装置工具費'!$B8="",'(2)-1機械装置工具費'!$C8="",'(2)-1機械装置工具費'!$D8="",'(2)-1機械装置工具費'!$E8="",'(2)-1機械装置工具費'!$F8="",'(2)-1機械装置工具費'!$G8="",'(2)-1機械装置工具費'!$H8="",'(2)-1機械装置工具費'!$K8=""),
    "",
    IF(AND('(2)-1機械装置工具費'!$B8&lt;&gt;"",'(2)-1機械装置工具費'!$C8&lt;&gt;"",'(2)-1機械装置工具費'!$D8="購入",'(2)-1機械装置工具費'!$E8="",'(2)-1機械装置工具費'!$F8&lt;&gt;"",'(2)-1機械装置工具費'!$G8&lt;&gt;"",'(2)-1機械装置工具費'!$H8&lt;&gt;"",'(2)-1機械装置工具費'!$K8&lt;&gt;""),
    "",
 IF(AND('(2)-1機械装置工具費'!$B8&lt;&gt;"",'(2)-1機械装置工具費'!$C8&lt;&gt;"",OR('(2)-1機械装置工具費'!$D8="ﾘｰｽ",'(2)-1機械装置工具費'!$D8="ﾚﾝﾀﾙ"),'(2)-1機械装置工具費'!$E8&lt;&gt;"",'(2)-1機械装置工具費'!$F8&lt;&gt;"",'(2)-1機械装置工具費'!$G8&lt;&gt;"",'(2)-1機械装置工具費'!$H8&lt;&gt;"",'(2)-1機械装置工具費'!$K8&lt;&gt;""),
       "",
     IF(AND('(2)-1機械装置工具費'!$B8&lt;&gt;"",'(2)-1機械装置工具費'!$C8&lt;&gt;"",'(2)-1機械装置工具費'!$D8="購入",'(2)-1機械装置工具費'!$E8&lt;&gt;"",'(2)-1機械装置工具費'!$F8&lt;&gt;"",'(2)-1機械装置工具費'!$G8&lt;&gt;"",'(2)-1機械装置工具費'!$H8&lt;&gt;"",'(2)-1機械装置工具費'!$K8&lt;&gt;""),
       "←購入の場合は設置期間を記入しないでください。",
       "←全ての項目を記入してください。"))))</f>
        <v/>
      </c>
    </row>
    <row r="9" spans="1:47" s="49" customFormat="1" ht="36" customHeight="1" x14ac:dyDescent="0.2">
      <c r="A9" s="238">
        <f>ROW()-ROW('(2)-1機械装置工具費'!$A$4)</f>
        <v>5</v>
      </c>
      <c r="B9" s="370"/>
      <c r="C9" s="370"/>
      <c r="D9" s="371"/>
      <c r="E9" s="372"/>
      <c r="F9" s="373"/>
      <c r="G9" s="374"/>
      <c r="H9" s="375"/>
      <c r="I9" s="239">
        <f>'(2)-1機械装置工具費'!$J9*1.1</f>
        <v>0</v>
      </c>
      <c r="J9" s="239">
        <f>'(2)-1機械装置工具費'!$F9*'(2)-1機械装置工具費'!$H9</f>
        <v>0</v>
      </c>
      <c r="K9" s="428"/>
      <c r="L9" s="240" t="str">
        <f>IF(AND('(2)-1機械装置工具費'!$B9="",'(2)-1機械装置工具費'!$C9="",'(2)-1機械装置工具費'!$D9="",'(2)-1機械装置工具費'!$E9="",'(2)-1機械装置工具費'!$F9="",'(2)-1機械装置工具費'!$G9="",'(2)-1機械装置工具費'!$H9="",'(2)-1機械装置工具費'!$K9=""),
    "",
    IF(AND('(2)-1機械装置工具費'!$B9&lt;&gt;"",'(2)-1機械装置工具費'!$C9&lt;&gt;"",'(2)-1機械装置工具費'!$D9="購入",'(2)-1機械装置工具費'!$E9="",'(2)-1機械装置工具費'!$F9&lt;&gt;"",'(2)-1機械装置工具費'!$G9&lt;&gt;"",'(2)-1機械装置工具費'!$H9&lt;&gt;"",'(2)-1機械装置工具費'!$K9&lt;&gt;""),
    "",
 IF(AND('(2)-1機械装置工具費'!$B9&lt;&gt;"",'(2)-1機械装置工具費'!$C9&lt;&gt;"",OR('(2)-1機械装置工具費'!$D9="ﾘｰｽ",'(2)-1機械装置工具費'!$D9="ﾚﾝﾀﾙ"),'(2)-1機械装置工具費'!$E9&lt;&gt;"",'(2)-1機械装置工具費'!$F9&lt;&gt;"",'(2)-1機械装置工具費'!$G9&lt;&gt;"",'(2)-1機械装置工具費'!$H9&lt;&gt;"",'(2)-1機械装置工具費'!$K9&lt;&gt;""),
       "",
     IF(AND('(2)-1機械装置工具費'!$B9&lt;&gt;"",'(2)-1機械装置工具費'!$C9&lt;&gt;"",'(2)-1機械装置工具費'!$D9="購入",'(2)-1機械装置工具費'!$E9&lt;&gt;"",'(2)-1機械装置工具費'!$F9&lt;&gt;"",'(2)-1機械装置工具費'!$G9&lt;&gt;"",'(2)-1機械装置工具費'!$H9&lt;&gt;"",'(2)-1機械装置工具費'!$K9&lt;&gt;""),
       "←購入の場合は設置期間を記入しないでください。",
       "←全ての項目を記入してください。"))))</f>
        <v/>
      </c>
    </row>
    <row r="10" spans="1:47" s="49" customFormat="1" ht="36" customHeight="1" x14ac:dyDescent="0.2">
      <c r="A10" s="238">
        <f>ROW()-ROW('(2)-1機械装置工具費'!$A$4)</f>
        <v>6</v>
      </c>
      <c r="B10" s="376"/>
      <c r="C10" s="376"/>
      <c r="D10" s="377"/>
      <c r="E10" s="378"/>
      <c r="F10" s="379"/>
      <c r="G10" s="380"/>
      <c r="H10" s="381"/>
      <c r="I10" s="239">
        <f>'(2)-1機械装置工具費'!$J10*1.1</f>
        <v>0</v>
      </c>
      <c r="J10" s="239">
        <f>'(2)-1機械装置工具費'!$F10*'(2)-1機械装置工具費'!$H10</f>
        <v>0</v>
      </c>
      <c r="K10" s="429"/>
      <c r="L10" s="241" t="str">
        <f>IF(AND('(2)-1機械装置工具費'!$B10="",'(2)-1機械装置工具費'!$C10="",'(2)-1機械装置工具費'!$D10="",'(2)-1機械装置工具費'!$E10="",'(2)-1機械装置工具費'!$F10="",'(2)-1機械装置工具費'!$G10="",'(2)-1機械装置工具費'!$H10="",'(2)-1機械装置工具費'!$K10=""),
    "",
    IF(AND('(2)-1機械装置工具費'!$B10&lt;&gt;"",'(2)-1機械装置工具費'!$C10&lt;&gt;"",'(2)-1機械装置工具費'!$D10="購入",'(2)-1機械装置工具費'!$E10="",'(2)-1機械装置工具費'!$F10&lt;&gt;"",'(2)-1機械装置工具費'!$G10&lt;&gt;"",'(2)-1機械装置工具費'!$H10&lt;&gt;"",'(2)-1機械装置工具費'!$K10&lt;&gt;""),
    "",
 IF(AND('(2)-1機械装置工具費'!$B10&lt;&gt;"",'(2)-1機械装置工具費'!$C10&lt;&gt;"",OR('(2)-1機械装置工具費'!$D10="ﾘｰｽ",'(2)-1機械装置工具費'!$D10="ﾚﾝﾀﾙ"),'(2)-1機械装置工具費'!$E10&lt;&gt;"",'(2)-1機械装置工具費'!$F10&lt;&gt;"",'(2)-1機械装置工具費'!$G10&lt;&gt;"",'(2)-1機械装置工具費'!$H10&lt;&gt;"",'(2)-1機械装置工具費'!$K10&lt;&gt;""),
       "",
     IF(AND('(2)-1機械装置工具費'!$B10&lt;&gt;"",'(2)-1機械装置工具費'!$C10&lt;&gt;"",'(2)-1機械装置工具費'!$D10="購入",'(2)-1機械装置工具費'!$E10&lt;&gt;"",'(2)-1機械装置工具費'!$F10&lt;&gt;"",'(2)-1機械装置工具費'!$G10&lt;&gt;"",'(2)-1機械装置工具費'!$H10&lt;&gt;"",'(2)-1機械装置工具費'!$K10&lt;&gt;""),
       "←購入の場合は設置期間を記入しないでください。",
       "←全ての項目を記入してください。"))))</f>
        <v/>
      </c>
    </row>
    <row r="11" spans="1:47" s="49" customFormat="1" ht="36" customHeight="1" x14ac:dyDescent="0.2">
      <c r="A11" s="238">
        <f>ROW()-ROW('(2)-1機械装置工具費'!$A$4)</f>
        <v>7</v>
      </c>
      <c r="B11" s="370"/>
      <c r="C11" s="370"/>
      <c r="D11" s="371"/>
      <c r="E11" s="372"/>
      <c r="F11" s="373"/>
      <c r="G11" s="374"/>
      <c r="H11" s="375"/>
      <c r="I11" s="239">
        <f>'(2)-1機械装置工具費'!$J11*1.1</f>
        <v>0</v>
      </c>
      <c r="J11" s="239">
        <f>'(2)-1機械装置工具費'!$F11*'(2)-1機械装置工具費'!$H11</f>
        <v>0</v>
      </c>
      <c r="K11" s="428"/>
      <c r="L11" s="240" t="str">
        <f>IF(AND('(2)-1機械装置工具費'!$B11="",'(2)-1機械装置工具費'!$C11="",'(2)-1機械装置工具費'!$D11="",'(2)-1機械装置工具費'!$E11="",'(2)-1機械装置工具費'!$F11="",'(2)-1機械装置工具費'!$G11="",'(2)-1機械装置工具費'!$H11="",'(2)-1機械装置工具費'!$K11=""),
    "",
    IF(AND('(2)-1機械装置工具費'!$B11&lt;&gt;"",'(2)-1機械装置工具費'!$C11&lt;&gt;"",'(2)-1機械装置工具費'!$D11="購入",'(2)-1機械装置工具費'!$E11="",'(2)-1機械装置工具費'!$F11&lt;&gt;"",'(2)-1機械装置工具費'!$G11&lt;&gt;"",'(2)-1機械装置工具費'!$H11&lt;&gt;"",'(2)-1機械装置工具費'!$K11&lt;&gt;""),
    "",
 IF(AND('(2)-1機械装置工具費'!$B11&lt;&gt;"",'(2)-1機械装置工具費'!$C11&lt;&gt;"",OR('(2)-1機械装置工具費'!$D11="ﾘｰｽ",'(2)-1機械装置工具費'!$D11="ﾚﾝﾀﾙ"),'(2)-1機械装置工具費'!$E11&lt;&gt;"",'(2)-1機械装置工具費'!$F11&lt;&gt;"",'(2)-1機械装置工具費'!$G11&lt;&gt;"",'(2)-1機械装置工具費'!$H11&lt;&gt;"",'(2)-1機械装置工具費'!$K11&lt;&gt;""),
       "",
     IF(AND('(2)-1機械装置工具費'!$B11&lt;&gt;"",'(2)-1機械装置工具費'!$C11&lt;&gt;"",'(2)-1機械装置工具費'!$D11="購入",'(2)-1機械装置工具費'!$E11&lt;&gt;"",'(2)-1機械装置工具費'!$F11&lt;&gt;"",'(2)-1機械装置工具費'!$G11&lt;&gt;"",'(2)-1機械装置工具費'!$H11&lt;&gt;"",'(2)-1機械装置工具費'!$K11&lt;&gt;""),
       "←購入の場合は設置期間を記入しないでください。",
       "←全ての項目を記入してください。"))))</f>
        <v/>
      </c>
    </row>
    <row r="12" spans="1:47" s="49" customFormat="1" ht="36" customHeight="1" x14ac:dyDescent="0.2">
      <c r="A12" s="238">
        <f>ROW()-ROW('(2)-1機械装置工具費'!$A$4)</f>
        <v>8</v>
      </c>
      <c r="B12" s="376"/>
      <c r="C12" s="376"/>
      <c r="D12" s="377"/>
      <c r="E12" s="378"/>
      <c r="F12" s="379"/>
      <c r="G12" s="380"/>
      <c r="H12" s="381"/>
      <c r="I12" s="239">
        <f>'(2)-1機械装置工具費'!$J12*1.1</f>
        <v>0</v>
      </c>
      <c r="J12" s="239">
        <f>'(2)-1機械装置工具費'!$F12*'(2)-1機械装置工具費'!$H12</f>
        <v>0</v>
      </c>
      <c r="K12" s="429"/>
      <c r="L12" s="241" t="str">
        <f>IF(AND('(2)-1機械装置工具費'!$B12="",'(2)-1機械装置工具費'!$C12="",'(2)-1機械装置工具費'!$D12="",'(2)-1機械装置工具費'!$E12="",'(2)-1機械装置工具費'!$F12="",'(2)-1機械装置工具費'!$G12="",'(2)-1機械装置工具費'!$H12="",'(2)-1機械装置工具費'!$K12=""),
    "",
    IF(AND('(2)-1機械装置工具費'!$B12&lt;&gt;"",'(2)-1機械装置工具費'!$C12&lt;&gt;"",'(2)-1機械装置工具費'!$D12="購入",'(2)-1機械装置工具費'!$E12="",'(2)-1機械装置工具費'!$F12&lt;&gt;"",'(2)-1機械装置工具費'!$G12&lt;&gt;"",'(2)-1機械装置工具費'!$H12&lt;&gt;"",'(2)-1機械装置工具費'!$K12&lt;&gt;""),
    "",
 IF(AND('(2)-1機械装置工具費'!$B12&lt;&gt;"",'(2)-1機械装置工具費'!$C12&lt;&gt;"",OR('(2)-1機械装置工具費'!$D12="ﾘｰｽ",'(2)-1機械装置工具費'!$D12="ﾚﾝﾀﾙ"),'(2)-1機械装置工具費'!$E12&lt;&gt;"",'(2)-1機械装置工具費'!$F12&lt;&gt;"",'(2)-1機械装置工具費'!$G12&lt;&gt;"",'(2)-1機械装置工具費'!$H12&lt;&gt;"",'(2)-1機械装置工具費'!$K12&lt;&gt;""),
       "",
     IF(AND('(2)-1機械装置工具費'!$B12&lt;&gt;"",'(2)-1機械装置工具費'!$C12&lt;&gt;"",'(2)-1機械装置工具費'!$D12="購入",'(2)-1機械装置工具費'!$E12&lt;&gt;"",'(2)-1機械装置工具費'!$F12&lt;&gt;"",'(2)-1機械装置工具費'!$G12&lt;&gt;"",'(2)-1機械装置工具費'!$H12&lt;&gt;"",'(2)-1機械装置工具費'!$K12&lt;&gt;""),
       "←購入の場合は設置期間を記入しないでください。",
       "←全ての項目を記入してください。"))))</f>
        <v/>
      </c>
    </row>
    <row r="13" spans="1:47" s="49" customFormat="1" ht="36" customHeight="1" x14ac:dyDescent="0.2">
      <c r="A13" s="238">
        <f>ROW()-ROW('(2)-1機械装置工具費'!$A$4)</f>
        <v>9</v>
      </c>
      <c r="B13" s="370"/>
      <c r="C13" s="370"/>
      <c r="D13" s="371"/>
      <c r="E13" s="372"/>
      <c r="F13" s="373"/>
      <c r="G13" s="374"/>
      <c r="H13" s="375"/>
      <c r="I13" s="239">
        <f>'(2)-1機械装置工具費'!$J13*1.1</f>
        <v>0</v>
      </c>
      <c r="J13" s="239">
        <f>'(2)-1機械装置工具費'!$F13*'(2)-1機械装置工具費'!$H13</f>
        <v>0</v>
      </c>
      <c r="K13" s="428"/>
      <c r="L13" s="240" t="str">
        <f>IF(AND('(2)-1機械装置工具費'!$B13="",'(2)-1機械装置工具費'!$C13="",'(2)-1機械装置工具費'!$D13="",'(2)-1機械装置工具費'!$E13="",'(2)-1機械装置工具費'!$F13="",'(2)-1機械装置工具費'!$G13="",'(2)-1機械装置工具費'!$H13="",'(2)-1機械装置工具費'!$K13=""),
    "",
    IF(AND('(2)-1機械装置工具費'!$B13&lt;&gt;"",'(2)-1機械装置工具費'!$C13&lt;&gt;"",'(2)-1機械装置工具費'!$D13="購入",'(2)-1機械装置工具費'!$E13="",'(2)-1機械装置工具費'!$F13&lt;&gt;"",'(2)-1機械装置工具費'!$G13&lt;&gt;"",'(2)-1機械装置工具費'!$H13&lt;&gt;"",'(2)-1機械装置工具費'!$K13&lt;&gt;""),
    "",
 IF(AND('(2)-1機械装置工具費'!$B13&lt;&gt;"",'(2)-1機械装置工具費'!$C13&lt;&gt;"",OR('(2)-1機械装置工具費'!$D13="ﾘｰｽ",'(2)-1機械装置工具費'!$D13="ﾚﾝﾀﾙ"),'(2)-1機械装置工具費'!$E13&lt;&gt;"",'(2)-1機械装置工具費'!$F13&lt;&gt;"",'(2)-1機械装置工具費'!$G13&lt;&gt;"",'(2)-1機械装置工具費'!$H13&lt;&gt;"",'(2)-1機械装置工具費'!$K13&lt;&gt;""),
       "",
     IF(AND('(2)-1機械装置工具費'!$B13&lt;&gt;"",'(2)-1機械装置工具費'!$C13&lt;&gt;"",'(2)-1機械装置工具費'!$D13="購入",'(2)-1機械装置工具費'!$E13&lt;&gt;"",'(2)-1機械装置工具費'!$F13&lt;&gt;"",'(2)-1機械装置工具費'!$G13&lt;&gt;"",'(2)-1機械装置工具費'!$H13&lt;&gt;"",'(2)-1機械装置工具費'!$K13&lt;&gt;""),
       "←購入の場合は設置期間を記入しないでください。",
       "←全ての項目を記入してください。"))))</f>
        <v/>
      </c>
    </row>
    <row r="14" spans="1:47" s="49" customFormat="1" ht="36" customHeight="1" x14ac:dyDescent="0.2">
      <c r="A14" s="238">
        <f>ROW()-ROW('(2)-1機械装置工具費'!$A$4)</f>
        <v>10</v>
      </c>
      <c r="B14" s="376"/>
      <c r="C14" s="376"/>
      <c r="D14" s="377"/>
      <c r="E14" s="378"/>
      <c r="F14" s="379"/>
      <c r="G14" s="380"/>
      <c r="H14" s="381"/>
      <c r="I14" s="239">
        <f>'(2)-1機械装置工具費'!$J14*1.1</f>
        <v>0</v>
      </c>
      <c r="J14" s="239">
        <f>'(2)-1機械装置工具費'!$F14*'(2)-1機械装置工具費'!$H14</f>
        <v>0</v>
      </c>
      <c r="K14" s="429"/>
      <c r="L14" s="241" t="str">
        <f>IF(AND('(2)-1機械装置工具費'!$B14="",'(2)-1機械装置工具費'!$C14="",'(2)-1機械装置工具費'!$D14="",'(2)-1機械装置工具費'!$E14="",'(2)-1機械装置工具費'!$F14="",'(2)-1機械装置工具費'!$G14="",'(2)-1機械装置工具費'!$H14="",'(2)-1機械装置工具費'!$K14=""),
    "",
    IF(AND('(2)-1機械装置工具費'!$B14&lt;&gt;"",'(2)-1機械装置工具費'!$C14&lt;&gt;"",'(2)-1機械装置工具費'!$D14="購入",'(2)-1機械装置工具費'!$E14="",'(2)-1機械装置工具費'!$F14&lt;&gt;"",'(2)-1機械装置工具費'!$G14&lt;&gt;"",'(2)-1機械装置工具費'!$H14&lt;&gt;"",'(2)-1機械装置工具費'!$K14&lt;&gt;""),
    "",
 IF(AND('(2)-1機械装置工具費'!$B14&lt;&gt;"",'(2)-1機械装置工具費'!$C14&lt;&gt;"",OR('(2)-1機械装置工具費'!$D14="ﾘｰｽ",'(2)-1機械装置工具費'!$D14="ﾚﾝﾀﾙ"),'(2)-1機械装置工具費'!$E14&lt;&gt;"",'(2)-1機械装置工具費'!$F14&lt;&gt;"",'(2)-1機械装置工具費'!$G14&lt;&gt;"",'(2)-1機械装置工具費'!$H14&lt;&gt;"",'(2)-1機械装置工具費'!$K14&lt;&gt;""),
       "",
     IF(AND('(2)-1機械装置工具費'!$B14&lt;&gt;"",'(2)-1機械装置工具費'!$C14&lt;&gt;"",'(2)-1機械装置工具費'!$D14="購入",'(2)-1機械装置工具費'!$E14&lt;&gt;"",'(2)-1機械装置工具費'!$F14&lt;&gt;"",'(2)-1機械装置工具費'!$G14&lt;&gt;"",'(2)-1機械装置工具費'!$H14&lt;&gt;"",'(2)-1機械装置工具費'!$K14&lt;&gt;""),
       "←購入の場合は設置期間を記入しないでください。",
       "←全ての項目を記入してください。"))))</f>
        <v/>
      </c>
    </row>
    <row r="15" spans="1:47" s="49" customFormat="1" ht="36" customHeight="1" x14ac:dyDescent="0.2">
      <c r="A15" s="238">
        <f>ROW()-ROW('(2)-1機械装置工具費'!$A$4)</f>
        <v>11</v>
      </c>
      <c r="B15" s="370"/>
      <c r="C15" s="370"/>
      <c r="D15" s="371"/>
      <c r="E15" s="372"/>
      <c r="F15" s="373"/>
      <c r="G15" s="374"/>
      <c r="H15" s="375"/>
      <c r="I15" s="239">
        <f>'(2)-1機械装置工具費'!$J15*1.1</f>
        <v>0</v>
      </c>
      <c r="J15" s="239">
        <f>'(2)-1機械装置工具費'!$F15*'(2)-1機械装置工具費'!$H15</f>
        <v>0</v>
      </c>
      <c r="K15" s="428"/>
      <c r="L15" s="240" t="str">
        <f>IF(AND('(2)-1機械装置工具費'!$B15="",'(2)-1機械装置工具費'!$C15="",'(2)-1機械装置工具費'!$D15="",'(2)-1機械装置工具費'!$E15="",'(2)-1機械装置工具費'!$F15="",'(2)-1機械装置工具費'!$G15="",'(2)-1機械装置工具費'!$H15="",'(2)-1機械装置工具費'!$K15=""),
    "",
    IF(AND('(2)-1機械装置工具費'!$B15&lt;&gt;"",'(2)-1機械装置工具費'!$C15&lt;&gt;"",'(2)-1機械装置工具費'!$D15="購入",'(2)-1機械装置工具費'!$E15="",'(2)-1機械装置工具費'!$F15&lt;&gt;"",'(2)-1機械装置工具費'!$G15&lt;&gt;"",'(2)-1機械装置工具費'!$H15&lt;&gt;"",'(2)-1機械装置工具費'!$K15&lt;&gt;""),
    "",
 IF(AND('(2)-1機械装置工具費'!$B15&lt;&gt;"",'(2)-1機械装置工具費'!$C15&lt;&gt;"",OR('(2)-1機械装置工具費'!$D15="ﾘｰｽ",'(2)-1機械装置工具費'!$D15="ﾚﾝﾀﾙ"),'(2)-1機械装置工具費'!$E15&lt;&gt;"",'(2)-1機械装置工具費'!$F15&lt;&gt;"",'(2)-1機械装置工具費'!$G15&lt;&gt;"",'(2)-1機械装置工具費'!$H15&lt;&gt;"",'(2)-1機械装置工具費'!$K15&lt;&gt;""),
       "",
     IF(AND('(2)-1機械装置工具費'!$B15&lt;&gt;"",'(2)-1機械装置工具費'!$C15&lt;&gt;"",'(2)-1機械装置工具費'!$D15="購入",'(2)-1機械装置工具費'!$E15&lt;&gt;"",'(2)-1機械装置工具費'!$F15&lt;&gt;"",'(2)-1機械装置工具費'!$G15&lt;&gt;"",'(2)-1機械装置工具費'!$H15&lt;&gt;"",'(2)-1機械装置工具費'!$K15&lt;&gt;""),
       "←購入の場合は設置期間を記入しないでください。",
       "←全ての項目を記入してください。"))))</f>
        <v/>
      </c>
    </row>
    <row r="16" spans="1:47" s="49" customFormat="1" ht="36" customHeight="1" x14ac:dyDescent="0.2">
      <c r="A16" s="238">
        <f>ROW()-ROW('(2)-1機械装置工具費'!$A$4)</f>
        <v>12</v>
      </c>
      <c r="B16" s="376"/>
      <c r="C16" s="376"/>
      <c r="D16" s="377"/>
      <c r="E16" s="378"/>
      <c r="F16" s="379"/>
      <c r="G16" s="380"/>
      <c r="H16" s="381"/>
      <c r="I16" s="239">
        <f>'(2)-1機械装置工具費'!$J16*1.1</f>
        <v>0</v>
      </c>
      <c r="J16" s="239">
        <f>'(2)-1機械装置工具費'!$F16*'(2)-1機械装置工具費'!$H16</f>
        <v>0</v>
      </c>
      <c r="K16" s="429"/>
      <c r="L16" s="241" t="str">
        <f>IF(AND('(2)-1機械装置工具費'!$B16="",'(2)-1機械装置工具費'!$C16="",'(2)-1機械装置工具費'!$D16="",'(2)-1機械装置工具費'!$E16="",'(2)-1機械装置工具費'!$F16="",'(2)-1機械装置工具費'!$G16="",'(2)-1機械装置工具費'!$H16="",'(2)-1機械装置工具費'!$K16=""),
    "",
    IF(AND('(2)-1機械装置工具費'!$B16&lt;&gt;"",'(2)-1機械装置工具費'!$C16&lt;&gt;"",'(2)-1機械装置工具費'!$D16="購入",'(2)-1機械装置工具費'!$E16="",'(2)-1機械装置工具費'!$F16&lt;&gt;"",'(2)-1機械装置工具費'!$G16&lt;&gt;"",'(2)-1機械装置工具費'!$H16&lt;&gt;"",'(2)-1機械装置工具費'!$K16&lt;&gt;""),
    "",
 IF(AND('(2)-1機械装置工具費'!$B16&lt;&gt;"",'(2)-1機械装置工具費'!$C16&lt;&gt;"",OR('(2)-1機械装置工具費'!$D16="ﾘｰｽ",'(2)-1機械装置工具費'!$D16="ﾚﾝﾀﾙ"),'(2)-1機械装置工具費'!$E16&lt;&gt;"",'(2)-1機械装置工具費'!$F16&lt;&gt;"",'(2)-1機械装置工具費'!$G16&lt;&gt;"",'(2)-1機械装置工具費'!$H16&lt;&gt;"",'(2)-1機械装置工具費'!$K16&lt;&gt;""),
       "",
     IF(AND('(2)-1機械装置工具費'!$B16&lt;&gt;"",'(2)-1機械装置工具費'!$C16&lt;&gt;"",'(2)-1機械装置工具費'!$D16="購入",'(2)-1機械装置工具費'!$E16&lt;&gt;"",'(2)-1機械装置工具費'!$F16&lt;&gt;"",'(2)-1機械装置工具費'!$G16&lt;&gt;"",'(2)-1機械装置工具費'!$H16&lt;&gt;"",'(2)-1機械装置工具費'!$K16&lt;&gt;""),
       "←購入の場合は設置期間を記入しないでください。",
       "←全ての項目を記入してください。"))))</f>
        <v/>
      </c>
    </row>
    <row r="17" spans="1:15" s="49" customFormat="1" ht="36" customHeight="1" x14ac:dyDescent="0.2">
      <c r="A17" s="238">
        <f>ROW()-ROW('(2)-1機械装置工具費'!$A$4)</f>
        <v>13</v>
      </c>
      <c r="B17" s="370"/>
      <c r="C17" s="370"/>
      <c r="D17" s="371"/>
      <c r="E17" s="372"/>
      <c r="F17" s="373"/>
      <c r="G17" s="374"/>
      <c r="H17" s="375"/>
      <c r="I17" s="239">
        <f>'(2)-1機械装置工具費'!$J17*1.1</f>
        <v>0</v>
      </c>
      <c r="J17" s="239">
        <f>'(2)-1機械装置工具費'!$F17*'(2)-1機械装置工具費'!$H17</f>
        <v>0</v>
      </c>
      <c r="K17" s="428"/>
      <c r="L17" s="240" t="str">
        <f>IF(AND('(2)-1機械装置工具費'!$B17="",'(2)-1機械装置工具費'!$C17="",'(2)-1機械装置工具費'!$D17="",'(2)-1機械装置工具費'!$E17="",'(2)-1機械装置工具費'!$F17="",'(2)-1機械装置工具費'!$G17="",'(2)-1機械装置工具費'!$H17="",'(2)-1機械装置工具費'!$K17=""),
    "",
    IF(AND('(2)-1機械装置工具費'!$B17&lt;&gt;"",'(2)-1機械装置工具費'!$C17&lt;&gt;"",'(2)-1機械装置工具費'!$D17="購入",'(2)-1機械装置工具費'!$E17="",'(2)-1機械装置工具費'!$F17&lt;&gt;"",'(2)-1機械装置工具費'!$G17&lt;&gt;"",'(2)-1機械装置工具費'!$H17&lt;&gt;"",'(2)-1機械装置工具費'!$K17&lt;&gt;""),
    "",
 IF(AND('(2)-1機械装置工具費'!$B17&lt;&gt;"",'(2)-1機械装置工具費'!$C17&lt;&gt;"",OR('(2)-1機械装置工具費'!$D17="ﾘｰｽ",'(2)-1機械装置工具費'!$D17="ﾚﾝﾀﾙ"),'(2)-1機械装置工具費'!$E17&lt;&gt;"",'(2)-1機械装置工具費'!$F17&lt;&gt;"",'(2)-1機械装置工具費'!$G17&lt;&gt;"",'(2)-1機械装置工具費'!$H17&lt;&gt;"",'(2)-1機械装置工具費'!$K17&lt;&gt;""),
       "",
     IF(AND('(2)-1機械装置工具費'!$B17&lt;&gt;"",'(2)-1機械装置工具費'!$C17&lt;&gt;"",'(2)-1機械装置工具費'!$D17="購入",'(2)-1機械装置工具費'!$E17&lt;&gt;"",'(2)-1機械装置工具費'!$F17&lt;&gt;"",'(2)-1機械装置工具費'!$G17&lt;&gt;"",'(2)-1機械装置工具費'!$H17&lt;&gt;"",'(2)-1機械装置工具費'!$K17&lt;&gt;""),
       "←購入の場合は設置期間を記入しないでください。",
       "←全ての項目を記入してください。"))))</f>
        <v/>
      </c>
    </row>
    <row r="18" spans="1:15" s="49" customFormat="1" ht="36" customHeight="1" x14ac:dyDescent="0.2">
      <c r="A18" s="238">
        <f>ROW()-ROW('(2)-1機械装置工具費'!$A$4)</f>
        <v>14</v>
      </c>
      <c r="B18" s="376"/>
      <c r="C18" s="376"/>
      <c r="D18" s="377"/>
      <c r="E18" s="378"/>
      <c r="F18" s="379"/>
      <c r="G18" s="380"/>
      <c r="H18" s="381"/>
      <c r="I18" s="239">
        <f>'(2)-1機械装置工具費'!$J18*1.1</f>
        <v>0</v>
      </c>
      <c r="J18" s="239">
        <f>'(2)-1機械装置工具費'!$F18*'(2)-1機械装置工具費'!$H18</f>
        <v>0</v>
      </c>
      <c r="K18" s="429"/>
      <c r="L18" s="241" t="str">
        <f>IF(AND('(2)-1機械装置工具費'!$B18="",'(2)-1機械装置工具費'!$C18="",'(2)-1機械装置工具費'!$D18="",'(2)-1機械装置工具費'!$E18="",'(2)-1機械装置工具費'!$F18="",'(2)-1機械装置工具費'!$G18="",'(2)-1機械装置工具費'!$H18="",'(2)-1機械装置工具費'!$K18=""),
    "",
    IF(AND('(2)-1機械装置工具費'!$B18&lt;&gt;"",'(2)-1機械装置工具費'!$C18&lt;&gt;"",'(2)-1機械装置工具費'!$D18="購入",'(2)-1機械装置工具費'!$E18="",'(2)-1機械装置工具費'!$F18&lt;&gt;"",'(2)-1機械装置工具費'!$G18&lt;&gt;"",'(2)-1機械装置工具費'!$H18&lt;&gt;"",'(2)-1機械装置工具費'!$K18&lt;&gt;""),
    "",
 IF(AND('(2)-1機械装置工具費'!$B18&lt;&gt;"",'(2)-1機械装置工具費'!$C18&lt;&gt;"",OR('(2)-1機械装置工具費'!$D18="ﾘｰｽ",'(2)-1機械装置工具費'!$D18="ﾚﾝﾀﾙ"),'(2)-1機械装置工具費'!$E18&lt;&gt;"",'(2)-1機械装置工具費'!$F18&lt;&gt;"",'(2)-1機械装置工具費'!$G18&lt;&gt;"",'(2)-1機械装置工具費'!$H18&lt;&gt;"",'(2)-1機械装置工具費'!$K18&lt;&gt;""),
       "",
     IF(AND('(2)-1機械装置工具費'!$B18&lt;&gt;"",'(2)-1機械装置工具費'!$C18&lt;&gt;"",'(2)-1機械装置工具費'!$D18="購入",'(2)-1機械装置工具費'!$E18&lt;&gt;"",'(2)-1機械装置工具費'!$F18&lt;&gt;"",'(2)-1機械装置工具費'!$G18&lt;&gt;"",'(2)-1機械装置工具費'!$H18&lt;&gt;"",'(2)-1機械装置工具費'!$K18&lt;&gt;""),
       "←購入の場合は設置期間を記入しないでください。",
       "←全ての項目を記入してください。"))))</f>
        <v/>
      </c>
    </row>
    <row r="19" spans="1:15" s="49" customFormat="1" ht="36" customHeight="1" x14ac:dyDescent="0.2">
      <c r="A19" s="238">
        <f>ROW()-ROW('(2)-1機械装置工具費'!$A$4)</f>
        <v>15</v>
      </c>
      <c r="B19" s="370"/>
      <c r="C19" s="370"/>
      <c r="D19" s="371"/>
      <c r="E19" s="372"/>
      <c r="F19" s="373"/>
      <c r="G19" s="374"/>
      <c r="H19" s="375"/>
      <c r="I19" s="239">
        <f>'(2)-1機械装置工具費'!$J19*1.1</f>
        <v>0</v>
      </c>
      <c r="J19" s="239">
        <f>'(2)-1機械装置工具費'!$F19*'(2)-1機械装置工具費'!$H19</f>
        <v>0</v>
      </c>
      <c r="K19" s="428"/>
      <c r="L19" s="240" t="str">
        <f>IF(AND('(2)-1機械装置工具費'!$B19="",'(2)-1機械装置工具費'!$C19="",'(2)-1機械装置工具費'!$D19="",'(2)-1機械装置工具費'!$E19="",'(2)-1機械装置工具費'!$F19="",'(2)-1機械装置工具費'!$G19="",'(2)-1機械装置工具費'!$H19="",'(2)-1機械装置工具費'!$K19=""),
    "",
    IF(AND('(2)-1機械装置工具費'!$B19&lt;&gt;"",'(2)-1機械装置工具費'!$C19&lt;&gt;"",'(2)-1機械装置工具費'!$D19="購入",'(2)-1機械装置工具費'!$E19="",'(2)-1機械装置工具費'!$F19&lt;&gt;"",'(2)-1機械装置工具費'!$G19&lt;&gt;"",'(2)-1機械装置工具費'!$H19&lt;&gt;"",'(2)-1機械装置工具費'!$K19&lt;&gt;""),
    "",
 IF(AND('(2)-1機械装置工具費'!$B19&lt;&gt;"",'(2)-1機械装置工具費'!$C19&lt;&gt;"",OR('(2)-1機械装置工具費'!$D19="ﾘｰｽ",'(2)-1機械装置工具費'!$D19="ﾚﾝﾀﾙ"),'(2)-1機械装置工具費'!$E19&lt;&gt;"",'(2)-1機械装置工具費'!$F19&lt;&gt;"",'(2)-1機械装置工具費'!$G19&lt;&gt;"",'(2)-1機械装置工具費'!$H19&lt;&gt;"",'(2)-1機械装置工具費'!$K19&lt;&gt;""),
       "",
     IF(AND('(2)-1機械装置工具費'!$B19&lt;&gt;"",'(2)-1機械装置工具費'!$C19&lt;&gt;"",'(2)-1機械装置工具費'!$D19="購入",'(2)-1機械装置工具費'!$E19&lt;&gt;"",'(2)-1機械装置工具費'!$F19&lt;&gt;"",'(2)-1機械装置工具費'!$G19&lt;&gt;"",'(2)-1機械装置工具費'!$H19&lt;&gt;"",'(2)-1機械装置工具費'!$K19&lt;&gt;""),
       "←購入の場合は設置期間を記入しないでください。",
       "←全ての項目を記入してください。"))))</f>
        <v/>
      </c>
      <c r="N19" s="76"/>
      <c r="O19" s="76"/>
    </row>
    <row r="20" spans="1:15" s="49" customFormat="1" ht="36" customHeight="1" x14ac:dyDescent="0.2">
      <c r="A20" s="242"/>
      <c r="B20" s="243"/>
      <c r="C20" s="243"/>
      <c r="D20" s="243"/>
      <c r="E20" s="243"/>
      <c r="F20" s="243"/>
      <c r="G20" s="243"/>
      <c r="H20" s="244" t="s">
        <v>272</v>
      </c>
      <c r="I20" s="245">
        <f>SUBTOTAL(109,'(2)-1機械装置工具費'!$I$5:$I$19)</f>
        <v>0</v>
      </c>
      <c r="J20" s="245">
        <f>SUBTOTAL(109,'(2)-1機械装置工具費'!$J$5:$J$19)</f>
        <v>0</v>
      </c>
      <c r="K20" s="430"/>
      <c r="L20" s="231"/>
    </row>
    <row r="21" spans="1:15" ht="27" customHeight="1" x14ac:dyDescent="0.2"/>
    <row r="22" spans="1:15" ht="27" customHeight="1" x14ac:dyDescent="0.2"/>
    <row r="23" spans="1:15" ht="27" customHeight="1" x14ac:dyDescent="0.2"/>
    <row r="24" spans="1:15" ht="27" customHeight="1" x14ac:dyDescent="0.2"/>
    <row r="25" spans="1:15" ht="27" customHeight="1" x14ac:dyDescent="0.2"/>
    <row r="26" spans="1:15" ht="27" customHeight="1" x14ac:dyDescent="0.2"/>
  </sheetData>
  <sheetProtection sheet="1" formatCells="0" selectLockedCells="1"/>
  <dataConsolidate/>
  <mergeCells count="2">
    <mergeCell ref="A2:J2"/>
    <mergeCell ref="A3:I3"/>
  </mergeCells>
  <phoneticPr fontId="1"/>
  <conditionalFormatting sqref="B5:H19 K5:K19">
    <cfRule type="expression" dxfId="74" priority="2">
      <formula>AND(OR($B5&lt;&gt;"",$C5&lt;&gt;"",$D5&lt;&gt;"",$E5&lt;&gt;"",$F5&lt;&gt;"",$G5&lt;&gt;"",$H5&lt;&gt;""),B5="")</formula>
    </cfRule>
  </conditionalFormatting>
  <conditionalFormatting sqref="E5:E19">
    <cfRule type="expression" dxfId="73" priority="1">
      <formula>$D5="購入"</formula>
    </cfRule>
  </conditionalFormatting>
  <dataValidations count="8">
    <dataValidation allowBlank="1" showInputMessage="1" showErrorMessage="1" promptTitle="リースレンタル先または購入企業名を記載してください" prompt="未定等不明確の場合は、 申請時点の候補先を記入してください_x000a_" sqref="K5:K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例：○○加工_x000a_" sqref="C5:C19"/>
    <dataValidation type="list" allowBlank="1" showInputMessage="1" showErrorMessage="1" sqref="D5:D19">
      <formula1>"購入,ﾚﾝﾀﾙ,ﾘｰｽ"</formula1>
    </dataValidation>
    <dataValidation imeMode="halfAlpha" allowBlank="1" showInputMessage="1" showErrorMessage="1" promptTitle="数量を記載してください" prompt="　本助成事業に必要な最低限の数量を記載してください" sqref="F5:F19"/>
    <dataValidation imeMode="halfAlpha" allowBlank="1" showInputMessage="1" showErrorMessage="1" promptTitle="購入単価又はリース料等の合計（税抜）を記載してください" prompt="　100万円以上の場合は次ページの購入計画書の記入が必要です" sqref="H5:H19"/>
    <dataValidation type="custom" allowBlank="1" showInputMessage="1" showErrorMessage="1" sqref="L5:L19">
      <formula1>ISERROR(FIND(CHAR(10),L5))</formula1>
    </dataValidation>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s>
  <pageMargins left="0.7" right="0.26" top="0.54" bottom="0.38" header="0.3" footer="0.3"/>
  <pageSetup paperSize="9" scale="94" firstPageNumber="44" orientation="portrait" useFirstPageNumber="1"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K38"/>
  <sheetViews>
    <sheetView view="pageBreakPreview" zoomScaleNormal="130" zoomScaleSheetLayoutView="100" workbookViewId="0">
      <selection activeCell="M34" sqref="M34:AT34"/>
    </sheetView>
  </sheetViews>
  <sheetFormatPr defaultColWidth="2.1796875" defaultRowHeight="12" x14ac:dyDescent="0.2"/>
  <cols>
    <col min="1" max="11" width="2.1796875" style="50" customWidth="1"/>
    <col min="12" max="12" width="5" style="50" customWidth="1"/>
    <col min="13" max="13" width="9.453125" style="50" customWidth="1"/>
    <col min="14" max="14" width="6.26953125" style="50" customWidth="1"/>
    <col min="15" max="46" width="2.1796875" style="50" customWidth="1"/>
    <col min="47" max="47" width="2.1796875" style="50" hidden="1" customWidth="1"/>
    <col min="48" max="48" width="3.36328125" style="50" hidden="1" customWidth="1"/>
    <col min="49" max="51" width="2.1796875" style="50" hidden="1" customWidth="1"/>
    <col min="52" max="53" width="2.1796875" style="50" customWidth="1"/>
    <col min="54" max="63" width="2.1796875" style="50" hidden="1" customWidth="1"/>
    <col min="64" max="256" width="2.1796875" style="50" customWidth="1"/>
    <col min="257" max="16384" width="2.1796875" style="50"/>
  </cols>
  <sheetData>
    <row r="1" spans="1:56" s="43" customFormat="1" ht="23.5" customHeight="1" x14ac:dyDescent="0.2">
      <c r="A1" s="70" t="s">
        <v>273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row>
    <row r="2" spans="1:56" s="43" customFormat="1" ht="37.5" customHeight="1" x14ac:dyDescent="0.2">
      <c r="A2" s="55"/>
      <c r="B2" s="906" t="s">
        <v>537</v>
      </c>
      <c r="C2" s="906"/>
      <c r="D2" s="906"/>
      <c r="E2" s="906"/>
      <c r="F2" s="906"/>
      <c r="G2" s="906"/>
      <c r="H2" s="906"/>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6"/>
      <c r="AM2" s="906"/>
      <c r="AN2" s="906"/>
      <c r="AO2" s="906"/>
      <c r="AP2" s="906"/>
      <c r="AQ2" s="906"/>
      <c r="AR2" s="906"/>
      <c r="AS2" s="906"/>
      <c r="AT2" s="906"/>
    </row>
    <row r="3" spans="1:56" ht="22.5" customHeight="1" x14ac:dyDescent="0.2">
      <c r="A3" s="885" t="s">
        <v>274</v>
      </c>
      <c r="B3" s="886"/>
      <c r="C3" s="886"/>
      <c r="D3" s="901" t="s">
        <v>540</v>
      </c>
      <c r="E3" s="888"/>
      <c r="F3" s="888"/>
      <c r="G3" s="889"/>
      <c r="H3" s="886" t="s">
        <v>276</v>
      </c>
      <c r="I3" s="886"/>
      <c r="J3" s="886"/>
      <c r="K3" s="886"/>
      <c r="L3" s="890"/>
      <c r="M3" s="891"/>
      <c r="N3" s="892"/>
      <c r="O3" s="892"/>
      <c r="P3" s="892"/>
      <c r="Q3" s="892"/>
      <c r="R3" s="892"/>
      <c r="S3" s="892"/>
      <c r="T3" s="892"/>
      <c r="U3" s="892"/>
      <c r="V3" s="892"/>
      <c r="W3" s="892"/>
      <c r="X3" s="892"/>
      <c r="Y3" s="892"/>
      <c r="Z3" s="892"/>
      <c r="AA3" s="892"/>
      <c r="AB3" s="892"/>
      <c r="AC3" s="893"/>
      <c r="AD3" s="894" t="s">
        <v>277</v>
      </c>
      <c r="AE3" s="886"/>
      <c r="AF3" s="886"/>
      <c r="AG3" s="886"/>
      <c r="AH3" s="907"/>
      <c r="AI3" s="892"/>
      <c r="AJ3" s="892"/>
      <c r="AK3" s="892"/>
      <c r="AL3" s="892"/>
      <c r="AM3" s="892"/>
      <c r="AN3" s="892"/>
      <c r="AO3" s="892"/>
      <c r="AP3" s="892"/>
      <c r="AQ3" s="892"/>
      <c r="AR3" s="892"/>
      <c r="AS3" s="892"/>
      <c r="AT3" s="893"/>
    </row>
    <row r="4" spans="1:56" ht="22.5" customHeight="1" x14ac:dyDescent="0.2">
      <c r="A4" s="849" t="s">
        <v>278</v>
      </c>
      <c r="B4" s="850"/>
      <c r="C4" s="850"/>
      <c r="D4" s="850"/>
      <c r="E4" s="850"/>
      <c r="F4" s="850"/>
      <c r="G4" s="850"/>
      <c r="H4" s="850"/>
      <c r="I4" s="850"/>
      <c r="J4" s="850"/>
      <c r="K4" s="850"/>
      <c r="L4" s="851"/>
      <c r="M4" s="895"/>
      <c r="N4" s="896"/>
      <c r="O4" s="896"/>
      <c r="P4" s="896"/>
      <c r="Q4" s="896"/>
      <c r="R4" s="896"/>
      <c r="S4" s="896"/>
      <c r="T4" s="896"/>
      <c r="U4" s="896"/>
      <c r="V4" s="896"/>
      <c r="W4" s="896"/>
      <c r="X4" s="896"/>
      <c r="Y4" s="896"/>
      <c r="Z4" s="896"/>
      <c r="AA4" s="896"/>
      <c r="AB4" s="896"/>
      <c r="AC4" s="897"/>
      <c r="AD4" s="850"/>
      <c r="AE4" s="850"/>
      <c r="AF4" s="850"/>
      <c r="AG4" s="850"/>
      <c r="AH4" s="895"/>
      <c r="AI4" s="896"/>
      <c r="AJ4" s="896"/>
      <c r="AK4" s="896"/>
      <c r="AL4" s="896"/>
      <c r="AM4" s="896"/>
      <c r="AN4" s="896"/>
      <c r="AO4" s="896"/>
      <c r="AP4" s="896"/>
      <c r="AQ4" s="896"/>
      <c r="AR4" s="896"/>
      <c r="AS4" s="896"/>
      <c r="AT4" s="897"/>
    </row>
    <row r="5" spans="1:56" ht="22.5" customHeight="1" x14ac:dyDescent="0.2">
      <c r="A5" s="849" t="s">
        <v>279</v>
      </c>
      <c r="B5" s="850"/>
      <c r="C5" s="850"/>
      <c r="D5" s="850"/>
      <c r="E5" s="850"/>
      <c r="F5" s="850"/>
      <c r="G5" s="850"/>
      <c r="H5" s="850"/>
      <c r="I5" s="850"/>
      <c r="J5" s="850"/>
      <c r="K5" s="850"/>
      <c r="L5" s="851"/>
      <c r="M5" s="884" t="s">
        <v>280</v>
      </c>
      <c r="N5" s="884"/>
      <c r="O5" s="884"/>
      <c r="P5" s="884"/>
      <c r="Q5" s="872"/>
      <c r="R5" s="873"/>
      <c r="S5" s="873"/>
      <c r="T5" s="873"/>
      <c r="U5" s="873"/>
      <c r="V5" s="873"/>
      <c r="W5" s="873"/>
      <c r="X5" s="873"/>
      <c r="Y5" s="873"/>
      <c r="Z5" s="873"/>
      <c r="AA5" s="873"/>
      <c r="AB5" s="873"/>
      <c r="AC5" s="873"/>
      <c r="AD5" s="873"/>
      <c r="AE5" s="873"/>
      <c r="AF5" s="873"/>
      <c r="AG5" s="873"/>
      <c r="AH5" s="873"/>
      <c r="AI5" s="873"/>
      <c r="AJ5" s="873"/>
      <c r="AK5" s="873"/>
      <c r="AL5" s="873"/>
      <c r="AM5" s="873"/>
      <c r="AN5" s="873"/>
      <c r="AO5" s="873"/>
      <c r="AP5" s="873"/>
      <c r="AQ5" s="873"/>
      <c r="AR5" s="873"/>
      <c r="AS5" s="873"/>
      <c r="AT5" s="874"/>
    </row>
    <row r="6" spans="1:56" ht="22.5" customHeight="1" x14ac:dyDescent="0.2">
      <c r="A6" s="849"/>
      <c r="B6" s="850"/>
      <c r="C6" s="850"/>
      <c r="D6" s="850"/>
      <c r="E6" s="850"/>
      <c r="F6" s="850"/>
      <c r="G6" s="850"/>
      <c r="H6" s="850"/>
      <c r="I6" s="850"/>
      <c r="J6" s="850"/>
      <c r="K6" s="850"/>
      <c r="L6" s="851"/>
      <c r="M6" s="884" t="s">
        <v>281</v>
      </c>
      <c r="N6" s="884"/>
      <c r="O6" s="884"/>
      <c r="P6" s="884"/>
      <c r="Q6" s="872"/>
      <c r="R6" s="873"/>
      <c r="S6" s="873"/>
      <c r="T6" s="873"/>
      <c r="U6" s="873"/>
      <c r="V6" s="873"/>
      <c r="W6" s="873"/>
      <c r="X6" s="873"/>
      <c r="Y6" s="873"/>
      <c r="Z6" s="873"/>
      <c r="AA6" s="873"/>
      <c r="AB6" s="873"/>
      <c r="AC6" s="874"/>
      <c r="AD6" s="884" t="s">
        <v>282</v>
      </c>
      <c r="AE6" s="884"/>
      <c r="AF6" s="884"/>
      <c r="AG6" s="884"/>
      <c r="AH6" s="898"/>
      <c r="AI6" s="899"/>
      <c r="AJ6" s="899"/>
      <c r="AK6" s="899"/>
      <c r="AL6" s="899"/>
      <c r="AM6" s="899"/>
      <c r="AN6" s="899"/>
      <c r="AO6" s="899"/>
      <c r="AP6" s="899"/>
      <c r="AQ6" s="899"/>
      <c r="AR6" s="899"/>
      <c r="AS6" s="899"/>
      <c r="AT6" s="900"/>
    </row>
    <row r="7" spans="1:56" ht="22.5" customHeight="1" x14ac:dyDescent="0.2">
      <c r="A7" s="849"/>
      <c r="B7" s="850"/>
      <c r="C7" s="850"/>
      <c r="D7" s="850"/>
      <c r="E7" s="850"/>
      <c r="F7" s="850"/>
      <c r="G7" s="850"/>
      <c r="H7" s="850"/>
      <c r="I7" s="850"/>
      <c r="J7" s="850"/>
      <c r="K7" s="850"/>
      <c r="L7" s="851"/>
      <c r="M7" s="884" t="s">
        <v>283</v>
      </c>
      <c r="N7" s="884"/>
      <c r="O7" s="884"/>
      <c r="P7" s="884"/>
      <c r="Q7" s="872"/>
      <c r="R7" s="873"/>
      <c r="S7" s="873"/>
      <c r="T7" s="873"/>
      <c r="U7" s="873"/>
      <c r="V7" s="873"/>
      <c r="W7" s="873"/>
      <c r="X7" s="873"/>
      <c r="Y7" s="873"/>
      <c r="Z7" s="873"/>
      <c r="AA7" s="873"/>
      <c r="AB7" s="873"/>
      <c r="AC7" s="873"/>
      <c r="AD7" s="873"/>
      <c r="AE7" s="873"/>
      <c r="AF7" s="873"/>
      <c r="AG7" s="873"/>
      <c r="AH7" s="873"/>
      <c r="AI7" s="873"/>
      <c r="AJ7" s="873"/>
      <c r="AK7" s="873"/>
      <c r="AL7" s="873"/>
      <c r="AM7" s="873"/>
      <c r="AN7" s="873"/>
      <c r="AO7" s="873"/>
      <c r="AP7" s="873"/>
      <c r="AQ7" s="873"/>
      <c r="AR7" s="873"/>
      <c r="AS7" s="873"/>
      <c r="AT7" s="874"/>
    </row>
    <row r="8" spans="1:56" ht="22.5" customHeight="1" x14ac:dyDescent="0.2">
      <c r="A8" s="849"/>
      <c r="B8" s="850"/>
      <c r="C8" s="850"/>
      <c r="D8" s="850"/>
      <c r="E8" s="850"/>
      <c r="F8" s="850"/>
      <c r="G8" s="850"/>
      <c r="H8" s="850"/>
      <c r="I8" s="850"/>
      <c r="J8" s="850"/>
      <c r="K8" s="850"/>
      <c r="L8" s="851"/>
      <c r="M8" s="876" t="s">
        <v>284</v>
      </c>
      <c r="N8" s="876"/>
      <c r="O8" s="876"/>
      <c r="P8" s="876"/>
      <c r="Q8" s="872"/>
      <c r="R8" s="873"/>
      <c r="S8" s="873"/>
      <c r="T8" s="873"/>
      <c r="U8" s="873"/>
      <c r="V8" s="873"/>
      <c r="W8" s="873"/>
      <c r="X8" s="873"/>
      <c r="Y8" s="873"/>
      <c r="Z8" s="873"/>
      <c r="AA8" s="873"/>
      <c r="AB8" s="873"/>
      <c r="AC8" s="874"/>
      <c r="AD8" s="875" t="s">
        <v>285</v>
      </c>
      <c r="AE8" s="875"/>
      <c r="AF8" s="875"/>
      <c r="AG8" s="875"/>
      <c r="AH8" s="903"/>
      <c r="AI8" s="904"/>
      <c r="AJ8" s="904"/>
      <c r="AK8" s="904"/>
      <c r="AL8" s="904"/>
      <c r="AM8" s="904"/>
      <c r="AN8" s="904"/>
      <c r="AO8" s="904"/>
      <c r="AP8" s="904"/>
      <c r="AQ8" s="904"/>
      <c r="AR8" s="904"/>
      <c r="AS8" s="904"/>
      <c r="AT8" s="905"/>
    </row>
    <row r="9" spans="1:56" ht="22.5" customHeight="1" x14ac:dyDescent="0.2">
      <c r="A9" s="876" t="s">
        <v>286</v>
      </c>
      <c r="B9" s="876"/>
      <c r="C9" s="876"/>
      <c r="D9" s="876"/>
      <c r="E9" s="876"/>
      <c r="F9" s="876"/>
      <c r="G9" s="876"/>
      <c r="H9" s="876"/>
      <c r="I9" s="876"/>
      <c r="J9" s="876"/>
      <c r="K9" s="876"/>
      <c r="L9" s="876"/>
      <c r="M9" s="877" t="s">
        <v>499</v>
      </c>
      <c r="N9" s="878"/>
      <c r="O9" s="878"/>
      <c r="P9" s="878"/>
      <c r="Q9" s="879"/>
      <c r="R9" s="879"/>
      <c r="S9" s="879"/>
      <c r="T9" s="879"/>
      <c r="U9" s="880" t="s">
        <v>287</v>
      </c>
      <c r="V9" s="880"/>
      <c r="W9" s="880"/>
      <c r="X9" s="881"/>
      <c r="Y9" s="881"/>
      <c r="Z9" s="881"/>
      <c r="AA9" s="882" t="s">
        <v>288</v>
      </c>
      <c r="AB9" s="882"/>
      <c r="AC9" s="883"/>
      <c r="AD9" s="868" t="s">
        <v>541</v>
      </c>
      <c r="AE9" s="850"/>
      <c r="AF9" s="850"/>
      <c r="AG9" s="850"/>
      <c r="AH9" s="850"/>
      <c r="AI9" s="850"/>
      <c r="AJ9" s="851"/>
      <c r="AK9" s="860"/>
      <c r="AL9" s="861"/>
      <c r="AM9" s="861"/>
      <c r="AN9" s="861"/>
      <c r="AO9" s="861"/>
      <c r="AP9" s="861"/>
      <c r="AQ9" s="861"/>
      <c r="AR9" s="862" t="s">
        <v>289</v>
      </c>
      <c r="AS9" s="862"/>
      <c r="AT9" s="863"/>
    </row>
    <row r="10" spans="1:56" ht="38" customHeight="1" x14ac:dyDescent="0.2">
      <c r="A10" s="864" t="s">
        <v>290</v>
      </c>
      <c r="B10" s="850"/>
      <c r="C10" s="850"/>
      <c r="D10" s="850"/>
      <c r="E10" s="850"/>
      <c r="F10" s="850"/>
      <c r="G10" s="850"/>
      <c r="H10" s="850"/>
      <c r="I10" s="850"/>
      <c r="J10" s="850"/>
      <c r="K10" s="850"/>
      <c r="L10" s="851"/>
      <c r="M10" s="902"/>
      <c r="N10" s="866"/>
      <c r="O10" s="866"/>
      <c r="P10" s="866"/>
      <c r="Q10" s="866"/>
      <c r="R10" s="866"/>
      <c r="S10" s="866"/>
      <c r="T10" s="866"/>
      <c r="U10" s="866"/>
      <c r="V10" s="866"/>
      <c r="W10" s="866"/>
      <c r="X10" s="866"/>
      <c r="Y10" s="866"/>
      <c r="Z10" s="866"/>
      <c r="AA10" s="866"/>
      <c r="AB10" s="866"/>
      <c r="AC10" s="866"/>
      <c r="AD10" s="866"/>
      <c r="AE10" s="866"/>
      <c r="AF10" s="866"/>
      <c r="AG10" s="866"/>
      <c r="AH10" s="866"/>
      <c r="AI10" s="866"/>
      <c r="AJ10" s="866"/>
      <c r="AK10" s="866"/>
      <c r="AL10" s="866"/>
      <c r="AM10" s="866"/>
      <c r="AN10" s="866"/>
      <c r="AO10" s="866"/>
      <c r="AP10" s="866"/>
      <c r="AQ10" s="866"/>
      <c r="AR10" s="866"/>
      <c r="AS10" s="866"/>
      <c r="AT10" s="867"/>
      <c r="BD10" s="43"/>
    </row>
    <row r="11" spans="1:56" ht="30" customHeight="1" x14ac:dyDescent="0.2">
      <c r="A11" s="868" t="s">
        <v>542</v>
      </c>
      <c r="B11" s="850"/>
      <c r="C11" s="850"/>
      <c r="D11" s="850"/>
      <c r="E11" s="850"/>
      <c r="F11" s="850"/>
      <c r="G11" s="850"/>
      <c r="H11" s="850"/>
      <c r="I11" s="850"/>
      <c r="J11" s="850"/>
      <c r="K11" s="850"/>
      <c r="L11" s="851"/>
      <c r="M11" s="869" t="s">
        <v>291</v>
      </c>
      <c r="N11" s="869"/>
      <c r="O11" s="869"/>
      <c r="P11" s="869"/>
      <c r="Q11" s="860"/>
      <c r="R11" s="861"/>
      <c r="S11" s="861"/>
      <c r="T11" s="861"/>
      <c r="U11" s="861"/>
      <c r="V11" s="861"/>
      <c r="W11" s="861"/>
      <c r="X11" s="861"/>
      <c r="Y11" s="861"/>
      <c r="Z11" s="861"/>
      <c r="AA11" s="847" t="s">
        <v>289</v>
      </c>
      <c r="AB11" s="847"/>
      <c r="AC11" s="847"/>
      <c r="AD11" s="869" t="s">
        <v>292</v>
      </c>
      <c r="AE11" s="869"/>
      <c r="AF11" s="869"/>
      <c r="AG11" s="869"/>
      <c r="AH11" s="870"/>
      <c r="AI11" s="871"/>
      <c r="AJ11" s="871"/>
      <c r="AK11" s="871"/>
      <c r="AL11" s="871"/>
      <c r="AM11" s="871"/>
      <c r="AN11" s="871"/>
      <c r="AO11" s="871"/>
      <c r="AP11" s="871"/>
      <c r="AQ11" s="871"/>
      <c r="AR11" s="847" t="s">
        <v>289</v>
      </c>
      <c r="AS11" s="847"/>
      <c r="AT11" s="848"/>
    </row>
    <row r="12" spans="1:56" ht="30" customHeight="1" x14ac:dyDescent="0.2">
      <c r="A12" s="849"/>
      <c r="B12" s="850"/>
      <c r="C12" s="850"/>
      <c r="D12" s="850"/>
      <c r="E12" s="850"/>
      <c r="F12" s="850"/>
      <c r="G12" s="850"/>
      <c r="H12" s="850"/>
      <c r="I12" s="850"/>
      <c r="J12" s="850"/>
      <c r="K12" s="850"/>
      <c r="L12" s="851"/>
      <c r="M12" s="849" t="s">
        <v>293</v>
      </c>
      <c r="N12" s="850"/>
      <c r="O12" s="850"/>
      <c r="P12" s="851"/>
      <c r="Q12" s="852"/>
      <c r="R12" s="853"/>
      <c r="S12" s="853"/>
      <c r="T12" s="853"/>
      <c r="U12" s="853"/>
      <c r="V12" s="853"/>
      <c r="W12" s="853"/>
      <c r="X12" s="853"/>
      <c r="Y12" s="853"/>
      <c r="Z12" s="853"/>
      <c r="AA12" s="853"/>
      <c r="AB12" s="853"/>
      <c r="AC12" s="853"/>
      <c r="AD12" s="853"/>
      <c r="AE12" s="853"/>
      <c r="AF12" s="853"/>
      <c r="AG12" s="853"/>
      <c r="AH12" s="853"/>
      <c r="AI12" s="853"/>
      <c r="AJ12" s="853"/>
      <c r="AK12" s="853"/>
      <c r="AL12" s="853"/>
      <c r="AM12" s="853"/>
      <c r="AN12" s="853"/>
      <c r="AO12" s="853"/>
      <c r="AP12" s="853"/>
      <c r="AQ12" s="853"/>
      <c r="AR12" s="853"/>
      <c r="AS12" s="853"/>
      <c r="AT12" s="854"/>
      <c r="BD12" s="50" t="s">
        <v>549</v>
      </c>
    </row>
    <row r="13" spans="1:56" ht="30" customHeight="1" x14ac:dyDescent="0.2">
      <c r="A13" s="855" t="s">
        <v>294</v>
      </c>
      <c r="B13" s="856"/>
      <c r="C13" s="856"/>
      <c r="D13" s="856"/>
      <c r="E13" s="856"/>
      <c r="F13" s="856"/>
      <c r="G13" s="856"/>
      <c r="H13" s="856"/>
      <c r="I13" s="856"/>
      <c r="J13" s="856"/>
      <c r="K13" s="856"/>
      <c r="L13" s="856"/>
      <c r="M13" s="856"/>
      <c r="N13" s="856"/>
      <c r="O13" s="856"/>
      <c r="P13" s="856"/>
      <c r="Q13" s="856"/>
      <c r="R13" s="856"/>
      <c r="S13" s="856"/>
      <c r="T13" s="856"/>
      <c r="U13" s="856"/>
      <c r="V13" s="856"/>
      <c r="W13" s="856"/>
      <c r="X13" s="856"/>
      <c r="Y13" s="856"/>
      <c r="Z13" s="856"/>
      <c r="AA13" s="856"/>
      <c r="AB13" s="856"/>
      <c r="AC13" s="856"/>
      <c r="AD13" s="857"/>
      <c r="AE13" s="858" t="s">
        <v>549</v>
      </c>
      <c r="AF13" s="858"/>
      <c r="AG13" s="858"/>
      <c r="AH13" s="858"/>
      <c r="AI13" s="858"/>
      <c r="AJ13" s="858"/>
      <c r="AK13" s="858"/>
      <c r="AL13" s="858"/>
      <c r="AM13" s="858"/>
      <c r="AN13" s="858"/>
      <c r="AO13" s="858"/>
      <c r="AP13" s="858"/>
      <c r="AQ13" s="858"/>
      <c r="AR13" s="858"/>
      <c r="AS13" s="858"/>
      <c r="AT13" s="859"/>
      <c r="BD13" s="50" t="s">
        <v>174</v>
      </c>
    </row>
    <row r="14" spans="1:56" ht="12" customHeight="1" x14ac:dyDescent="0.2">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BD14" s="50" t="s">
        <v>175</v>
      </c>
    </row>
    <row r="15" spans="1:56" ht="22.5" customHeight="1" x14ac:dyDescent="0.2">
      <c r="A15" s="885" t="s">
        <v>274</v>
      </c>
      <c r="B15" s="886"/>
      <c r="C15" s="886"/>
      <c r="D15" s="901" t="s">
        <v>539</v>
      </c>
      <c r="E15" s="888"/>
      <c r="F15" s="888"/>
      <c r="G15" s="889"/>
      <c r="H15" s="886" t="s">
        <v>276</v>
      </c>
      <c r="I15" s="886"/>
      <c r="J15" s="886"/>
      <c r="K15" s="886"/>
      <c r="L15" s="890"/>
      <c r="M15" s="891"/>
      <c r="N15" s="892"/>
      <c r="O15" s="892"/>
      <c r="P15" s="892"/>
      <c r="Q15" s="892"/>
      <c r="R15" s="892"/>
      <c r="S15" s="892"/>
      <c r="T15" s="892"/>
      <c r="U15" s="892"/>
      <c r="V15" s="892"/>
      <c r="W15" s="892"/>
      <c r="X15" s="892"/>
      <c r="Y15" s="892"/>
      <c r="Z15" s="892"/>
      <c r="AA15" s="892"/>
      <c r="AB15" s="892"/>
      <c r="AC15" s="893"/>
      <c r="AD15" s="894" t="s">
        <v>277</v>
      </c>
      <c r="AE15" s="886"/>
      <c r="AF15" s="886"/>
      <c r="AG15" s="886"/>
      <c r="AH15" s="891"/>
      <c r="AI15" s="892"/>
      <c r="AJ15" s="892"/>
      <c r="AK15" s="892"/>
      <c r="AL15" s="892"/>
      <c r="AM15" s="892"/>
      <c r="AN15" s="892"/>
      <c r="AO15" s="892"/>
      <c r="AP15" s="892"/>
      <c r="AQ15" s="892"/>
      <c r="AR15" s="892"/>
      <c r="AS15" s="892"/>
      <c r="AT15" s="893"/>
    </row>
    <row r="16" spans="1:56" ht="22.5" customHeight="1" x14ac:dyDescent="0.2">
      <c r="A16" s="849" t="s">
        <v>278</v>
      </c>
      <c r="B16" s="850"/>
      <c r="C16" s="850"/>
      <c r="D16" s="850"/>
      <c r="E16" s="850"/>
      <c r="F16" s="850"/>
      <c r="G16" s="850"/>
      <c r="H16" s="850"/>
      <c r="I16" s="850"/>
      <c r="J16" s="850"/>
      <c r="K16" s="850"/>
      <c r="L16" s="851"/>
      <c r="M16" s="895"/>
      <c r="N16" s="896"/>
      <c r="O16" s="896"/>
      <c r="P16" s="896"/>
      <c r="Q16" s="896"/>
      <c r="R16" s="896"/>
      <c r="S16" s="896"/>
      <c r="T16" s="896"/>
      <c r="U16" s="896"/>
      <c r="V16" s="896"/>
      <c r="W16" s="896"/>
      <c r="X16" s="896"/>
      <c r="Y16" s="896"/>
      <c r="Z16" s="896"/>
      <c r="AA16" s="896"/>
      <c r="AB16" s="896"/>
      <c r="AC16" s="897"/>
      <c r="AD16" s="850"/>
      <c r="AE16" s="850"/>
      <c r="AF16" s="850"/>
      <c r="AG16" s="850"/>
      <c r="AH16" s="895"/>
      <c r="AI16" s="896"/>
      <c r="AJ16" s="896"/>
      <c r="AK16" s="896"/>
      <c r="AL16" s="896"/>
      <c r="AM16" s="896"/>
      <c r="AN16" s="896"/>
      <c r="AO16" s="896"/>
      <c r="AP16" s="896"/>
      <c r="AQ16" s="896"/>
      <c r="AR16" s="896"/>
      <c r="AS16" s="896"/>
      <c r="AT16" s="897"/>
    </row>
    <row r="17" spans="1:46" ht="22.5" customHeight="1" x14ac:dyDescent="0.2">
      <c r="A17" s="849" t="s">
        <v>279</v>
      </c>
      <c r="B17" s="850"/>
      <c r="C17" s="850"/>
      <c r="D17" s="850"/>
      <c r="E17" s="850"/>
      <c r="F17" s="850"/>
      <c r="G17" s="850"/>
      <c r="H17" s="850"/>
      <c r="I17" s="850"/>
      <c r="J17" s="850"/>
      <c r="K17" s="850"/>
      <c r="L17" s="851"/>
      <c r="M17" s="884" t="s">
        <v>280</v>
      </c>
      <c r="N17" s="884"/>
      <c r="O17" s="884"/>
      <c r="P17" s="884"/>
      <c r="Q17" s="872"/>
      <c r="R17" s="873"/>
      <c r="S17" s="873"/>
      <c r="T17" s="873"/>
      <c r="U17" s="873"/>
      <c r="V17" s="873"/>
      <c r="W17" s="873"/>
      <c r="X17" s="873"/>
      <c r="Y17" s="873"/>
      <c r="Z17" s="873"/>
      <c r="AA17" s="873"/>
      <c r="AB17" s="873"/>
      <c r="AC17" s="873"/>
      <c r="AD17" s="873"/>
      <c r="AE17" s="873"/>
      <c r="AF17" s="873"/>
      <c r="AG17" s="873"/>
      <c r="AH17" s="873"/>
      <c r="AI17" s="873"/>
      <c r="AJ17" s="873"/>
      <c r="AK17" s="873"/>
      <c r="AL17" s="873"/>
      <c r="AM17" s="873"/>
      <c r="AN17" s="873"/>
      <c r="AO17" s="873"/>
      <c r="AP17" s="873"/>
      <c r="AQ17" s="873"/>
      <c r="AR17" s="873"/>
      <c r="AS17" s="873"/>
      <c r="AT17" s="874"/>
    </row>
    <row r="18" spans="1:46" ht="22.5" customHeight="1" x14ac:dyDescent="0.2">
      <c r="A18" s="849"/>
      <c r="B18" s="850"/>
      <c r="C18" s="850"/>
      <c r="D18" s="850"/>
      <c r="E18" s="850"/>
      <c r="F18" s="850"/>
      <c r="G18" s="850"/>
      <c r="H18" s="850"/>
      <c r="I18" s="850"/>
      <c r="J18" s="850"/>
      <c r="K18" s="850"/>
      <c r="L18" s="851"/>
      <c r="M18" s="884" t="s">
        <v>281</v>
      </c>
      <c r="N18" s="884"/>
      <c r="O18" s="884"/>
      <c r="P18" s="884"/>
      <c r="Q18" s="872"/>
      <c r="R18" s="873"/>
      <c r="S18" s="873"/>
      <c r="T18" s="873"/>
      <c r="U18" s="873"/>
      <c r="V18" s="873"/>
      <c r="W18" s="873"/>
      <c r="X18" s="873"/>
      <c r="Y18" s="873"/>
      <c r="Z18" s="873"/>
      <c r="AA18" s="873"/>
      <c r="AB18" s="873"/>
      <c r="AC18" s="874"/>
      <c r="AD18" s="884" t="s">
        <v>282</v>
      </c>
      <c r="AE18" s="884"/>
      <c r="AF18" s="884"/>
      <c r="AG18" s="884"/>
      <c r="AH18" s="898"/>
      <c r="AI18" s="899"/>
      <c r="AJ18" s="899"/>
      <c r="AK18" s="899"/>
      <c r="AL18" s="899"/>
      <c r="AM18" s="899"/>
      <c r="AN18" s="899"/>
      <c r="AO18" s="899"/>
      <c r="AP18" s="899"/>
      <c r="AQ18" s="899"/>
      <c r="AR18" s="899"/>
      <c r="AS18" s="899"/>
      <c r="AT18" s="900"/>
    </row>
    <row r="19" spans="1:46" ht="22.5" customHeight="1" x14ac:dyDescent="0.2">
      <c r="A19" s="849"/>
      <c r="B19" s="850"/>
      <c r="C19" s="850"/>
      <c r="D19" s="850"/>
      <c r="E19" s="850"/>
      <c r="F19" s="850"/>
      <c r="G19" s="850"/>
      <c r="H19" s="850"/>
      <c r="I19" s="850"/>
      <c r="J19" s="850"/>
      <c r="K19" s="850"/>
      <c r="L19" s="851"/>
      <c r="M19" s="884" t="s">
        <v>283</v>
      </c>
      <c r="N19" s="884"/>
      <c r="O19" s="884"/>
      <c r="P19" s="884"/>
      <c r="Q19" s="872"/>
      <c r="R19" s="873"/>
      <c r="S19" s="873"/>
      <c r="T19" s="873"/>
      <c r="U19" s="873"/>
      <c r="V19" s="873"/>
      <c r="W19" s="873"/>
      <c r="X19" s="873"/>
      <c r="Y19" s="873"/>
      <c r="Z19" s="873"/>
      <c r="AA19" s="873"/>
      <c r="AB19" s="873"/>
      <c r="AC19" s="873"/>
      <c r="AD19" s="873"/>
      <c r="AE19" s="873"/>
      <c r="AF19" s="873"/>
      <c r="AG19" s="873"/>
      <c r="AH19" s="873"/>
      <c r="AI19" s="873"/>
      <c r="AJ19" s="873"/>
      <c r="AK19" s="873"/>
      <c r="AL19" s="873"/>
      <c r="AM19" s="873"/>
      <c r="AN19" s="873"/>
      <c r="AO19" s="873"/>
      <c r="AP19" s="873"/>
      <c r="AQ19" s="873"/>
      <c r="AR19" s="873"/>
      <c r="AS19" s="873"/>
      <c r="AT19" s="874"/>
    </row>
    <row r="20" spans="1:46" ht="22.5" customHeight="1" x14ac:dyDescent="0.2">
      <c r="A20" s="849"/>
      <c r="B20" s="850"/>
      <c r="C20" s="850"/>
      <c r="D20" s="850"/>
      <c r="E20" s="850"/>
      <c r="F20" s="850"/>
      <c r="G20" s="850"/>
      <c r="H20" s="850"/>
      <c r="I20" s="850"/>
      <c r="J20" s="850"/>
      <c r="K20" s="850"/>
      <c r="L20" s="851"/>
      <c r="M20" s="876" t="s">
        <v>284</v>
      </c>
      <c r="N20" s="876"/>
      <c r="O20" s="876"/>
      <c r="P20" s="876"/>
      <c r="Q20" s="872"/>
      <c r="R20" s="873"/>
      <c r="S20" s="873"/>
      <c r="T20" s="873"/>
      <c r="U20" s="873"/>
      <c r="V20" s="873"/>
      <c r="W20" s="873"/>
      <c r="X20" s="873"/>
      <c r="Y20" s="873"/>
      <c r="Z20" s="873"/>
      <c r="AA20" s="873"/>
      <c r="AB20" s="873"/>
      <c r="AC20" s="874"/>
      <c r="AD20" s="875" t="s">
        <v>285</v>
      </c>
      <c r="AE20" s="875"/>
      <c r="AF20" s="875"/>
      <c r="AG20" s="875"/>
      <c r="AH20" s="872"/>
      <c r="AI20" s="873"/>
      <c r="AJ20" s="873"/>
      <c r="AK20" s="873"/>
      <c r="AL20" s="873"/>
      <c r="AM20" s="873"/>
      <c r="AN20" s="873"/>
      <c r="AO20" s="873"/>
      <c r="AP20" s="873"/>
      <c r="AQ20" s="873"/>
      <c r="AR20" s="873"/>
      <c r="AS20" s="873"/>
      <c r="AT20" s="874"/>
    </row>
    <row r="21" spans="1:46" ht="22.5" customHeight="1" x14ac:dyDescent="0.2">
      <c r="A21" s="876" t="s">
        <v>286</v>
      </c>
      <c r="B21" s="876"/>
      <c r="C21" s="876"/>
      <c r="D21" s="876"/>
      <c r="E21" s="876"/>
      <c r="F21" s="876"/>
      <c r="G21" s="876"/>
      <c r="H21" s="876"/>
      <c r="I21" s="876"/>
      <c r="J21" s="876"/>
      <c r="K21" s="876"/>
      <c r="L21" s="876"/>
      <c r="M21" s="877" t="s">
        <v>499</v>
      </c>
      <c r="N21" s="878"/>
      <c r="O21" s="878"/>
      <c r="P21" s="878"/>
      <c r="Q21" s="879"/>
      <c r="R21" s="879"/>
      <c r="S21" s="879"/>
      <c r="T21" s="879"/>
      <c r="U21" s="880" t="s">
        <v>287</v>
      </c>
      <c r="V21" s="880"/>
      <c r="W21" s="880"/>
      <c r="X21" s="881"/>
      <c r="Y21" s="881"/>
      <c r="Z21" s="881"/>
      <c r="AA21" s="882" t="s">
        <v>288</v>
      </c>
      <c r="AB21" s="882"/>
      <c r="AC21" s="883"/>
      <c r="AD21" s="868" t="s">
        <v>541</v>
      </c>
      <c r="AE21" s="850"/>
      <c r="AF21" s="850"/>
      <c r="AG21" s="850"/>
      <c r="AH21" s="850"/>
      <c r="AI21" s="850"/>
      <c r="AJ21" s="851"/>
      <c r="AK21" s="860"/>
      <c r="AL21" s="861"/>
      <c r="AM21" s="861"/>
      <c r="AN21" s="861"/>
      <c r="AO21" s="861"/>
      <c r="AP21" s="861"/>
      <c r="AQ21" s="861"/>
      <c r="AR21" s="862" t="s">
        <v>289</v>
      </c>
      <c r="AS21" s="862"/>
      <c r="AT21" s="863"/>
    </row>
    <row r="22" spans="1:46" ht="38" customHeight="1" x14ac:dyDescent="0.2">
      <c r="A22" s="864" t="s">
        <v>290</v>
      </c>
      <c r="B22" s="850"/>
      <c r="C22" s="850"/>
      <c r="D22" s="850"/>
      <c r="E22" s="850"/>
      <c r="F22" s="850"/>
      <c r="G22" s="850"/>
      <c r="H22" s="850"/>
      <c r="I22" s="850"/>
      <c r="J22" s="850"/>
      <c r="K22" s="850"/>
      <c r="L22" s="851"/>
      <c r="M22" s="865"/>
      <c r="N22" s="866"/>
      <c r="O22" s="866"/>
      <c r="P22" s="866"/>
      <c r="Q22" s="866"/>
      <c r="R22" s="866"/>
      <c r="S22" s="866"/>
      <c r="T22" s="866"/>
      <c r="U22" s="866"/>
      <c r="V22" s="866"/>
      <c r="W22" s="866"/>
      <c r="X22" s="866"/>
      <c r="Y22" s="866"/>
      <c r="Z22" s="866"/>
      <c r="AA22" s="866"/>
      <c r="AB22" s="866"/>
      <c r="AC22" s="866"/>
      <c r="AD22" s="866"/>
      <c r="AE22" s="866"/>
      <c r="AF22" s="866"/>
      <c r="AG22" s="866"/>
      <c r="AH22" s="866"/>
      <c r="AI22" s="866"/>
      <c r="AJ22" s="866"/>
      <c r="AK22" s="866"/>
      <c r="AL22" s="866"/>
      <c r="AM22" s="866"/>
      <c r="AN22" s="866"/>
      <c r="AO22" s="866"/>
      <c r="AP22" s="866"/>
      <c r="AQ22" s="866"/>
      <c r="AR22" s="866"/>
      <c r="AS22" s="866"/>
      <c r="AT22" s="867"/>
    </row>
    <row r="23" spans="1:46" ht="30" customHeight="1" x14ac:dyDescent="0.2">
      <c r="A23" s="868" t="s">
        <v>542</v>
      </c>
      <c r="B23" s="850"/>
      <c r="C23" s="850"/>
      <c r="D23" s="850"/>
      <c r="E23" s="850"/>
      <c r="F23" s="850"/>
      <c r="G23" s="850"/>
      <c r="H23" s="850"/>
      <c r="I23" s="850"/>
      <c r="J23" s="850"/>
      <c r="K23" s="850"/>
      <c r="L23" s="851"/>
      <c r="M23" s="869" t="s">
        <v>291</v>
      </c>
      <c r="N23" s="869"/>
      <c r="O23" s="869"/>
      <c r="P23" s="869"/>
      <c r="Q23" s="860"/>
      <c r="R23" s="861"/>
      <c r="S23" s="861"/>
      <c r="T23" s="861"/>
      <c r="U23" s="861"/>
      <c r="V23" s="861"/>
      <c r="W23" s="861"/>
      <c r="X23" s="861"/>
      <c r="Y23" s="861"/>
      <c r="Z23" s="861"/>
      <c r="AA23" s="847" t="s">
        <v>289</v>
      </c>
      <c r="AB23" s="847"/>
      <c r="AC23" s="847"/>
      <c r="AD23" s="869" t="s">
        <v>292</v>
      </c>
      <c r="AE23" s="869"/>
      <c r="AF23" s="869"/>
      <c r="AG23" s="869"/>
      <c r="AH23" s="870"/>
      <c r="AI23" s="871"/>
      <c r="AJ23" s="871"/>
      <c r="AK23" s="871"/>
      <c r="AL23" s="871"/>
      <c r="AM23" s="871"/>
      <c r="AN23" s="871"/>
      <c r="AO23" s="871"/>
      <c r="AP23" s="871"/>
      <c r="AQ23" s="871"/>
      <c r="AR23" s="847" t="s">
        <v>289</v>
      </c>
      <c r="AS23" s="847"/>
      <c r="AT23" s="848"/>
    </row>
    <row r="24" spans="1:46" ht="30" customHeight="1" x14ac:dyDescent="0.2">
      <c r="A24" s="849"/>
      <c r="B24" s="850"/>
      <c r="C24" s="850"/>
      <c r="D24" s="850"/>
      <c r="E24" s="850"/>
      <c r="F24" s="850"/>
      <c r="G24" s="850"/>
      <c r="H24" s="850"/>
      <c r="I24" s="850"/>
      <c r="J24" s="850"/>
      <c r="K24" s="850"/>
      <c r="L24" s="851"/>
      <c r="M24" s="849" t="s">
        <v>293</v>
      </c>
      <c r="N24" s="850"/>
      <c r="O24" s="850"/>
      <c r="P24" s="851"/>
      <c r="Q24" s="852"/>
      <c r="R24" s="853"/>
      <c r="S24" s="853"/>
      <c r="T24" s="853"/>
      <c r="U24" s="853"/>
      <c r="V24" s="853"/>
      <c r="W24" s="853"/>
      <c r="X24" s="853"/>
      <c r="Y24" s="853"/>
      <c r="Z24" s="853"/>
      <c r="AA24" s="853"/>
      <c r="AB24" s="853"/>
      <c r="AC24" s="853"/>
      <c r="AD24" s="853"/>
      <c r="AE24" s="853"/>
      <c r="AF24" s="853"/>
      <c r="AG24" s="853"/>
      <c r="AH24" s="853"/>
      <c r="AI24" s="853"/>
      <c r="AJ24" s="853"/>
      <c r="AK24" s="853"/>
      <c r="AL24" s="853"/>
      <c r="AM24" s="853"/>
      <c r="AN24" s="853"/>
      <c r="AO24" s="853"/>
      <c r="AP24" s="853"/>
      <c r="AQ24" s="853"/>
      <c r="AR24" s="853"/>
      <c r="AS24" s="853"/>
      <c r="AT24" s="854"/>
    </row>
    <row r="25" spans="1:46" ht="30" customHeight="1" x14ac:dyDescent="0.2">
      <c r="A25" s="855" t="s">
        <v>294</v>
      </c>
      <c r="B25" s="856"/>
      <c r="C25" s="856"/>
      <c r="D25" s="856"/>
      <c r="E25" s="856"/>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7"/>
      <c r="AE25" s="858" t="s">
        <v>549</v>
      </c>
      <c r="AF25" s="858"/>
      <c r="AG25" s="858"/>
      <c r="AH25" s="858"/>
      <c r="AI25" s="858"/>
      <c r="AJ25" s="858"/>
      <c r="AK25" s="858"/>
      <c r="AL25" s="858"/>
      <c r="AM25" s="858"/>
      <c r="AN25" s="858"/>
      <c r="AO25" s="858"/>
      <c r="AP25" s="858"/>
      <c r="AQ25" s="858"/>
      <c r="AR25" s="858"/>
      <c r="AS25" s="858"/>
      <c r="AT25" s="859"/>
    </row>
    <row r="26" spans="1:46" ht="12" customHeight="1" x14ac:dyDescent="0.2">
      <c r="A26" s="382"/>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3"/>
    </row>
    <row r="27" spans="1:46" ht="22.5" customHeight="1" x14ac:dyDescent="0.2">
      <c r="A27" s="885" t="s">
        <v>274</v>
      </c>
      <c r="B27" s="886"/>
      <c r="C27" s="886"/>
      <c r="D27" s="887" t="s">
        <v>275</v>
      </c>
      <c r="E27" s="888"/>
      <c r="F27" s="888"/>
      <c r="G27" s="889"/>
      <c r="H27" s="886" t="s">
        <v>276</v>
      </c>
      <c r="I27" s="886"/>
      <c r="J27" s="886"/>
      <c r="K27" s="886"/>
      <c r="L27" s="890"/>
      <c r="M27" s="891"/>
      <c r="N27" s="892"/>
      <c r="O27" s="892"/>
      <c r="P27" s="892"/>
      <c r="Q27" s="892"/>
      <c r="R27" s="892"/>
      <c r="S27" s="892"/>
      <c r="T27" s="892"/>
      <c r="U27" s="892"/>
      <c r="V27" s="892"/>
      <c r="W27" s="892"/>
      <c r="X27" s="892"/>
      <c r="Y27" s="892"/>
      <c r="Z27" s="892"/>
      <c r="AA27" s="892"/>
      <c r="AB27" s="892"/>
      <c r="AC27" s="893"/>
      <c r="AD27" s="894" t="s">
        <v>277</v>
      </c>
      <c r="AE27" s="886"/>
      <c r="AF27" s="886"/>
      <c r="AG27" s="886"/>
      <c r="AH27" s="891"/>
      <c r="AI27" s="892"/>
      <c r="AJ27" s="892"/>
      <c r="AK27" s="892"/>
      <c r="AL27" s="892"/>
      <c r="AM27" s="892"/>
      <c r="AN27" s="892"/>
      <c r="AO27" s="892"/>
      <c r="AP27" s="892"/>
      <c r="AQ27" s="892"/>
      <c r="AR27" s="892"/>
      <c r="AS27" s="892"/>
      <c r="AT27" s="893"/>
    </row>
    <row r="28" spans="1:46" ht="22.5" customHeight="1" x14ac:dyDescent="0.2">
      <c r="A28" s="849" t="s">
        <v>278</v>
      </c>
      <c r="B28" s="850"/>
      <c r="C28" s="850"/>
      <c r="D28" s="850"/>
      <c r="E28" s="850"/>
      <c r="F28" s="850"/>
      <c r="G28" s="850"/>
      <c r="H28" s="850"/>
      <c r="I28" s="850"/>
      <c r="J28" s="850"/>
      <c r="K28" s="850"/>
      <c r="L28" s="851"/>
      <c r="M28" s="895"/>
      <c r="N28" s="896"/>
      <c r="O28" s="896"/>
      <c r="P28" s="896"/>
      <c r="Q28" s="896"/>
      <c r="R28" s="896"/>
      <c r="S28" s="896"/>
      <c r="T28" s="896"/>
      <c r="U28" s="896"/>
      <c r="V28" s="896"/>
      <c r="W28" s="896"/>
      <c r="X28" s="896"/>
      <c r="Y28" s="896"/>
      <c r="Z28" s="896"/>
      <c r="AA28" s="896"/>
      <c r="AB28" s="896"/>
      <c r="AC28" s="897"/>
      <c r="AD28" s="850"/>
      <c r="AE28" s="850"/>
      <c r="AF28" s="850"/>
      <c r="AG28" s="850"/>
      <c r="AH28" s="895"/>
      <c r="AI28" s="896"/>
      <c r="AJ28" s="896"/>
      <c r="AK28" s="896"/>
      <c r="AL28" s="896"/>
      <c r="AM28" s="896"/>
      <c r="AN28" s="896"/>
      <c r="AO28" s="896"/>
      <c r="AP28" s="896"/>
      <c r="AQ28" s="896"/>
      <c r="AR28" s="896"/>
      <c r="AS28" s="896"/>
      <c r="AT28" s="897"/>
    </row>
    <row r="29" spans="1:46" ht="22.5" customHeight="1" x14ac:dyDescent="0.2">
      <c r="A29" s="849" t="s">
        <v>279</v>
      </c>
      <c r="B29" s="850"/>
      <c r="C29" s="850"/>
      <c r="D29" s="850"/>
      <c r="E29" s="850"/>
      <c r="F29" s="850"/>
      <c r="G29" s="850"/>
      <c r="H29" s="850"/>
      <c r="I29" s="850"/>
      <c r="J29" s="850"/>
      <c r="K29" s="850"/>
      <c r="L29" s="851"/>
      <c r="M29" s="884" t="s">
        <v>280</v>
      </c>
      <c r="N29" s="884"/>
      <c r="O29" s="884"/>
      <c r="P29" s="884"/>
      <c r="Q29" s="872"/>
      <c r="R29" s="873"/>
      <c r="S29" s="873"/>
      <c r="T29" s="873"/>
      <c r="U29" s="873"/>
      <c r="V29" s="873"/>
      <c r="W29" s="873"/>
      <c r="X29" s="873"/>
      <c r="Y29" s="873"/>
      <c r="Z29" s="873"/>
      <c r="AA29" s="873"/>
      <c r="AB29" s="873"/>
      <c r="AC29" s="873"/>
      <c r="AD29" s="873"/>
      <c r="AE29" s="873"/>
      <c r="AF29" s="873"/>
      <c r="AG29" s="873"/>
      <c r="AH29" s="873"/>
      <c r="AI29" s="873"/>
      <c r="AJ29" s="873"/>
      <c r="AK29" s="873"/>
      <c r="AL29" s="873"/>
      <c r="AM29" s="873"/>
      <c r="AN29" s="873"/>
      <c r="AO29" s="873"/>
      <c r="AP29" s="873"/>
      <c r="AQ29" s="873"/>
      <c r="AR29" s="873"/>
      <c r="AS29" s="873"/>
      <c r="AT29" s="874"/>
    </row>
    <row r="30" spans="1:46" ht="22.5" customHeight="1" x14ac:dyDescent="0.2">
      <c r="A30" s="849"/>
      <c r="B30" s="850"/>
      <c r="C30" s="850"/>
      <c r="D30" s="850"/>
      <c r="E30" s="850"/>
      <c r="F30" s="850"/>
      <c r="G30" s="850"/>
      <c r="H30" s="850"/>
      <c r="I30" s="850"/>
      <c r="J30" s="850"/>
      <c r="K30" s="850"/>
      <c r="L30" s="851"/>
      <c r="M30" s="884" t="s">
        <v>281</v>
      </c>
      <c r="N30" s="884"/>
      <c r="O30" s="884"/>
      <c r="P30" s="884"/>
      <c r="Q30" s="872"/>
      <c r="R30" s="873"/>
      <c r="S30" s="873"/>
      <c r="T30" s="873"/>
      <c r="U30" s="873"/>
      <c r="V30" s="873"/>
      <c r="W30" s="873"/>
      <c r="X30" s="873"/>
      <c r="Y30" s="873"/>
      <c r="Z30" s="873"/>
      <c r="AA30" s="873"/>
      <c r="AB30" s="873"/>
      <c r="AC30" s="874"/>
      <c r="AD30" s="884" t="s">
        <v>282</v>
      </c>
      <c r="AE30" s="884"/>
      <c r="AF30" s="884"/>
      <c r="AG30" s="884"/>
      <c r="AH30" s="865"/>
      <c r="AI30" s="866"/>
      <c r="AJ30" s="866"/>
      <c r="AK30" s="866"/>
      <c r="AL30" s="866"/>
      <c r="AM30" s="866"/>
      <c r="AN30" s="866"/>
      <c r="AO30" s="866"/>
      <c r="AP30" s="866"/>
      <c r="AQ30" s="866"/>
      <c r="AR30" s="866"/>
      <c r="AS30" s="866"/>
      <c r="AT30" s="867"/>
    </row>
    <row r="31" spans="1:46" ht="22.5" customHeight="1" x14ac:dyDescent="0.2">
      <c r="A31" s="849"/>
      <c r="B31" s="850"/>
      <c r="C31" s="850"/>
      <c r="D31" s="850"/>
      <c r="E31" s="850"/>
      <c r="F31" s="850"/>
      <c r="G31" s="850"/>
      <c r="H31" s="850"/>
      <c r="I31" s="850"/>
      <c r="J31" s="850"/>
      <c r="K31" s="850"/>
      <c r="L31" s="851"/>
      <c r="M31" s="884" t="s">
        <v>283</v>
      </c>
      <c r="N31" s="884"/>
      <c r="O31" s="884"/>
      <c r="P31" s="884"/>
      <c r="Q31" s="872"/>
      <c r="R31" s="873"/>
      <c r="S31" s="873"/>
      <c r="T31" s="873"/>
      <c r="U31" s="873"/>
      <c r="V31" s="873"/>
      <c r="W31" s="873"/>
      <c r="X31" s="873"/>
      <c r="Y31" s="873"/>
      <c r="Z31" s="873"/>
      <c r="AA31" s="873"/>
      <c r="AB31" s="873"/>
      <c r="AC31" s="873"/>
      <c r="AD31" s="873"/>
      <c r="AE31" s="873"/>
      <c r="AF31" s="873"/>
      <c r="AG31" s="873"/>
      <c r="AH31" s="873"/>
      <c r="AI31" s="873"/>
      <c r="AJ31" s="873"/>
      <c r="AK31" s="873"/>
      <c r="AL31" s="873"/>
      <c r="AM31" s="873"/>
      <c r="AN31" s="873"/>
      <c r="AO31" s="873"/>
      <c r="AP31" s="873"/>
      <c r="AQ31" s="873"/>
      <c r="AR31" s="873"/>
      <c r="AS31" s="873"/>
      <c r="AT31" s="874"/>
    </row>
    <row r="32" spans="1:46" ht="22.5" customHeight="1" x14ac:dyDescent="0.2">
      <c r="A32" s="849"/>
      <c r="B32" s="850"/>
      <c r="C32" s="850"/>
      <c r="D32" s="850"/>
      <c r="E32" s="850"/>
      <c r="F32" s="850"/>
      <c r="G32" s="850"/>
      <c r="H32" s="850"/>
      <c r="I32" s="850"/>
      <c r="J32" s="850"/>
      <c r="K32" s="850"/>
      <c r="L32" s="851"/>
      <c r="M32" s="876" t="s">
        <v>284</v>
      </c>
      <c r="N32" s="876"/>
      <c r="O32" s="876"/>
      <c r="P32" s="876"/>
      <c r="Q32" s="872"/>
      <c r="R32" s="873"/>
      <c r="S32" s="873"/>
      <c r="T32" s="873"/>
      <c r="U32" s="873"/>
      <c r="V32" s="873"/>
      <c r="W32" s="873"/>
      <c r="X32" s="873"/>
      <c r="Y32" s="873"/>
      <c r="Z32" s="873"/>
      <c r="AA32" s="873"/>
      <c r="AB32" s="873"/>
      <c r="AC32" s="874"/>
      <c r="AD32" s="875" t="s">
        <v>285</v>
      </c>
      <c r="AE32" s="875"/>
      <c r="AF32" s="875"/>
      <c r="AG32" s="875"/>
      <c r="AH32" s="872"/>
      <c r="AI32" s="873"/>
      <c r="AJ32" s="873"/>
      <c r="AK32" s="873"/>
      <c r="AL32" s="873"/>
      <c r="AM32" s="873"/>
      <c r="AN32" s="873"/>
      <c r="AO32" s="873"/>
      <c r="AP32" s="873"/>
      <c r="AQ32" s="873"/>
      <c r="AR32" s="873"/>
      <c r="AS32" s="873"/>
      <c r="AT32" s="874"/>
    </row>
    <row r="33" spans="1:46" ht="22.5" customHeight="1" x14ac:dyDescent="0.2">
      <c r="A33" s="876" t="s">
        <v>286</v>
      </c>
      <c r="B33" s="876"/>
      <c r="C33" s="876"/>
      <c r="D33" s="876"/>
      <c r="E33" s="876"/>
      <c r="F33" s="876"/>
      <c r="G33" s="876"/>
      <c r="H33" s="876"/>
      <c r="I33" s="876"/>
      <c r="J33" s="876"/>
      <c r="K33" s="876"/>
      <c r="L33" s="876"/>
      <c r="M33" s="877" t="s">
        <v>538</v>
      </c>
      <c r="N33" s="878"/>
      <c r="O33" s="878"/>
      <c r="P33" s="878"/>
      <c r="Q33" s="879"/>
      <c r="R33" s="879"/>
      <c r="S33" s="879"/>
      <c r="T33" s="879"/>
      <c r="U33" s="880" t="s">
        <v>287</v>
      </c>
      <c r="V33" s="880"/>
      <c r="W33" s="880"/>
      <c r="X33" s="881"/>
      <c r="Y33" s="881"/>
      <c r="Z33" s="881"/>
      <c r="AA33" s="882" t="s">
        <v>288</v>
      </c>
      <c r="AB33" s="882"/>
      <c r="AC33" s="883"/>
      <c r="AD33" s="868" t="s">
        <v>541</v>
      </c>
      <c r="AE33" s="850"/>
      <c r="AF33" s="850"/>
      <c r="AG33" s="850"/>
      <c r="AH33" s="850"/>
      <c r="AI33" s="850"/>
      <c r="AJ33" s="851"/>
      <c r="AK33" s="860"/>
      <c r="AL33" s="861"/>
      <c r="AM33" s="861"/>
      <c r="AN33" s="861"/>
      <c r="AO33" s="861"/>
      <c r="AP33" s="861"/>
      <c r="AQ33" s="861"/>
      <c r="AR33" s="862" t="s">
        <v>289</v>
      </c>
      <c r="AS33" s="862"/>
      <c r="AT33" s="863"/>
    </row>
    <row r="34" spans="1:46" ht="38" customHeight="1" x14ac:dyDescent="0.2">
      <c r="A34" s="864" t="s">
        <v>290</v>
      </c>
      <c r="B34" s="850"/>
      <c r="C34" s="850"/>
      <c r="D34" s="850"/>
      <c r="E34" s="850"/>
      <c r="F34" s="850"/>
      <c r="G34" s="850"/>
      <c r="H34" s="850"/>
      <c r="I34" s="850"/>
      <c r="J34" s="850"/>
      <c r="K34" s="850"/>
      <c r="L34" s="851"/>
      <c r="M34" s="865"/>
      <c r="N34" s="866"/>
      <c r="O34" s="866"/>
      <c r="P34" s="866"/>
      <c r="Q34" s="866"/>
      <c r="R34" s="866"/>
      <c r="S34" s="866"/>
      <c r="T34" s="866"/>
      <c r="U34" s="866"/>
      <c r="V34" s="866"/>
      <c r="W34" s="866"/>
      <c r="X34" s="866"/>
      <c r="Y34" s="866"/>
      <c r="Z34" s="866"/>
      <c r="AA34" s="866"/>
      <c r="AB34" s="866"/>
      <c r="AC34" s="866"/>
      <c r="AD34" s="866"/>
      <c r="AE34" s="866"/>
      <c r="AF34" s="866"/>
      <c r="AG34" s="866"/>
      <c r="AH34" s="866"/>
      <c r="AI34" s="866"/>
      <c r="AJ34" s="866"/>
      <c r="AK34" s="866"/>
      <c r="AL34" s="866"/>
      <c r="AM34" s="866"/>
      <c r="AN34" s="866"/>
      <c r="AO34" s="866"/>
      <c r="AP34" s="866"/>
      <c r="AQ34" s="866"/>
      <c r="AR34" s="866"/>
      <c r="AS34" s="866"/>
      <c r="AT34" s="867"/>
    </row>
    <row r="35" spans="1:46" ht="30" customHeight="1" x14ac:dyDescent="0.2">
      <c r="A35" s="868" t="s">
        <v>542</v>
      </c>
      <c r="B35" s="850"/>
      <c r="C35" s="850"/>
      <c r="D35" s="850"/>
      <c r="E35" s="850"/>
      <c r="F35" s="850"/>
      <c r="G35" s="850"/>
      <c r="H35" s="850"/>
      <c r="I35" s="850"/>
      <c r="J35" s="850"/>
      <c r="K35" s="850"/>
      <c r="L35" s="851"/>
      <c r="M35" s="869" t="s">
        <v>291</v>
      </c>
      <c r="N35" s="869"/>
      <c r="O35" s="869"/>
      <c r="P35" s="869"/>
      <c r="Q35" s="860"/>
      <c r="R35" s="861"/>
      <c r="S35" s="861"/>
      <c r="T35" s="861"/>
      <c r="U35" s="861"/>
      <c r="V35" s="861"/>
      <c r="W35" s="861"/>
      <c r="X35" s="861"/>
      <c r="Y35" s="861"/>
      <c r="Z35" s="861"/>
      <c r="AA35" s="847" t="s">
        <v>289</v>
      </c>
      <c r="AB35" s="847"/>
      <c r="AC35" s="847"/>
      <c r="AD35" s="869" t="s">
        <v>292</v>
      </c>
      <c r="AE35" s="869"/>
      <c r="AF35" s="869"/>
      <c r="AG35" s="869"/>
      <c r="AH35" s="870"/>
      <c r="AI35" s="871"/>
      <c r="AJ35" s="871"/>
      <c r="AK35" s="871"/>
      <c r="AL35" s="871"/>
      <c r="AM35" s="871"/>
      <c r="AN35" s="871"/>
      <c r="AO35" s="871"/>
      <c r="AP35" s="871"/>
      <c r="AQ35" s="871"/>
      <c r="AR35" s="847" t="s">
        <v>289</v>
      </c>
      <c r="AS35" s="847"/>
      <c r="AT35" s="848"/>
    </row>
    <row r="36" spans="1:46" ht="30" customHeight="1" x14ac:dyDescent="0.2">
      <c r="A36" s="849"/>
      <c r="B36" s="850"/>
      <c r="C36" s="850"/>
      <c r="D36" s="850"/>
      <c r="E36" s="850"/>
      <c r="F36" s="850"/>
      <c r="G36" s="850"/>
      <c r="H36" s="850"/>
      <c r="I36" s="850"/>
      <c r="J36" s="850"/>
      <c r="K36" s="850"/>
      <c r="L36" s="851"/>
      <c r="M36" s="849" t="s">
        <v>293</v>
      </c>
      <c r="N36" s="850"/>
      <c r="O36" s="850"/>
      <c r="P36" s="851"/>
      <c r="Q36" s="852"/>
      <c r="R36" s="853"/>
      <c r="S36" s="853"/>
      <c r="T36" s="853"/>
      <c r="U36" s="853"/>
      <c r="V36" s="853"/>
      <c r="W36" s="853"/>
      <c r="X36" s="853"/>
      <c r="Y36" s="853"/>
      <c r="Z36" s="853"/>
      <c r="AA36" s="853"/>
      <c r="AB36" s="853"/>
      <c r="AC36" s="853"/>
      <c r="AD36" s="853"/>
      <c r="AE36" s="853"/>
      <c r="AF36" s="853"/>
      <c r="AG36" s="853"/>
      <c r="AH36" s="853"/>
      <c r="AI36" s="853"/>
      <c r="AJ36" s="853"/>
      <c r="AK36" s="853"/>
      <c r="AL36" s="853"/>
      <c r="AM36" s="853"/>
      <c r="AN36" s="853"/>
      <c r="AO36" s="853"/>
      <c r="AP36" s="853"/>
      <c r="AQ36" s="853"/>
      <c r="AR36" s="853"/>
      <c r="AS36" s="853"/>
      <c r="AT36" s="854"/>
    </row>
    <row r="37" spans="1:46" ht="30" customHeight="1" x14ac:dyDescent="0.2">
      <c r="A37" s="855" t="s">
        <v>294</v>
      </c>
      <c r="B37" s="856"/>
      <c r="C37" s="856"/>
      <c r="D37" s="856"/>
      <c r="E37" s="856"/>
      <c r="F37" s="856"/>
      <c r="G37" s="856"/>
      <c r="H37" s="856"/>
      <c r="I37" s="856"/>
      <c r="J37" s="856"/>
      <c r="K37" s="856"/>
      <c r="L37" s="856"/>
      <c r="M37" s="856"/>
      <c r="N37" s="856"/>
      <c r="O37" s="856"/>
      <c r="P37" s="856"/>
      <c r="Q37" s="856"/>
      <c r="R37" s="856"/>
      <c r="S37" s="856"/>
      <c r="T37" s="856"/>
      <c r="U37" s="856"/>
      <c r="V37" s="856"/>
      <c r="W37" s="856"/>
      <c r="X37" s="856"/>
      <c r="Y37" s="856"/>
      <c r="Z37" s="856"/>
      <c r="AA37" s="856"/>
      <c r="AB37" s="856"/>
      <c r="AC37" s="856"/>
      <c r="AD37" s="857"/>
      <c r="AE37" s="858" t="s">
        <v>549</v>
      </c>
      <c r="AF37" s="858"/>
      <c r="AG37" s="858"/>
      <c r="AH37" s="858"/>
      <c r="AI37" s="858"/>
      <c r="AJ37" s="858"/>
      <c r="AK37" s="858"/>
      <c r="AL37" s="858"/>
      <c r="AM37" s="858"/>
      <c r="AN37" s="858"/>
      <c r="AO37" s="858"/>
      <c r="AP37" s="858"/>
      <c r="AQ37" s="858"/>
      <c r="AR37" s="858"/>
      <c r="AS37" s="858"/>
      <c r="AT37" s="859"/>
    </row>
    <row r="38" spans="1:46" ht="11.25" customHeight="1" x14ac:dyDescent="0.2">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row>
  </sheetData>
  <sheetProtection sheet="1" formatCells="0" selectLockedCells="1"/>
  <mergeCells count="130">
    <mergeCell ref="B2:AT2"/>
    <mergeCell ref="A3:C3"/>
    <mergeCell ref="D3:G3"/>
    <mergeCell ref="H3:L3"/>
    <mergeCell ref="M3:AC3"/>
    <mergeCell ref="AD3:AG4"/>
    <mergeCell ref="AH3:AT4"/>
    <mergeCell ref="A4:L4"/>
    <mergeCell ref="M4:AC4"/>
    <mergeCell ref="Q8:AC8"/>
    <mergeCell ref="AD8:AG8"/>
    <mergeCell ref="AH8:AT8"/>
    <mergeCell ref="A9:L9"/>
    <mergeCell ref="M9:P9"/>
    <mergeCell ref="Q9:T9"/>
    <mergeCell ref="U9:W9"/>
    <mergeCell ref="X9:Z9"/>
    <mergeCell ref="AA9:AC9"/>
    <mergeCell ref="AD9:AJ9"/>
    <mergeCell ref="A5:L8"/>
    <mergeCell ref="M5:P5"/>
    <mergeCell ref="Q5:AT5"/>
    <mergeCell ref="M6:P6"/>
    <mergeCell ref="Q6:AC6"/>
    <mergeCell ref="AD6:AG6"/>
    <mergeCell ref="AH6:AT6"/>
    <mergeCell ref="M7:P7"/>
    <mergeCell ref="Q7:AT7"/>
    <mergeCell ref="M8:P8"/>
    <mergeCell ref="AK9:AQ9"/>
    <mergeCell ref="AR9:AT9"/>
    <mergeCell ref="A10:L10"/>
    <mergeCell ref="M10:AT10"/>
    <mergeCell ref="A11:L12"/>
    <mergeCell ref="M11:P11"/>
    <mergeCell ref="Q11:Z11"/>
    <mergeCell ref="AA11:AC11"/>
    <mergeCell ref="AD11:AG11"/>
    <mergeCell ref="AH11:AQ11"/>
    <mergeCell ref="AR11:AT11"/>
    <mergeCell ref="M12:P12"/>
    <mergeCell ref="Q12:AT12"/>
    <mergeCell ref="A13:AD13"/>
    <mergeCell ref="AE13:AT13"/>
    <mergeCell ref="A15:C15"/>
    <mergeCell ref="D15:G15"/>
    <mergeCell ref="H15:L15"/>
    <mergeCell ref="M15:AC15"/>
    <mergeCell ref="AD15:AG16"/>
    <mergeCell ref="M19:P19"/>
    <mergeCell ref="Q19:AT19"/>
    <mergeCell ref="M20:P20"/>
    <mergeCell ref="Q20:AC20"/>
    <mergeCell ref="AD20:AG20"/>
    <mergeCell ref="AH20:AT20"/>
    <mergeCell ref="AH15:AT16"/>
    <mergeCell ref="A16:L16"/>
    <mergeCell ref="M16:AC16"/>
    <mergeCell ref="A17:L20"/>
    <mergeCell ref="M17:P17"/>
    <mergeCell ref="Q17:AT17"/>
    <mergeCell ref="M18:P18"/>
    <mergeCell ref="Q18:AC18"/>
    <mergeCell ref="AD18:AG18"/>
    <mergeCell ref="AH18:AT18"/>
    <mergeCell ref="AD21:AJ21"/>
    <mergeCell ref="AK21:AQ21"/>
    <mergeCell ref="AR21:AT21"/>
    <mergeCell ref="A22:L22"/>
    <mergeCell ref="M22:AT22"/>
    <mergeCell ref="A23:L24"/>
    <mergeCell ref="M23:P23"/>
    <mergeCell ref="Q23:Z23"/>
    <mergeCell ref="AA23:AC23"/>
    <mergeCell ref="AD23:AG23"/>
    <mergeCell ref="A21:L21"/>
    <mergeCell ref="M21:P21"/>
    <mergeCell ref="Q21:T21"/>
    <mergeCell ref="U21:W21"/>
    <mergeCell ref="X21:Z21"/>
    <mergeCell ref="AA21:AC21"/>
    <mergeCell ref="A27:C27"/>
    <mergeCell ref="D27:G27"/>
    <mergeCell ref="H27:L27"/>
    <mergeCell ref="M27:AC27"/>
    <mergeCell ref="AD27:AG28"/>
    <mergeCell ref="AH27:AT28"/>
    <mergeCell ref="A28:L28"/>
    <mergeCell ref="M28:AC28"/>
    <mergeCell ref="AH23:AQ23"/>
    <mergeCell ref="AR23:AT23"/>
    <mergeCell ref="M24:P24"/>
    <mergeCell ref="Q24:AT24"/>
    <mergeCell ref="A25:AD25"/>
    <mergeCell ref="AE25:AT25"/>
    <mergeCell ref="Q32:AC32"/>
    <mergeCell ref="AD32:AG32"/>
    <mergeCell ref="AH32:AT32"/>
    <mergeCell ref="A33:L33"/>
    <mergeCell ref="M33:P33"/>
    <mergeCell ref="Q33:T33"/>
    <mergeCell ref="U33:W33"/>
    <mergeCell ref="X33:Z33"/>
    <mergeCell ref="AA33:AC33"/>
    <mergeCell ref="AD33:AJ33"/>
    <mergeCell ref="A29:L32"/>
    <mergeCell ref="M29:P29"/>
    <mergeCell ref="Q29:AT29"/>
    <mergeCell ref="M30:P30"/>
    <mergeCell ref="Q30:AC30"/>
    <mergeCell ref="AD30:AG30"/>
    <mergeCell ref="AH30:AT30"/>
    <mergeCell ref="M31:P31"/>
    <mergeCell ref="Q31:AT31"/>
    <mergeCell ref="M32:P32"/>
    <mergeCell ref="AR35:AT35"/>
    <mergeCell ref="M36:P36"/>
    <mergeCell ref="Q36:AT36"/>
    <mergeCell ref="A37:AD37"/>
    <mergeCell ref="AE37:AT37"/>
    <mergeCell ref="AK33:AQ33"/>
    <mergeCell ref="AR33:AT33"/>
    <mergeCell ref="A34:L34"/>
    <mergeCell ref="M34:AT34"/>
    <mergeCell ref="A35:L36"/>
    <mergeCell ref="M35:P35"/>
    <mergeCell ref="Q35:Z35"/>
    <mergeCell ref="AA35:AC35"/>
    <mergeCell ref="AD35:AG35"/>
    <mergeCell ref="AH35:AQ35"/>
  </mergeCells>
  <phoneticPr fontId="1"/>
  <dataValidations count="7">
    <dataValidation imeMode="halfAlpha" allowBlank="1" showInputMessage="1" showErrorMessage="1" promptTitle="購入予定時期は事業終了予定日より前です" prompt="　本事業の終了予定日より後に契約または発注、納品、支払を行った分は助成対象外となります" sqref="Q9:T9 Q21:T21 Q33:T33 X9:Z9 X21:Z21 X33:Z33"/>
    <dataValidation allowBlank="1" showInputMessage="1" showErrorMessage="1" prompt="やむを得ず２社提出できない場合は、その理由を記入してください （ただし、「過去に取引実績があるから」等は不可）_x000a_" sqref="Q24:AT24 Q12:AT12 Q36:AT36"/>
    <dataValidation allowBlank="1" showInputMessage="1" showErrorMessage="1" promptTitle="購入が必要な理由を記入してください" prompt="本研究開発において、当該機械装置・工具器具の購入が必要な理由を明確かつ具体的に記入してください_x000a_※申請時に、2社以上の見積書が必須_x000a_" sqref="M10:AT10 M22:AT22 M34:AT34"/>
    <dataValidation allowBlank="1" showInputMessage="1" showErrorMessage="1" promptTitle="番号を記入してください" prompt="前ページの資金支出明細番号と対応させて記入してください_x000a_" sqref="D3:G3 D15:G15 D27:G27"/>
    <dataValidation imeMode="halfAlpha" allowBlank="1" showInputMessage="1" showErrorMessage="1" promptTitle="税込の契約金額を記載してください" prompt="　前頁に記載した当該経費の資金支出明細にある「助成事業に要する経費」欄の金額を記載してください" sqref="AK9:AQ9 AK21:AQ21 AK33:AQ33"/>
    <dataValidation imeMode="halfAlpha" allowBlank="1" showInputMessage="1" showErrorMessage="1" sqref="AH6:AT6 Q11:Z11 AH11:AQ11 AH35:AQ35 Q23:Z23 AH23:AQ23 AH30:AT30 Q35:Z35 AH18:AT18"/>
    <dataValidation type="list" allowBlank="1" showInputMessage="1" showErrorMessage="1" sqref="AE13:AT13 AE37:AT37 AE25:AT25">
      <formula1>$BD$12:$BD$14</formula1>
    </dataValidation>
  </dataValidations>
  <pageMargins left="0.7" right="0.26" top="0.54" bottom="0.38" header="0.3" footer="0.3"/>
  <pageSetup paperSize="9" scale="83" firstPageNumber="44" orientation="portrait" useFirstPageNumber="1" r:id="rId1"/>
  <headerFooter>
    <oddFooter>&amp;A</oddFooter>
  </headerFooter>
  <rowBreaks count="1" manualBreakCount="1">
    <brk id="38" max="4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25"/>
  <sheetViews>
    <sheetView showGridLines="0" view="pageBreakPreview" zoomScaleNormal="100" zoomScaleSheetLayoutView="100" workbookViewId="0">
      <selection activeCell="M11" sqref="M11"/>
    </sheetView>
  </sheetViews>
  <sheetFormatPr defaultColWidth="2.1796875" defaultRowHeight="12" x14ac:dyDescent="0.2"/>
  <cols>
    <col min="1" max="1" width="7.1796875" style="55" customWidth="1"/>
    <col min="2" max="2" width="18.7265625" style="55" customWidth="1"/>
    <col min="3" max="3" width="5.36328125" style="55" bestFit="1" customWidth="1"/>
    <col min="4" max="4" width="5" style="55" customWidth="1"/>
    <col min="5" max="5" width="10.7265625" style="55" customWidth="1"/>
    <col min="6" max="7" width="14.36328125" style="55" customWidth="1"/>
    <col min="8" max="8" width="13.7265625" style="55" customWidth="1"/>
    <col min="9" max="11" width="2.1796875" style="55" customWidth="1"/>
    <col min="12" max="12" width="11.26953125" style="55" customWidth="1"/>
    <col min="13" max="13" width="9.453125" style="55" customWidth="1"/>
    <col min="14" max="14" width="6.26953125" style="55" customWidth="1"/>
    <col min="15" max="211" width="2.1796875" style="55" customWidth="1"/>
    <col min="212" max="16384" width="2.1796875" style="55"/>
  </cols>
  <sheetData>
    <row r="1" spans="1:44" ht="15" customHeight="1" x14ac:dyDescent="0.2">
      <c r="A1" s="70" t="s">
        <v>463</v>
      </c>
    </row>
    <row r="2" spans="1:44" ht="17.25" customHeight="1" x14ac:dyDescent="0.2">
      <c r="A2" s="108"/>
      <c r="E2" s="54"/>
      <c r="F2" s="54"/>
      <c r="H2" s="109" t="s">
        <v>248</v>
      </c>
    </row>
    <row r="3" spans="1:44" ht="39.5" customHeight="1" x14ac:dyDescent="0.2">
      <c r="A3" s="219" t="s">
        <v>249</v>
      </c>
      <c r="B3" s="220" t="s">
        <v>295</v>
      </c>
      <c r="C3" s="220" t="s">
        <v>464</v>
      </c>
      <c r="D3" s="221" t="s">
        <v>112</v>
      </c>
      <c r="E3" s="220" t="s">
        <v>296</v>
      </c>
      <c r="F3" s="220" t="s">
        <v>268</v>
      </c>
      <c r="G3" s="220" t="s">
        <v>297</v>
      </c>
      <c r="H3" s="431" t="s">
        <v>298</v>
      </c>
      <c r="I3" s="222" t="s">
        <v>271</v>
      </c>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row>
    <row r="4" spans="1:44" s="49" customFormat="1" ht="39.75" customHeight="1" x14ac:dyDescent="0.2">
      <c r="A4" s="223">
        <f>ROW()-ROW('(3)-1委託外注費'!$A$3)</f>
        <v>1</v>
      </c>
      <c r="B4" s="384"/>
      <c r="C4" s="385"/>
      <c r="D4" s="386"/>
      <c r="E4" s="387"/>
      <c r="F4" s="224">
        <f>'(3)-1委託外注費'!$G4*1.1</f>
        <v>0</v>
      </c>
      <c r="G4" s="224">
        <f>'(3)-1委託外注費'!$E4*'(3)-1委託外注費'!$C4</f>
        <v>0</v>
      </c>
      <c r="H4" s="432"/>
      <c r="I4" s="225" t="str">
        <f>IF(OR(AND('(3)-1委託外注費'!$B4="",'(3)-1委託外注費'!$C4="",'(3)-1委託外注費'!$D4="",'(3)-1委託外注費'!$E4="",'(3)-1委託外注費'!$H4=""),
          AND('(3)-1委託外注費'!$B4&lt;&gt;"",'(3)-1委託外注費'!$C4&lt;&gt;"",'(3)-1委託外注費'!$D4&lt;&gt;"",'(3)-1委託外注費'!$E4&lt;&gt;"",'(3)-1委託外注費'!$H4&lt;&gt;"")),
    "",
    "←全ての項目を入力してください。")</f>
        <v/>
      </c>
    </row>
    <row r="5" spans="1:44" s="49" customFormat="1" ht="39.75" customHeight="1" x14ac:dyDescent="0.2">
      <c r="A5" s="223">
        <f>ROW()-ROW('(3)-1委託外注費'!$A$3)</f>
        <v>2</v>
      </c>
      <c r="B5" s="388"/>
      <c r="C5" s="389"/>
      <c r="D5" s="390"/>
      <c r="E5" s="391"/>
      <c r="F5" s="224">
        <f>'(3)-1委託外注費'!$G5*1.1</f>
        <v>0</v>
      </c>
      <c r="G5" s="224">
        <f>'(3)-1委託外注費'!$E5*'(3)-1委託外注費'!$C5</f>
        <v>0</v>
      </c>
      <c r="H5" s="424"/>
      <c r="I5" s="225" t="str">
        <f>IF(OR(AND('(3)-1委託外注費'!$B5="",'(3)-1委託外注費'!$C5="",'(3)-1委託外注費'!$D5="",'(3)-1委託外注費'!$E5="",'(3)-1委託外注費'!$H5=""),
          AND('(3)-1委託外注費'!$B5&lt;&gt;"",'(3)-1委託外注費'!$C5&lt;&gt;"",'(3)-1委託外注費'!$D5&lt;&gt;"",'(3)-1委託外注費'!$E5&lt;&gt;"",'(3)-1委託外注費'!$H5&lt;&gt;"")),
    "",
    "←全ての項目を入力してください。")</f>
        <v/>
      </c>
    </row>
    <row r="6" spans="1:44" s="49" customFormat="1" ht="39.75" customHeight="1" x14ac:dyDescent="0.2">
      <c r="A6" s="223">
        <f>ROW()-ROW('(3)-1委託外注費'!$A$3)</f>
        <v>3</v>
      </c>
      <c r="B6" s="384"/>
      <c r="C6" s="385"/>
      <c r="D6" s="386"/>
      <c r="E6" s="387"/>
      <c r="F6" s="224">
        <f>'(3)-1委託外注費'!$G6*1.1</f>
        <v>0</v>
      </c>
      <c r="G6" s="224">
        <f>'(3)-1委託外注費'!$E6*'(3)-1委託外注費'!$C6</f>
        <v>0</v>
      </c>
      <c r="H6" s="432"/>
      <c r="I6" s="225" t="str">
        <f>IF(OR(AND('(3)-1委託外注費'!$B6="",'(3)-1委託外注費'!$C6="",'(3)-1委託外注費'!$D6="",'(3)-1委託外注費'!$E6="",'(3)-1委託外注費'!$H6=""),
          AND('(3)-1委託外注費'!$B6&lt;&gt;"",'(3)-1委託外注費'!$C6&lt;&gt;"",'(3)-1委託外注費'!$D6&lt;&gt;"",'(3)-1委託外注費'!$E6&lt;&gt;"",'(3)-1委託外注費'!$H6&lt;&gt;"")),
    "",
    "←全ての項目を入力してください。")</f>
        <v/>
      </c>
    </row>
    <row r="7" spans="1:44" s="49" customFormat="1" ht="39.75" customHeight="1" x14ac:dyDescent="0.2">
      <c r="A7" s="223">
        <f>ROW()-ROW('(3)-1委託外注費'!$A$3)</f>
        <v>4</v>
      </c>
      <c r="B7" s="388"/>
      <c r="C7" s="389"/>
      <c r="D7" s="390"/>
      <c r="E7" s="391"/>
      <c r="F7" s="224">
        <f>'(3)-1委託外注費'!$G7*1.1</f>
        <v>0</v>
      </c>
      <c r="G7" s="224">
        <f>'(3)-1委託外注費'!$E7*'(3)-1委託外注費'!$C7</f>
        <v>0</v>
      </c>
      <c r="H7" s="424"/>
      <c r="I7" s="225" t="str">
        <f>IF(OR(AND('(3)-1委託外注費'!$B7="",'(3)-1委託外注費'!$C7="",'(3)-1委託外注費'!$D7="",'(3)-1委託外注費'!$E7="",'(3)-1委託外注費'!$H7=""),
          AND('(3)-1委託外注費'!$B7&lt;&gt;"",'(3)-1委託外注費'!$C7&lt;&gt;"",'(3)-1委託外注費'!$D7&lt;&gt;"",'(3)-1委託外注費'!$E7&lt;&gt;"",'(3)-1委託外注費'!$H7&lt;&gt;"")),
    "",
    "←全ての項目を入力してください。")</f>
        <v/>
      </c>
    </row>
    <row r="8" spans="1:44" s="49" customFormat="1" ht="39.75" customHeight="1" x14ac:dyDescent="0.2">
      <c r="A8" s="223">
        <f>ROW()-ROW('(3)-1委託外注費'!$A$3)</f>
        <v>5</v>
      </c>
      <c r="B8" s="384"/>
      <c r="C8" s="385"/>
      <c r="D8" s="386"/>
      <c r="E8" s="387"/>
      <c r="F8" s="224">
        <f>'(3)-1委託外注費'!$G8*1.1</f>
        <v>0</v>
      </c>
      <c r="G8" s="224">
        <f>'(3)-1委託外注費'!$E8*'(3)-1委託外注費'!$C8</f>
        <v>0</v>
      </c>
      <c r="H8" s="432"/>
      <c r="I8" s="225" t="str">
        <f>IF(OR(AND('(3)-1委託外注費'!$B8="",'(3)-1委託外注費'!$C8="",'(3)-1委託外注費'!$D8="",'(3)-1委託外注費'!$E8="",'(3)-1委託外注費'!$H8=""),
          AND('(3)-1委託外注費'!$B8&lt;&gt;"",'(3)-1委託外注費'!$C8&lt;&gt;"",'(3)-1委託外注費'!$D8&lt;&gt;"",'(3)-1委託外注費'!$E8&lt;&gt;"",'(3)-1委託外注費'!$H8&lt;&gt;"")),
    "",
    "←全ての項目を入力してください。")</f>
        <v/>
      </c>
    </row>
    <row r="9" spans="1:44" s="49" customFormat="1" ht="39.75" customHeight="1" x14ac:dyDescent="0.2">
      <c r="A9" s="223">
        <f>ROW()-ROW('(3)-1委託外注費'!$A$3)</f>
        <v>6</v>
      </c>
      <c r="B9" s="388"/>
      <c r="C9" s="389"/>
      <c r="D9" s="390"/>
      <c r="E9" s="391"/>
      <c r="F9" s="224">
        <f>'(3)-1委託外注費'!$G9*1.1</f>
        <v>0</v>
      </c>
      <c r="G9" s="224">
        <f>'(3)-1委託外注費'!$E9*'(3)-1委託外注費'!$C9</f>
        <v>0</v>
      </c>
      <c r="H9" s="424"/>
      <c r="I9" s="225" t="str">
        <f>IF(OR(AND('(3)-1委託外注費'!$B9="",'(3)-1委託外注費'!$C9="",'(3)-1委託外注費'!$D9="",'(3)-1委託外注費'!$E9="",'(3)-1委託外注費'!$H9=""),
          AND('(3)-1委託外注費'!$B9&lt;&gt;"",'(3)-1委託外注費'!$C9&lt;&gt;"",'(3)-1委託外注費'!$D9&lt;&gt;"",'(3)-1委託外注費'!$E9&lt;&gt;"",'(3)-1委託外注費'!$H9&lt;&gt;"")),
    "",
    "←全ての項目を入力してください。")</f>
        <v/>
      </c>
    </row>
    <row r="10" spans="1:44" s="49" customFormat="1" ht="39.75" customHeight="1" x14ac:dyDescent="0.2">
      <c r="A10" s="223">
        <f>ROW()-ROW('(3)-1委託外注費'!$A$3)</f>
        <v>7</v>
      </c>
      <c r="B10" s="384"/>
      <c r="C10" s="385"/>
      <c r="D10" s="386"/>
      <c r="E10" s="387"/>
      <c r="F10" s="224">
        <f>'(3)-1委託外注費'!$G10*1.1</f>
        <v>0</v>
      </c>
      <c r="G10" s="224">
        <f>'(3)-1委託外注費'!$E10*'(3)-1委託外注費'!$C10</f>
        <v>0</v>
      </c>
      <c r="H10" s="432"/>
      <c r="I10" s="225" t="str">
        <f>IF(OR(AND('(3)-1委託外注費'!$B10="",'(3)-1委託外注費'!$C10="",'(3)-1委託外注費'!$D10="",'(3)-1委託外注費'!$E10="",'(3)-1委託外注費'!$H10=""),
          AND('(3)-1委託外注費'!$B10&lt;&gt;"",'(3)-1委託外注費'!$C10&lt;&gt;"",'(3)-1委託外注費'!$D10&lt;&gt;"",'(3)-1委託外注費'!$E10&lt;&gt;"",'(3)-1委託外注費'!$H10&lt;&gt;"")),
    "",
    "←全ての項目を入力してください。")</f>
        <v/>
      </c>
    </row>
    <row r="11" spans="1:44" s="49" customFormat="1" ht="39.75" customHeight="1" x14ac:dyDescent="0.2">
      <c r="A11" s="223">
        <f>ROW()-ROW('(3)-1委託外注費'!$A$3)</f>
        <v>8</v>
      </c>
      <c r="B11" s="388"/>
      <c r="C11" s="389"/>
      <c r="D11" s="390"/>
      <c r="E11" s="391"/>
      <c r="F11" s="224">
        <f>'(3)-1委託外注費'!$G11*1.1</f>
        <v>0</v>
      </c>
      <c r="G11" s="224">
        <f>'(3)-1委託外注費'!$E11*'(3)-1委託外注費'!$C11</f>
        <v>0</v>
      </c>
      <c r="H11" s="424"/>
      <c r="I11" s="225" t="str">
        <f>IF(OR(AND('(3)-1委託外注費'!$B11="",'(3)-1委託外注費'!$C11="",'(3)-1委託外注費'!$D11="",'(3)-1委託外注費'!$E11="",'(3)-1委託外注費'!$H11=""),
          AND('(3)-1委託外注費'!$B11&lt;&gt;"",'(3)-1委託外注費'!$C11&lt;&gt;"",'(3)-1委託外注費'!$D11&lt;&gt;"",'(3)-1委託外注費'!$E11&lt;&gt;"",'(3)-1委託外注費'!$H11&lt;&gt;"")),
    "",
    "←全ての項目を入力してください。")</f>
        <v/>
      </c>
    </row>
    <row r="12" spans="1:44" s="49" customFormat="1" ht="39.75" customHeight="1" x14ac:dyDescent="0.2">
      <c r="A12" s="223">
        <f>ROW()-ROW('(3)-1委託外注費'!$A$3)</f>
        <v>9</v>
      </c>
      <c r="B12" s="384"/>
      <c r="C12" s="385"/>
      <c r="D12" s="386"/>
      <c r="E12" s="387"/>
      <c r="F12" s="224">
        <f>'(3)-1委託外注費'!$G12*1.1</f>
        <v>0</v>
      </c>
      <c r="G12" s="224">
        <f>'(3)-1委託外注費'!$E12*'(3)-1委託外注費'!$C12</f>
        <v>0</v>
      </c>
      <c r="H12" s="432"/>
      <c r="I12" s="225" t="str">
        <f>IF(OR(AND('(3)-1委託外注費'!$B12="",'(3)-1委託外注費'!$C12="",'(3)-1委託外注費'!$D12="",'(3)-1委託外注費'!$E12="",'(3)-1委託外注費'!$H12=""),
          AND('(3)-1委託外注費'!$B12&lt;&gt;"",'(3)-1委託外注費'!$C12&lt;&gt;"",'(3)-1委託外注費'!$D12&lt;&gt;"",'(3)-1委託外注費'!$E12&lt;&gt;"",'(3)-1委託外注費'!$H12&lt;&gt;"")),
    "",
    "←全ての項目を入力してください。")</f>
        <v/>
      </c>
    </row>
    <row r="13" spans="1:44" s="49" customFormat="1" ht="39.75" customHeight="1" x14ac:dyDescent="0.2">
      <c r="A13" s="223">
        <f>ROW()-ROW('(3)-1委託外注費'!$A$3)</f>
        <v>10</v>
      </c>
      <c r="B13" s="388"/>
      <c r="C13" s="389"/>
      <c r="D13" s="390"/>
      <c r="E13" s="391"/>
      <c r="F13" s="224">
        <f>'(3)-1委託外注費'!$G13*1.1</f>
        <v>0</v>
      </c>
      <c r="G13" s="224">
        <f>'(3)-1委託外注費'!$E13*'(3)-1委託外注費'!$C13</f>
        <v>0</v>
      </c>
      <c r="H13" s="424"/>
      <c r="I13" s="225" t="str">
        <f>IF(OR(AND('(3)-1委託外注費'!$B13="",'(3)-1委託外注費'!$C13="",'(3)-1委託外注費'!$D13="",'(3)-1委託外注費'!$E13="",'(3)-1委託外注費'!$H13=""),
          AND('(3)-1委託外注費'!$B13&lt;&gt;"",'(3)-1委託外注費'!$C13&lt;&gt;"",'(3)-1委託外注費'!$D13&lt;&gt;"",'(3)-1委託外注費'!$E13&lt;&gt;"",'(3)-1委託外注費'!$H13&lt;&gt;"")),
    "",
    "←全ての項目を入力してください。")</f>
        <v/>
      </c>
    </row>
    <row r="14" spans="1:44" s="49" customFormat="1" ht="39.75" customHeight="1" x14ac:dyDescent="0.2">
      <c r="A14" s="223">
        <f>ROW()-ROW('(3)-1委託外注費'!$A$3)</f>
        <v>11</v>
      </c>
      <c r="B14" s="384"/>
      <c r="C14" s="385"/>
      <c r="D14" s="386"/>
      <c r="E14" s="387"/>
      <c r="F14" s="224">
        <f>'(3)-1委託外注費'!$G14*1.1</f>
        <v>0</v>
      </c>
      <c r="G14" s="224">
        <f>'(3)-1委託外注費'!$E14*'(3)-1委託外注費'!$C14</f>
        <v>0</v>
      </c>
      <c r="H14" s="432"/>
      <c r="I14" s="225" t="str">
        <f>IF(OR(AND('(3)-1委託外注費'!$B14="",'(3)-1委託外注費'!$C14="",'(3)-1委託外注費'!$D14="",'(3)-1委託外注費'!$E14="",'(3)-1委託外注費'!$H14=""),
          AND('(3)-1委託外注費'!$B14&lt;&gt;"",'(3)-1委託外注費'!$C14&lt;&gt;"",'(3)-1委託外注費'!$D14&lt;&gt;"",'(3)-1委託外注費'!$E14&lt;&gt;"",'(3)-1委託外注費'!$H14&lt;&gt;"")),
    "",
    "←全ての項目を入力してください。")</f>
        <v/>
      </c>
    </row>
    <row r="15" spans="1:44" s="49" customFormat="1" ht="39.75" customHeight="1" x14ac:dyDescent="0.2">
      <c r="A15" s="223">
        <f>ROW()-ROW('(3)-1委託外注費'!$A$3)</f>
        <v>12</v>
      </c>
      <c r="B15" s="388"/>
      <c r="C15" s="389"/>
      <c r="D15" s="390"/>
      <c r="E15" s="391"/>
      <c r="F15" s="224">
        <f>'(3)-1委託外注費'!$G15*1.1</f>
        <v>0</v>
      </c>
      <c r="G15" s="224">
        <f>'(3)-1委託外注費'!$E15*'(3)-1委託外注費'!$C15</f>
        <v>0</v>
      </c>
      <c r="H15" s="424"/>
      <c r="I15" s="225" t="str">
        <f>IF(OR(AND('(3)-1委託外注費'!$B15="",'(3)-1委託外注費'!$C15="",'(3)-1委託外注費'!$D15="",'(3)-1委託外注費'!$E15="",'(3)-1委託外注費'!$H15=""),
          AND('(3)-1委託外注費'!$B15&lt;&gt;"",'(3)-1委託外注費'!$C15&lt;&gt;"",'(3)-1委託外注費'!$D15&lt;&gt;"",'(3)-1委託外注費'!$E15&lt;&gt;"",'(3)-1委託外注費'!$H15&lt;&gt;"")),
    "",
    "←全ての項目を入力してください。")</f>
        <v/>
      </c>
    </row>
    <row r="16" spans="1:44" s="49" customFormat="1" ht="39.75" customHeight="1" x14ac:dyDescent="0.2">
      <c r="A16" s="223">
        <f>ROW()-ROW('(3)-1委託外注費'!$A$3)</f>
        <v>13</v>
      </c>
      <c r="B16" s="384"/>
      <c r="C16" s="385"/>
      <c r="D16" s="386"/>
      <c r="E16" s="387"/>
      <c r="F16" s="224">
        <f>'(3)-1委託外注費'!$G16*1.1</f>
        <v>0</v>
      </c>
      <c r="G16" s="224">
        <f>'(3)-1委託外注費'!$E16*'(3)-1委託外注費'!$C16</f>
        <v>0</v>
      </c>
      <c r="H16" s="432"/>
      <c r="I16" s="225" t="str">
        <f>IF(OR(AND('(3)-1委託外注費'!$B16="",'(3)-1委託外注費'!$C16="",'(3)-1委託外注費'!$D16="",'(3)-1委託外注費'!$E16="",'(3)-1委託外注費'!$H16=""),
          AND('(3)-1委託外注費'!$B16&lt;&gt;"",'(3)-1委託外注費'!$C16&lt;&gt;"",'(3)-1委託外注費'!$D16&lt;&gt;"",'(3)-1委託外注費'!$E16&lt;&gt;"",'(3)-1委託外注費'!$H16&lt;&gt;"")),
    "",
    "←全ての項目を入力してください。")</f>
        <v/>
      </c>
    </row>
    <row r="17" spans="1:12" s="49" customFormat="1" ht="39.75" customHeight="1" x14ac:dyDescent="0.2">
      <c r="A17" s="223">
        <f>ROW()-ROW('(3)-1委託外注費'!$A$3)</f>
        <v>14</v>
      </c>
      <c r="B17" s="388"/>
      <c r="C17" s="389"/>
      <c r="D17" s="390"/>
      <c r="E17" s="391"/>
      <c r="F17" s="224">
        <f>'(3)-1委託外注費'!$G17*1.1</f>
        <v>0</v>
      </c>
      <c r="G17" s="224">
        <f>'(3)-1委託外注費'!$E17*'(3)-1委託外注費'!$C17</f>
        <v>0</v>
      </c>
      <c r="H17" s="424"/>
      <c r="I17" s="225" t="str">
        <f>IF(OR(AND('(3)-1委託外注費'!$B17="",'(3)-1委託外注費'!$C17="",'(3)-1委託外注費'!$D17="",'(3)-1委託外注費'!$E17="",'(3)-1委託外注費'!$H17=""),
          AND('(3)-1委託外注費'!$B17&lt;&gt;"",'(3)-1委託外注費'!$C17&lt;&gt;"",'(3)-1委託外注費'!$D17&lt;&gt;"",'(3)-1委託外注費'!$E17&lt;&gt;"",'(3)-1委託外注費'!$H17&lt;&gt;"")),
    "",
    "←全ての項目を入力してください。")</f>
        <v/>
      </c>
    </row>
    <row r="18" spans="1:12" s="49" customFormat="1" ht="39.75" customHeight="1" x14ac:dyDescent="0.2">
      <c r="A18" s="223">
        <f>ROW()-ROW('(3)-1委託外注費'!$A$3)</f>
        <v>15</v>
      </c>
      <c r="B18" s="384"/>
      <c r="C18" s="385"/>
      <c r="D18" s="386"/>
      <c r="E18" s="387"/>
      <c r="F18" s="224">
        <f>'(3)-1委託外注費'!$G18*1.1</f>
        <v>0</v>
      </c>
      <c r="G18" s="224">
        <f>'(3)-1委託外注費'!$E18*'(3)-1委託外注費'!$C18</f>
        <v>0</v>
      </c>
      <c r="H18" s="433"/>
      <c r="I18" s="225" t="str">
        <f>IF(OR(AND('(3)-1委託外注費'!$B18="",'(3)-1委託外注費'!$C18="",'(3)-1委託外注費'!$D18="",'(3)-1委託外注費'!$E18="",'(3)-1委託外注費'!$H18=""),
          AND('(3)-1委託外注費'!$B18&lt;&gt;"",'(3)-1委託外注費'!$C18&lt;&gt;"",'(3)-1委託外注費'!$D18&lt;&gt;"",'(3)-1委託外注費'!$E18&lt;&gt;"",'(3)-1委託外注費'!$H18&lt;&gt;"")),
    "",
    "←全ての項目を入力してください。")</f>
        <v/>
      </c>
      <c r="K18" s="76"/>
      <c r="L18" s="76"/>
    </row>
    <row r="19" spans="1:12" s="49" customFormat="1" ht="27" customHeight="1" x14ac:dyDescent="0.2">
      <c r="A19" s="226"/>
      <c r="B19" s="227"/>
      <c r="C19" s="227"/>
      <c r="D19" s="227"/>
      <c r="E19" s="228" t="s">
        <v>272</v>
      </c>
      <c r="F19" s="229">
        <f>SUBTOTAL(109,'(3)-1委託外注費'!$F$4:$F$18)</f>
        <v>0</v>
      </c>
      <c r="G19" s="229">
        <f>SUBTOTAL(109,'(3)-1委託外注費'!$G$4:$G$18)</f>
        <v>0</v>
      </c>
      <c r="H19" s="230"/>
      <c r="I19" s="231"/>
    </row>
    <row r="20" spans="1:12" ht="27" customHeight="1" x14ac:dyDescent="0.2"/>
    <row r="21" spans="1:12" ht="27" customHeight="1" x14ac:dyDescent="0.2"/>
    <row r="22" spans="1:12" ht="27" customHeight="1" x14ac:dyDescent="0.2"/>
    <row r="23" spans="1:12" ht="27" customHeight="1" x14ac:dyDescent="0.2"/>
    <row r="24" spans="1:12" ht="27" customHeight="1" x14ac:dyDescent="0.2"/>
    <row r="25" spans="1:12" ht="27" customHeight="1" x14ac:dyDescent="0.2"/>
  </sheetData>
  <sheetProtection sheet="1" formatCells="0" selectLockedCells="1"/>
  <phoneticPr fontId="1"/>
  <conditionalFormatting sqref="B4:E18 H4:H18">
    <cfRule type="expression" dxfId="72" priority="1">
      <formula>AND(OR($B4&lt;&gt;"",$C4&lt;&gt;"",$D4&lt;&gt;"",$E4&lt;&gt;"",$H4&lt;&gt;""),B4="")</formula>
    </cfRule>
  </conditionalFormatting>
  <dataValidations count="4">
    <dataValidation imeMode="halfAlpha" allowBlank="1" showInputMessage="1" showErrorMessage="1" sqref="E4:E18 C4:C18"/>
    <dataValidation type="custom" allowBlank="1" showInputMessage="1" showErrorMessage="1" sqref="I4:I18 F4:G18">
      <formula1>ISERROR(FIND(CHAR(10),F4))</formula1>
    </dataValidation>
    <dataValidation allowBlank="1" showInputMessage="1" showErrorMessage="1" promptTitle="委託・外注先を具体的に記入してください" prompt="未定等不明確の場合は、 申請時点の候補先を記入してください_x000a_" sqref="H4:H18"/>
    <dataValidation allowBlank="1" showInputMessage="1" showErrorMessage="1" promptTitle="委託・外注内容を記載してください" prompt="すべての委託・外注内容に対して、それぞれ計画書が必要となります" sqref="B4:B18"/>
  </dataValidations>
  <pageMargins left="0.7" right="0.26" top="0.54" bottom="0.38" header="0.3" footer="0.3"/>
  <pageSetup paperSize="9" firstPageNumber="44" orientation="portrait" useFirstPageNumber="1"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Y32"/>
  <sheetViews>
    <sheetView view="pageBreakPreview" zoomScaleNormal="130" zoomScaleSheetLayoutView="100" workbookViewId="0">
      <selection activeCell="D31" sqref="D31"/>
    </sheetView>
  </sheetViews>
  <sheetFormatPr defaultColWidth="1.81640625" defaultRowHeight="13" x14ac:dyDescent="0.2"/>
  <cols>
    <col min="1" max="7" width="2.7265625" style="56" customWidth="1"/>
    <col min="8" max="9" width="4.90625" style="56" customWidth="1"/>
    <col min="10" max="10" width="6.26953125" style="56" customWidth="1"/>
    <col min="11" max="30" width="2.7265625" style="56" customWidth="1"/>
    <col min="31" max="31" width="3.26953125" style="56" customWidth="1"/>
    <col min="32" max="35" width="2.453125" style="56" customWidth="1"/>
    <col min="36" max="51" width="2.453125" style="56" hidden="1" customWidth="1"/>
    <col min="52" max="248" width="2.453125" style="56" customWidth="1"/>
    <col min="249" max="16384" width="1.81640625" style="56"/>
  </cols>
  <sheetData>
    <row r="1" spans="1:50" s="31" customFormat="1" ht="18.5" customHeight="1" x14ac:dyDescent="0.2">
      <c r="A1" s="70" t="s">
        <v>299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50" s="31" customFormat="1" ht="31.5" customHeight="1" x14ac:dyDescent="0.2">
      <c r="A2" s="28"/>
      <c r="B2" s="957" t="s">
        <v>300</v>
      </c>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246"/>
    </row>
    <row r="3" spans="1:50" s="31" customFormat="1" x14ac:dyDescent="0.2">
      <c r="A3" s="28"/>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246"/>
    </row>
    <row r="4" spans="1:50" ht="30" customHeight="1" x14ac:dyDescent="0.2">
      <c r="A4" s="908" t="s">
        <v>458</v>
      </c>
      <c r="B4" s="909"/>
      <c r="C4" s="910"/>
      <c r="D4" s="952" t="s">
        <v>503</v>
      </c>
      <c r="E4" s="953"/>
      <c r="F4" s="953"/>
      <c r="G4" s="954"/>
      <c r="H4" s="933" t="s">
        <v>462</v>
      </c>
      <c r="I4" s="935"/>
      <c r="J4" s="949"/>
      <c r="K4" s="950"/>
      <c r="L4" s="950"/>
      <c r="M4" s="950"/>
      <c r="N4" s="950"/>
      <c r="O4" s="950"/>
      <c r="P4" s="950"/>
      <c r="Q4" s="950"/>
      <c r="R4" s="950"/>
      <c r="S4" s="950"/>
      <c r="T4" s="945" t="s">
        <v>301</v>
      </c>
      <c r="U4" s="934"/>
      <c r="V4" s="934"/>
      <c r="W4" s="935"/>
      <c r="X4" s="949"/>
      <c r="Y4" s="950"/>
      <c r="Z4" s="950"/>
      <c r="AA4" s="950"/>
      <c r="AB4" s="950"/>
      <c r="AC4" s="950"/>
      <c r="AD4" s="950"/>
      <c r="AE4" s="951"/>
    </row>
    <row r="5" spans="1:50" ht="30" customHeight="1" x14ac:dyDescent="0.2">
      <c r="A5" s="933" t="s">
        <v>281</v>
      </c>
      <c r="B5" s="934"/>
      <c r="C5" s="934"/>
      <c r="D5" s="934"/>
      <c r="E5" s="934"/>
      <c r="F5" s="934"/>
      <c r="G5" s="935"/>
      <c r="H5" s="936"/>
      <c r="I5" s="937"/>
      <c r="J5" s="937"/>
      <c r="K5" s="937"/>
      <c r="L5" s="937"/>
      <c r="M5" s="937"/>
      <c r="N5" s="937"/>
      <c r="O5" s="937"/>
      <c r="P5" s="937"/>
      <c r="Q5" s="937"/>
      <c r="R5" s="937"/>
      <c r="S5" s="937"/>
      <c r="T5" s="933" t="s">
        <v>282</v>
      </c>
      <c r="U5" s="934"/>
      <c r="V5" s="934"/>
      <c r="W5" s="935"/>
      <c r="X5" s="946"/>
      <c r="Y5" s="947"/>
      <c r="Z5" s="947"/>
      <c r="AA5" s="947"/>
      <c r="AB5" s="947"/>
      <c r="AC5" s="947"/>
      <c r="AD5" s="947"/>
      <c r="AE5" s="948"/>
    </row>
    <row r="6" spans="1:50" ht="30" customHeight="1" x14ac:dyDescent="0.2">
      <c r="A6" s="933" t="s">
        <v>283</v>
      </c>
      <c r="B6" s="934"/>
      <c r="C6" s="934"/>
      <c r="D6" s="934"/>
      <c r="E6" s="934"/>
      <c r="F6" s="934"/>
      <c r="G6" s="935"/>
      <c r="H6" s="936"/>
      <c r="I6" s="937"/>
      <c r="J6" s="937"/>
      <c r="K6" s="937"/>
      <c r="L6" s="937"/>
      <c r="M6" s="937"/>
      <c r="N6" s="937"/>
      <c r="O6" s="937"/>
      <c r="P6" s="937"/>
      <c r="Q6" s="937"/>
      <c r="R6" s="937"/>
      <c r="S6" s="937"/>
      <c r="T6" s="937"/>
      <c r="U6" s="937"/>
      <c r="V6" s="937"/>
      <c r="W6" s="937"/>
      <c r="X6" s="937"/>
      <c r="Y6" s="937"/>
      <c r="Z6" s="937"/>
      <c r="AA6" s="937"/>
      <c r="AB6" s="937"/>
      <c r="AC6" s="937"/>
      <c r="AD6" s="937"/>
      <c r="AE6" s="938"/>
    </row>
    <row r="7" spans="1:50" ht="30" customHeight="1" x14ac:dyDescent="0.2">
      <c r="A7" s="908" t="s">
        <v>284</v>
      </c>
      <c r="B7" s="909"/>
      <c r="C7" s="909"/>
      <c r="D7" s="909"/>
      <c r="E7" s="909"/>
      <c r="F7" s="909"/>
      <c r="G7" s="910"/>
      <c r="H7" s="936"/>
      <c r="I7" s="937"/>
      <c r="J7" s="937"/>
      <c r="K7" s="937"/>
      <c r="L7" s="937"/>
      <c r="M7" s="937"/>
      <c r="N7" s="937"/>
      <c r="O7" s="937"/>
      <c r="P7" s="937"/>
      <c r="Q7" s="937"/>
      <c r="R7" s="937"/>
      <c r="S7" s="937"/>
      <c r="T7" s="939" t="s">
        <v>285</v>
      </c>
      <c r="U7" s="940"/>
      <c r="V7" s="940"/>
      <c r="W7" s="941"/>
      <c r="X7" s="942"/>
      <c r="Y7" s="943"/>
      <c r="Z7" s="943"/>
      <c r="AA7" s="943"/>
      <c r="AB7" s="943"/>
      <c r="AC7" s="943"/>
      <c r="AD7" s="943"/>
      <c r="AE7" s="944"/>
    </row>
    <row r="8" spans="1:50" ht="40" customHeight="1" x14ac:dyDescent="0.2">
      <c r="A8" s="917" t="s">
        <v>302</v>
      </c>
      <c r="B8" s="918"/>
      <c r="C8" s="918"/>
      <c r="D8" s="918"/>
      <c r="E8" s="918"/>
      <c r="F8" s="918"/>
      <c r="G8" s="919"/>
      <c r="H8" s="920"/>
      <c r="I8" s="921"/>
      <c r="J8" s="921"/>
      <c r="K8" s="921"/>
      <c r="L8" s="921"/>
      <c r="M8" s="921"/>
      <c r="N8" s="921"/>
      <c r="O8" s="921"/>
      <c r="P8" s="921"/>
      <c r="Q8" s="921"/>
      <c r="R8" s="921"/>
      <c r="S8" s="921"/>
      <c r="T8" s="921"/>
      <c r="U8" s="921"/>
      <c r="V8" s="921"/>
      <c r="W8" s="921"/>
      <c r="X8" s="921"/>
      <c r="Y8" s="921"/>
      <c r="Z8" s="921"/>
      <c r="AA8" s="921"/>
      <c r="AB8" s="921"/>
      <c r="AC8" s="921"/>
      <c r="AD8" s="921"/>
      <c r="AE8" s="922"/>
    </row>
    <row r="9" spans="1:50" ht="30" customHeight="1" x14ac:dyDescent="0.2">
      <c r="A9" s="908" t="s">
        <v>303</v>
      </c>
      <c r="B9" s="909"/>
      <c r="C9" s="909"/>
      <c r="D9" s="909"/>
      <c r="E9" s="909"/>
      <c r="F9" s="909"/>
      <c r="G9" s="910"/>
      <c r="H9" s="929" t="s">
        <v>499</v>
      </c>
      <c r="I9" s="930"/>
      <c r="J9" s="930"/>
      <c r="K9" s="931"/>
      <c r="L9" s="931"/>
      <c r="M9" s="932" t="s">
        <v>287</v>
      </c>
      <c r="N9" s="932"/>
      <c r="O9" s="931"/>
      <c r="P9" s="931"/>
      <c r="Q9" s="927" t="s">
        <v>288</v>
      </c>
      <c r="R9" s="927"/>
      <c r="S9" s="932" t="s">
        <v>304</v>
      </c>
      <c r="T9" s="932"/>
      <c r="U9" s="932"/>
      <c r="V9" s="932" t="s">
        <v>499</v>
      </c>
      <c r="W9" s="932"/>
      <c r="X9" s="931"/>
      <c r="Y9" s="931"/>
      <c r="Z9" s="932" t="s">
        <v>287</v>
      </c>
      <c r="AA9" s="932"/>
      <c r="AB9" s="931"/>
      <c r="AC9" s="931"/>
      <c r="AD9" s="927" t="s">
        <v>288</v>
      </c>
      <c r="AE9" s="928"/>
    </row>
    <row r="10" spans="1:50" ht="30" customHeight="1" x14ac:dyDescent="0.2">
      <c r="A10" s="914" t="s">
        <v>541</v>
      </c>
      <c r="B10" s="909"/>
      <c r="C10" s="909"/>
      <c r="D10" s="909"/>
      <c r="E10" s="909"/>
      <c r="F10" s="909"/>
      <c r="G10" s="910"/>
      <c r="H10" s="504"/>
      <c r="I10" s="504"/>
      <c r="J10" s="504"/>
      <c r="K10" s="504"/>
      <c r="L10" s="504"/>
      <c r="M10" s="504"/>
      <c r="N10" s="504"/>
      <c r="O10" s="504"/>
      <c r="P10" s="504"/>
      <c r="Q10" s="504"/>
      <c r="R10" s="504"/>
      <c r="S10" s="504"/>
      <c r="T10" s="504"/>
      <c r="U10" s="504"/>
      <c r="V10" s="915" t="s">
        <v>125</v>
      </c>
      <c r="W10" s="915"/>
      <c r="X10" s="915"/>
      <c r="Y10" s="915"/>
      <c r="Z10" s="915"/>
      <c r="AA10" s="915"/>
      <c r="AB10" s="915"/>
      <c r="AC10" s="915"/>
      <c r="AD10" s="915"/>
      <c r="AE10" s="916"/>
    </row>
    <row r="11" spans="1:50" ht="32.5" customHeight="1" x14ac:dyDescent="0.2">
      <c r="A11" s="908" t="s">
        <v>305</v>
      </c>
      <c r="B11" s="909"/>
      <c r="C11" s="909"/>
      <c r="D11" s="909"/>
      <c r="E11" s="909"/>
      <c r="F11" s="909"/>
      <c r="G11" s="910"/>
      <c r="H11" s="911"/>
      <c r="I11" s="912"/>
      <c r="J11" s="912"/>
      <c r="K11" s="912"/>
      <c r="L11" s="912"/>
      <c r="M11" s="912"/>
      <c r="N11" s="912"/>
      <c r="O11" s="912"/>
      <c r="P11" s="912"/>
      <c r="Q11" s="912"/>
      <c r="R11" s="912"/>
      <c r="S11" s="912"/>
      <c r="T11" s="912"/>
      <c r="U11" s="912"/>
      <c r="V11" s="912"/>
      <c r="W11" s="912"/>
      <c r="X11" s="912"/>
      <c r="Y11" s="912"/>
      <c r="Z11" s="912"/>
      <c r="AA11" s="912"/>
      <c r="AB11" s="912"/>
      <c r="AC11" s="912"/>
      <c r="AD11" s="912"/>
      <c r="AE11" s="913"/>
    </row>
    <row r="12" spans="1:50" ht="32.5" customHeight="1" x14ac:dyDescent="0.2">
      <c r="A12" s="908" t="s">
        <v>306</v>
      </c>
      <c r="B12" s="909"/>
      <c r="C12" s="909"/>
      <c r="D12" s="909"/>
      <c r="E12" s="909"/>
      <c r="F12" s="909"/>
      <c r="G12" s="910"/>
      <c r="H12" s="911"/>
      <c r="I12" s="912"/>
      <c r="J12" s="912"/>
      <c r="K12" s="912"/>
      <c r="L12" s="912"/>
      <c r="M12" s="912"/>
      <c r="N12" s="912"/>
      <c r="O12" s="912"/>
      <c r="P12" s="912"/>
      <c r="Q12" s="912"/>
      <c r="R12" s="912"/>
      <c r="S12" s="912"/>
      <c r="T12" s="912"/>
      <c r="U12" s="912"/>
      <c r="V12" s="912"/>
      <c r="W12" s="912"/>
      <c r="X12" s="912"/>
      <c r="Y12" s="912"/>
      <c r="Z12" s="912"/>
      <c r="AA12" s="912"/>
      <c r="AB12" s="912"/>
      <c r="AC12" s="912"/>
      <c r="AD12" s="912"/>
      <c r="AE12" s="913"/>
    </row>
    <row r="13" spans="1:50" ht="32.5" customHeight="1" x14ac:dyDescent="0.2">
      <c r="A13" s="908" t="s">
        <v>307</v>
      </c>
      <c r="B13" s="909"/>
      <c r="C13" s="909"/>
      <c r="D13" s="909"/>
      <c r="E13" s="909"/>
      <c r="F13" s="909"/>
      <c r="G13" s="910"/>
      <c r="H13" s="911"/>
      <c r="I13" s="912"/>
      <c r="J13" s="912"/>
      <c r="K13" s="912"/>
      <c r="L13" s="912"/>
      <c r="M13" s="912"/>
      <c r="N13" s="912"/>
      <c r="O13" s="912"/>
      <c r="P13" s="912"/>
      <c r="Q13" s="912"/>
      <c r="R13" s="912"/>
      <c r="S13" s="912"/>
      <c r="T13" s="912"/>
      <c r="U13" s="912"/>
      <c r="V13" s="912"/>
      <c r="W13" s="912"/>
      <c r="X13" s="912"/>
      <c r="Y13" s="912"/>
      <c r="Z13" s="912"/>
      <c r="AA13" s="912"/>
      <c r="AB13" s="912"/>
      <c r="AC13" s="912"/>
      <c r="AD13" s="912"/>
      <c r="AE13" s="913"/>
      <c r="AJ13" s="56" t="s">
        <v>549</v>
      </c>
    </row>
    <row r="14" spans="1:50" s="50" customFormat="1" ht="30" customHeight="1" x14ac:dyDescent="0.2">
      <c r="A14" s="955" t="s">
        <v>294</v>
      </c>
      <c r="B14" s="956"/>
      <c r="C14" s="956"/>
      <c r="D14" s="956"/>
      <c r="E14" s="956"/>
      <c r="F14" s="956"/>
      <c r="G14" s="956"/>
      <c r="H14" s="956"/>
      <c r="I14" s="956"/>
      <c r="J14" s="956"/>
      <c r="K14" s="956"/>
      <c r="L14" s="956"/>
      <c r="M14" s="956"/>
      <c r="N14" s="956"/>
      <c r="O14" s="956"/>
      <c r="P14" s="956"/>
      <c r="Q14" s="956"/>
      <c r="R14" s="956"/>
      <c r="S14" s="956"/>
      <c r="T14" s="956"/>
      <c r="U14" s="956"/>
      <c r="V14" s="956"/>
      <c r="W14" s="956"/>
      <c r="X14" s="956"/>
      <c r="Y14" s="925" t="s">
        <v>549</v>
      </c>
      <c r="Z14" s="925"/>
      <c r="AA14" s="925"/>
      <c r="AB14" s="925"/>
      <c r="AC14" s="925"/>
      <c r="AD14" s="925"/>
      <c r="AE14" s="926"/>
      <c r="AF14" s="110"/>
      <c r="AG14" s="110"/>
      <c r="AH14" s="110"/>
      <c r="AI14" s="110"/>
      <c r="AJ14" s="110" t="s">
        <v>174</v>
      </c>
      <c r="AK14" s="110"/>
      <c r="AL14" s="110"/>
      <c r="AM14" s="110"/>
      <c r="AN14" s="110"/>
      <c r="AX14" s="50" t="s">
        <v>174</v>
      </c>
    </row>
    <row r="15" spans="1:50" ht="30.75" customHeight="1" x14ac:dyDescent="0.2">
      <c r="A15" s="392"/>
      <c r="B15" s="392"/>
      <c r="C15" s="392"/>
      <c r="D15" s="392"/>
      <c r="E15" s="392"/>
      <c r="F15" s="392"/>
      <c r="G15" s="392"/>
      <c r="H15" s="392"/>
      <c r="I15" s="392"/>
      <c r="J15" s="392"/>
      <c r="K15" s="392"/>
      <c r="L15" s="392"/>
      <c r="M15" s="392"/>
      <c r="N15" s="392"/>
      <c r="O15" s="392"/>
      <c r="P15" s="392"/>
      <c r="Q15" s="392"/>
      <c r="R15" s="392"/>
      <c r="S15" s="392"/>
      <c r="T15" s="392"/>
      <c r="U15" s="392"/>
      <c r="V15" s="392"/>
      <c r="W15" s="392"/>
      <c r="X15" s="393"/>
      <c r="Y15" s="393"/>
      <c r="Z15" s="393"/>
      <c r="AA15" s="393"/>
      <c r="AB15" s="393"/>
      <c r="AC15" s="393"/>
      <c r="AD15" s="393"/>
      <c r="AE15" s="393"/>
      <c r="AF15" s="57"/>
      <c r="AG15" s="57"/>
      <c r="AH15" s="57"/>
      <c r="AI15" s="57"/>
      <c r="AJ15" s="57" t="s">
        <v>175</v>
      </c>
      <c r="AK15" s="57"/>
      <c r="AL15" s="57"/>
    </row>
    <row r="16" spans="1:50" ht="30" customHeight="1" x14ac:dyDescent="0.2">
      <c r="A16" s="908" t="s">
        <v>458</v>
      </c>
      <c r="B16" s="909"/>
      <c r="C16" s="910"/>
      <c r="D16" s="952" t="s">
        <v>503</v>
      </c>
      <c r="E16" s="953"/>
      <c r="F16" s="953"/>
      <c r="G16" s="954"/>
      <c r="H16" s="933" t="s">
        <v>462</v>
      </c>
      <c r="I16" s="935"/>
      <c r="J16" s="949"/>
      <c r="K16" s="950"/>
      <c r="L16" s="950"/>
      <c r="M16" s="950"/>
      <c r="N16" s="950"/>
      <c r="O16" s="950"/>
      <c r="P16" s="950"/>
      <c r="Q16" s="950"/>
      <c r="R16" s="950"/>
      <c r="S16" s="950"/>
      <c r="T16" s="945" t="s">
        <v>301</v>
      </c>
      <c r="U16" s="934"/>
      <c r="V16" s="934"/>
      <c r="W16" s="935"/>
      <c r="X16" s="949"/>
      <c r="Y16" s="950"/>
      <c r="Z16" s="950"/>
      <c r="AA16" s="950"/>
      <c r="AB16" s="950"/>
      <c r="AC16" s="950"/>
      <c r="AD16" s="950"/>
      <c r="AE16" s="951"/>
    </row>
    <row r="17" spans="1:50" ht="30" customHeight="1" x14ac:dyDescent="0.2">
      <c r="A17" s="933" t="s">
        <v>281</v>
      </c>
      <c r="B17" s="934"/>
      <c r="C17" s="934"/>
      <c r="D17" s="934"/>
      <c r="E17" s="934"/>
      <c r="F17" s="934"/>
      <c r="G17" s="935"/>
      <c r="H17" s="936"/>
      <c r="I17" s="937"/>
      <c r="J17" s="937"/>
      <c r="K17" s="937"/>
      <c r="L17" s="937"/>
      <c r="M17" s="937"/>
      <c r="N17" s="937"/>
      <c r="O17" s="937"/>
      <c r="P17" s="937"/>
      <c r="Q17" s="937"/>
      <c r="R17" s="937"/>
      <c r="S17" s="937"/>
      <c r="T17" s="933" t="s">
        <v>282</v>
      </c>
      <c r="U17" s="934"/>
      <c r="V17" s="934"/>
      <c r="W17" s="935"/>
      <c r="X17" s="946"/>
      <c r="Y17" s="947"/>
      <c r="Z17" s="947"/>
      <c r="AA17" s="947"/>
      <c r="AB17" s="947"/>
      <c r="AC17" s="947"/>
      <c r="AD17" s="947"/>
      <c r="AE17" s="948"/>
    </row>
    <row r="18" spans="1:50" ht="30" customHeight="1" x14ac:dyDescent="0.2">
      <c r="A18" s="933" t="s">
        <v>283</v>
      </c>
      <c r="B18" s="934"/>
      <c r="C18" s="934"/>
      <c r="D18" s="934"/>
      <c r="E18" s="934"/>
      <c r="F18" s="934"/>
      <c r="G18" s="935"/>
      <c r="H18" s="936"/>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8"/>
    </row>
    <row r="19" spans="1:50" ht="30" customHeight="1" x14ac:dyDescent="0.2">
      <c r="A19" s="908" t="s">
        <v>284</v>
      </c>
      <c r="B19" s="909"/>
      <c r="C19" s="909"/>
      <c r="D19" s="909"/>
      <c r="E19" s="909"/>
      <c r="F19" s="909"/>
      <c r="G19" s="910"/>
      <c r="H19" s="936"/>
      <c r="I19" s="937"/>
      <c r="J19" s="937"/>
      <c r="K19" s="937"/>
      <c r="L19" s="937"/>
      <c r="M19" s="937"/>
      <c r="N19" s="937"/>
      <c r="O19" s="937"/>
      <c r="P19" s="937"/>
      <c r="Q19" s="937"/>
      <c r="R19" s="937"/>
      <c r="S19" s="937"/>
      <c r="T19" s="939" t="s">
        <v>285</v>
      </c>
      <c r="U19" s="940"/>
      <c r="V19" s="940"/>
      <c r="W19" s="941"/>
      <c r="X19" s="942"/>
      <c r="Y19" s="943"/>
      <c r="Z19" s="943"/>
      <c r="AA19" s="943"/>
      <c r="AB19" s="943"/>
      <c r="AC19" s="943"/>
      <c r="AD19" s="943"/>
      <c r="AE19" s="944"/>
    </row>
    <row r="20" spans="1:50" ht="39" customHeight="1" x14ac:dyDescent="0.2">
      <c r="A20" s="917" t="s">
        <v>302</v>
      </c>
      <c r="B20" s="918"/>
      <c r="C20" s="918"/>
      <c r="D20" s="918"/>
      <c r="E20" s="918"/>
      <c r="F20" s="918"/>
      <c r="G20" s="919"/>
      <c r="H20" s="920"/>
      <c r="I20" s="921"/>
      <c r="J20" s="921"/>
      <c r="K20" s="921"/>
      <c r="L20" s="921"/>
      <c r="M20" s="921"/>
      <c r="N20" s="921"/>
      <c r="O20" s="921"/>
      <c r="P20" s="921"/>
      <c r="Q20" s="921"/>
      <c r="R20" s="921"/>
      <c r="S20" s="921"/>
      <c r="T20" s="921"/>
      <c r="U20" s="921"/>
      <c r="V20" s="921"/>
      <c r="W20" s="921"/>
      <c r="X20" s="921"/>
      <c r="Y20" s="921"/>
      <c r="Z20" s="921"/>
      <c r="AA20" s="921"/>
      <c r="AB20" s="921"/>
      <c r="AC20" s="921"/>
      <c r="AD20" s="921"/>
      <c r="AE20" s="922"/>
    </row>
    <row r="21" spans="1:50" ht="30" customHeight="1" x14ac:dyDescent="0.2">
      <c r="A21" s="908" t="s">
        <v>303</v>
      </c>
      <c r="B21" s="909"/>
      <c r="C21" s="909"/>
      <c r="D21" s="909"/>
      <c r="E21" s="909"/>
      <c r="F21" s="909"/>
      <c r="G21" s="910"/>
      <c r="H21" s="929" t="s">
        <v>499</v>
      </c>
      <c r="I21" s="930"/>
      <c r="J21" s="930"/>
      <c r="K21" s="931"/>
      <c r="L21" s="931"/>
      <c r="M21" s="932" t="s">
        <v>287</v>
      </c>
      <c r="N21" s="932"/>
      <c r="O21" s="931"/>
      <c r="P21" s="931"/>
      <c r="Q21" s="927" t="s">
        <v>288</v>
      </c>
      <c r="R21" s="927"/>
      <c r="S21" s="932" t="s">
        <v>304</v>
      </c>
      <c r="T21" s="932"/>
      <c r="U21" s="932"/>
      <c r="V21" s="932" t="s">
        <v>499</v>
      </c>
      <c r="W21" s="932"/>
      <c r="X21" s="931"/>
      <c r="Y21" s="931"/>
      <c r="Z21" s="932" t="s">
        <v>287</v>
      </c>
      <c r="AA21" s="932"/>
      <c r="AB21" s="931"/>
      <c r="AC21" s="931"/>
      <c r="AD21" s="927" t="s">
        <v>288</v>
      </c>
      <c r="AE21" s="928"/>
    </row>
    <row r="22" spans="1:50" ht="30" customHeight="1" x14ac:dyDescent="0.2">
      <c r="A22" s="914" t="s">
        <v>541</v>
      </c>
      <c r="B22" s="909"/>
      <c r="C22" s="909"/>
      <c r="D22" s="909"/>
      <c r="E22" s="909"/>
      <c r="F22" s="909"/>
      <c r="G22" s="910"/>
      <c r="H22" s="504"/>
      <c r="I22" s="504"/>
      <c r="J22" s="504"/>
      <c r="K22" s="504"/>
      <c r="L22" s="504"/>
      <c r="M22" s="504"/>
      <c r="N22" s="504"/>
      <c r="O22" s="504"/>
      <c r="P22" s="504"/>
      <c r="Q22" s="504"/>
      <c r="R22" s="504"/>
      <c r="S22" s="504"/>
      <c r="T22" s="504"/>
      <c r="U22" s="504"/>
      <c r="V22" s="915" t="s">
        <v>125</v>
      </c>
      <c r="W22" s="915"/>
      <c r="X22" s="915"/>
      <c r="Y22" s="915"/>
      <c r="Z22" s="915"/>
      <c r="AA22" s="915"/>
      <c r="AB22" s="915"/>
      <c r="AC22" s="915"/>
      <c r="AD22" s="915"/>
      <c r="AE22" s="916"/>
    </row>
    <row r="23" spans="1:50" ht="33.5" customHeight="1" x14ac:dyDescent="0.2">
      <c r="A23" s="908" t="s">
        <v>305</v>
      </c>
      <c r="B23" s="909"/>
      <c r="C23" s="909"/>
      <c r="D23" s="909"/>
      <c r="E23" s="909"/>
      <c r="F23" s="909"/>
      <c r="G23" s="910"/>
      <c r="H23" s="911"/>
      <c r="I23" s="912"/>
      <c r="J23" s="912"/>
      <c r="K23" s="912"/>
      <c r="L23" s="912"/>
      <c r="M23" s="912"/>
      <c r="N23" s="912"/>
      <c r="O23" s="912"/>
      <c r="P23" s="912"/>
      <c r="Q23" s="912"/>
      <c r="R23" s="912"/>
      <c r="S23" s="912"/>
      <c r="T23" s="912"/>
      <c r="U23" s="912"/>
      <c r="V23" s="912"/>
      <c r="W23" s="912"/>
      <c r="X23" s="912"/>
      <c r="Y23" s="912"/>
      <c r="Z23" s="912"/>
      <c r="AA23" s="912"/>
      <c r="AB23" s="912"/>
      <c r="AC23" s="912"/>
      <c r="AD23" s="912"/>
      <c r="AE23" s="913"/>
    </row>
    <row r="24" spans="1:50" ht="33.5" customHeight="1" x14ac:dyDescent="0.2">
      <c r="A24" s="908" t="s">
        <v>306</v>
      </c>
      <c r="B24" s="909"/>
      <c r="C24" s="909"/>
      <c r="D24" s="909"/>
      <c r="E24" s="909"/>
      <c r="F24" s="909"/>
      <c r="G24" s="910"/>
      <c r="H24" s="911"/>
      <c r="I24" s="912"/>
      <c r="J24" s="912"/>
      <c r="K24" s="912"/>
      <c r="L24" s="912"/>
      <c r="M24" s="912"/>
      <c r="N24" s="912"/>
      <c r="O24" s="912"/>
      <c r="P24" s="912"/>
      <c r="Q24" s="912"/>
      <c r="R24" s="912"/>
      <c r="S24" s="912"/>
      <c r="T24" s="912"/>
      <c r="U24" s="912"/>
      <c r="V24" s="912"/>
      <c r="W24" s="912"/>
      <c r="X24" s="912"/>
      <c r="Y24" s="912"/>
      <c r="Z24" s="912"/>
      <c r="AA24" s="912"/>
      <c r="AB24" s="912"/>
      <c r="AC24" s="912"/>
      <c r="AD24" s="912"/>
      <c r="AE24" s="913"/>
    </row>
    <row r="25" spans="1:50" ht="33.5" customHeight="1" x14ac:dyDescent="0.2">
      <c r="A25" s="908" t="s">
        <v>307</v>
      </c>
      <c r="B25" s="909"/>
      <c r="C25" s="909"/>
      <c r="D25" s="909"/>
      <c r="E25" s="909"/>
      <c r="F25" s="909"/>
      <c r="G25" s="910"/>
      <c r="H25" s="911"/>
      <c r="I25" s="912"/>
      <c r="J25" s="912"/>
      <c r="K25" s="912"/>
      <c r="L25" s="912"/>
      <c r="M25" s="912"/>
      <c r="N25" s="912"/>
      <c r="O25" s="912"/>
      <c r="P25" s="912"/>
      <c r="Q25" s="912"/>
      <c r="R25" s="912"/>
      <c r="S25" s="912"/>
      <c r="T25" s="912"/>
      <c r="U25" s="912"/>
      <c r="V25" s="912"/>
      <c r="W25" s="912"/>
      <c r="X25" s="912"/>
      <c r="Y25" s="912"/>
      <c r="Z25" s="912"/>
      <c r="AA25" s="912"/>
      <c r="AB25" s="912"/>
      <c r="AC25" s="912"/>
      <c r="AD25" s="912"/>
      <c r="AE25" s="913"/>
    </row>
    <row r="26" spans="1:50" s="50" customFormat="1" ht="30" customHeight="1" x14ac:dyDescent="0.2">
      <c r="A26" s="923" t="s">
        <v>294</v>
      </c>
      <c r="B26" s="924"/>
      <c r="C26" s="924"/>
      <c r="D26" s="924"/>
      <c r="E26" s="924"/>
      <c r="F26" s="924"/>
      <c r="G26" s="924"/>
      <c r="H26" s="924"/>
      <c r="I26" s="924"/>
      <c r="J26" s="924"/>
      <c r="K26" s="924"/>
      <c r="L26" s="924"/>
      <c r="M26" s="924"/>
      <c r="N26" s="924"/>
      <c r="O26" s="924"/>
      <c r="P26" s="924"/>
      <c r="Q26" s="924"/>
      <c r="R26" s="924"/>
      <c r="S26" s="924"/>
      <c r="T26" s="924"/>
      <c r="U26" s="924"/>
      <c r="V26" s="924"/>
      <c r="W26" s="924"/>
      <c r="X26" s="924"/>
      <c r="Y26" s="925" t="s">
        <v>549</v>
      </c>
      <c r="Z26" s="925"/>
      <c r="AA26" s="925"/>
      <c r="AB26" s="925"/>
      <c r="AC26" s="925"/>
      <c r="AD26" s="925"/>
      <c r="AE26" s="926"/>
      <c r="AF26" s="110"/>
      <c r="AG26" s="110"/>
      <c r="AH26" s="110"/>
      <c r="AI26" s="110"/>
      <c r="AJ26" s="110" t="s">
        <v>174</v>
      </c>
      <c r="AK26" s="110"/>
      <c r="AL26" s="110"/>
      <c r="AM26" s="110"/>
      <c r="AN26" s="110"/>
      <c r="AX26" s="50" t="s">
        <v>174</v>
      </c>
    </row>
    <row r="32" spans="1:50" x14ac:dyDescent="0.2">
      <c r="B32" s="111"/>
    </row>
  </sheetData>
  <sheetProtection sheet="1" formatCells="0" selectLockedCells="1"/>
  <mergeCells count="83">
    <mergeCell ref="B2:AD2"/>
    <mergeCell ref="A4:C4"/>
    <mergeCell ref="D4:G4"/>
    <mergeCell ref="H4:I4"/>
    <mergeCell ref="J4:S4"/>
    <mergeCell ref="T4:W4"/>
    <mergeCell ref="X4:AE4"/>
    <mergeCell ref="A5:G5"/>
    <mergeCell ref="H5:S5"/>
    <mergeCell ref="T5:W5"/>
    <mergeCell ref="X5:AE5"/>
    <mergeCell ref="A6:G6"/>
    <mergeCell ref="H6:AE6"/>
    <mergeCell ref="A7:G7"/>
    <mergeCell ref="H7:S7"/>
    <mergeCell ref="T7:W7"/>
    <mergeCell ref="X7:AE7"/>
    <mergeCell ref="A8:G8"/>
    <mergeCell ref="H8:AE8"/>
    <mergeCell ref="AD9:AE9"/>
    <mergeCell ref="A9:G9"/>
    <mergeCell ref="H9:J9"/>
    <mergeCell ref="K9:L9"/>
    <mergeCell ref="M9:N9"/>
    <mergeCell ref="O9:P9"/>
    <mergeCell ref="Q9:R9"/>
    <mergeCell ref="S9:U9"/>
    <mergeCell ref="V9:W9"/>
    <mergeCell ref="X9:Y9"/>
    <mergeCell ref="Z9:AA9"/>
    <mergeCell ref="AB9:AC9"/>
    <mergeCell ref="A14:X14"/>
    <mergeCell ref="Y14:AE14"/>
    <mergeCell ref="V10:AE10"/>
    <mergeCell ref="A11:G11"/>
    <mergeCell ref="H11:AE11"/>
    <mergeCell ref="A13:G13"/>
    <mergeCell ref="H13:AE13"/>
    <mergeCell ref="A12:G12"/>
    <mergeCell ref="H12:AE12"/>
    <mergeCell ref="A10:G10"/>
    <mergeCell ref="H10:U10"/>
    <mergeCell ref="T16:W16"/>
    <mergeCell ref="A17:G17"/>
    <mergeCell ref="H17:S17"/>
    <mergeCell ref="T17:W17"/>
    <mergeCell ref="X17:AE17"/>
    <mergeCell ref="X16:AE16"/>
    <mergeCell ref="A16:C16"/>
    <mergeCell ref="D16:G16"/>
    <mergeCell ref="H16:I16"/>
    <mergeCell ref="J16:S16"/>
    <mergeCell ref="A18:G18"/>
    <mergeCell ref="H18:AE18"/>
    <mergeCell ref="A19:G19"/>
    <mergeCell ref="H19:S19"/>
    <mergeCell ref="T19:W19"/>
    <mergeCell ref="X19:AE19"/>
    <mergeCell ref="A20:G20"/>
    <mergeCell ref="H20:AE20"/>
    <mergeCell ref="A26:X26"/>
    <mergeCell ref="Y26:AE26"/>
    <mergeCell ref="AD21:AE21"/>
    <mergeCell ref="A21:G21"/>
    <mergeCell ref="H21:J21"/>
    <mergeCell ref="K21:L21"/>
    <mergeCell ref="M21:N21"/>
    <mergeCell ref="O21:P21"/>
    <mergeCell ref="Q21:R21"/>
    <mergeCell ref="S21:U21"/>
    <mergeCell ref="V21:W21"/>
    <mergeCell ref="X21:Y21"/>
    <mergeCell ref="Z21:AA21"/>
    <mergeCell ref="AB21:AC21"/>
    <mergeCell ref="A25:G25"/>
    <mergeCell ref="H25:AE25"/>
    <mergeCell ref="A22:G22"/>
    <mergeCell ref="H22:U22"/>
    <mergeCell ref="V22:AE22"/>
    <mergeCell ref="A23:G23"/>
    <mergeCell ref="H23:AE23"/>
    <mergeCell ref="A24:G24"/>
    <mergeCell ref="H24:AE24"/>
  </mergeCells>
  <phoneticPr fontId="1"/>
  <dataValidations count="8">
    <dataValidation allowBlank="1" showInputMessage="1" showErrorMessage="1" prompt="外注（委託）先の選定理由を具体的に記入してください_x000a_" sqref="H25:AE25 H13:AE13"/>
    <dataValidation allowBlank="1" showInputMessage="1" showErrorMessage="1" promptTitle="納品予定物を記入してください" prompt="納品物の具体的な内容、媒体を記入してください_x000a_" sqref="H12:AE12 H24:AE24"/>
    <dataValidation allowBlank="1" showInputMessage="1" showErrorMessage="1" promptTitle="委託・外注内容を記入してください" prompt="本研究開発における外注（委託）内容を明確に記載し、 合わせて納品される成果物も含め具体的に記入してください_x000a_" sqref="H11:AE11 H23:AE23"/>
    <dataValidation imeMode="halfAlpha" allowBlank="1" showInputMessage="1" showErrorMessage="1" prompt="　前ページの当該費目番号の税込金額を入力してください" sqref="H22:U22 H10:U10"/>
    <dataValidation imeMode="halfAlpha" allowBlank="1" showInputMessage="1" showErrorMessage="1" sqref="X5:AE5 X17:AE17"/>
    <dataValidation imeMode="halfAlpha" allowBlank="1" showInputMessage="1" showErrorMessage="1" promptTitle="委託時期は事業終了予定日より前です" prompt="　本事業の終了予定日より後に契約、納品、支払を行った分は助成対象外となります" sqref="K9:L9 O9:P9 X9:Y9 AB9:AC9 K21:L21 O21:P21 X21:Y21 AB21:AC21"/>
    <dataValidation allowBlank="1" showInputMessage="1" showErrorMessage="1" promptTitle="番号を記入してください" prompt="前ページの資金支出明細番号と対応させて記入してください_x000a_" sqref="D4:G4 D16:G16"/>
    <dataValidation type="list" allowBlank="1" showInputMessage="1" showErrorMessage="1" sqref="Y14:AE14 Y26:AE26">
      <formula1>$AJ$13:$AJ$15</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14"/>
  <sheetViews>
    <sheetView view="pageBreakPreview" zoomScaleNormal="100" zoomScaleSheetLayoutView="100" workbookViewId="0">
      <selection activeCell="I4" sqref="I4"/>
    </sheetView>
  </sheetViews>
  <sheetFormatPr defaultColWidth="2.1796875" defaultRowHeight="12" x14ac:dyDescent="0.2"/>
  <cols>
    <col min="1" max="1" width="6.453125" style="43" customWidth="1"/>
    <col min="2" max="2" width="15.26953125" style="43" customWidth="1"/>
    <col min="3" max="3" width="22" style="43" customWidth="1"/>
    <col min="4" max="4" width="6" style="43" customWidth="1"/>
    <col min="5" max="5" width="13" style="43" customWidth="1"/>
    <col min="6" max="7" width="12.7265625" style="43" customWidth="1"/>
    <col min="8" max="9" width="2.1796875" style="43" customWidth="1"/>
    <col min="10" max="10" width="11.26953125" style="43" customWidth="1"/>
    <col min="11" max="11" width="9.453125" style="43" customWidth="1"/>
    <col min="12" max="12" width="6.26953125" style="43" customWidth="1"/>
    <col min="13" max="211" width="2.1796875" style="43" customWidth="1"/>
    <col min="212" max="16384" width="2.1796875" style="43"/>
  </cols>
  <sheetData>
    <row r="1" spans="1:43" ht="18.5" customHeight="1" x14ac:dyDescent="0.2">
      <c r="A1" s="117" t="s">
        <v>461</v>
      </c>
      <c r="B1" s="247"/>
      <c r="C1" s="247"/>
      <c r="D1" s="247"/>
      <c r="E1" s="247"/>
      <c r="F1" s="253"/>
      <c r="G1" s="247"/>
    </row>
    <row r="2" spans="1:43" ht="15" customHeight="1" x14ac:dyDescent="0.2">
      <c r="A2" s="118"/>
      <c r="B2" s="254"/>
      <c r="C2" s="247"/>
      <c r="D2" s="247"/>
      <c r="E2" s="247"/>
      <c r="F2" s="253"/>
      <c r="G2" s="119" t="s">
        <v>248</v>
      </c>
    </row>
    <row r="3" spans="1:43" ht="58" customHeight="1" x14ac:dyDescent="0.2">
      <c r="A3" s="232" t="s">
        <v>249</v>
      </c>
      <c r="B3" s="233" t="s">
        <v>308</v>
      </c>
      <c r="C3" s="233" t="s">
        <v>309</v>
      </c>
      <c r="D3" s="233" t="s">
        <v>310</v>
      </c>
      <c r="E3" s="233" t="s">
        <v>296</v>
      </c>
      <c r="F3" s="233" t="s">
        <v>268</v>
      </c>
      <c r="G3" s="427" t="s">
        <v>311</v>
      </c>
      <c r="H3" s="248" t="s">
        <v>271</v>
      </c>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row>
    <row r="4" spans="1:43" s="50" customFormat="1" ht="39.75" customHeight="1" x14ac:dyDescent="0.2">
      <c r="A4" s="249">
        <f>ROW()-ROW('(4)-1専門家指導費'!$A$3)</f>
        <v>1</v>
      </c>
      <c r="B4" s="370"/>
      <c r="C4" s="370"/>
      <c r="D4" s="394"/>
      <c r="E4" s="395"/>
      <c r="F4" s="250">
        <f>'(4)-1専門家指導費'!$G4*1.1</f>
        <v>0</v>
      </c>
      <c r="G4" s="434">
        <f>'(4)-1専門家指導費'!$D4*'(4)-1専門家指導費'!$E4</f>
        <v>0</v>
      </c>
      <c r="H4" s="251" t="str">
        <f>IF(OR(AND('(4)-1専門家指導費'!$B4="",'(4)-1専門家指導費'!$C4="",'(4)-1専門家指導費'!$D4="",'(4)-1専門家指導費'!$E4=""),
          AND('(4)-1専門家指導費'!$B4&lt;&gt;"",'(4)-1専門家指導費'!$C4&lt;&gt;"",'(4)-1専門家指導費'!$D4&lt;&gt;"",'(4)-1専門家指導費'!$E4&lt;&gt;"")),
    "",
    "←全ての項目を入力してください。")</f>
        <v/>
      </c>
      <c r="I4" s="49"/>
      <c r="J4" s="49"/>
      <c r="K4" s="49"/>
      <c r="L4" s="49"/>
      <c r="M4" s="49"/>
      <c r="N4" s="49"/>
      <c r="O4" s="49"/>
      <c r="P4" s="49"/>
      <c r="Q4" s="49"/>
      <c r="R4" s="49"/>
      <c r="S4" s="49"/>
      <c r="T4" s="49"/>
      <c r="U4" s="49"/>
      <c r="V4" s="49"/>
      <c r="W4" s="49"/>
      <c r="X4" s="49"/>
      <c r="Y4" s="49"/>
    </row>
    <row r="5" spans="1:43" s="50" customFormat="1" ht="39.75" customHeight="1" x14ac:dyDescent="0.2">
      <c r="A5" s="249">
        <f>ROW()-ROW('(4)-1専門家指導費'!$A$3)</f>
        <v>2</v>
      </c>
      <c r="B5" s="376"/>
      <c r="C5" s="376"/>
      <c r="D5" s="396"/>
      <c r="E5" s="397"/>
      <c r="F5" s="250">
        <f>'(4)-1専門家指導費'!$G5*1.1</f>
        <v>0</v>
      </c>
      <c r="G5" s="434">
        <f>'(4)-1専門家指導費'!$D5*'(4)-1専門家指導費'!$E5</f>
        <v>0</v>
      </c>
      <c r="H5" s="251" t="str">
        <f>IF(OR(AND('(4)-1専門家指導費'!$B5="",'(4)-1専門家指導費'!$C5="",'(4)-1専門家指導費'!$D5="",'(4)-1専門家指導費'!$E5=""),
          AND('(4)-1専門家指導費'!$B5&lt;&gt;"",'(4)-1専門家指導費'!$C5&lt;&gt;"",'(4)-1専門家指導費'!$D5&lt;&gt;"",'(4)-1専門家指導費'!$E5&lt;&gt;"")),
    "",
    "←全ての項目を入力してください。")</f>
        <v/>
      </c>
      <c r="J5" s="52"/>
      <c r="K5" s="52"/>
    </row>
    <row r="6" spans="1:43" s="50" customFormat="1" ht="39.75" customHeight="1" x14ac:dyDescent="0.2">
      <c r="A6" s="249">
        <f>ROW()-ROW('(4)-1専門家指導費'!$A$3)</f>
        <v>3</v>
      </c>
      <c r="B6" s="370"/>
      <c r="C6" s="370"/>
      <c r="D6" s="394"/>
      <c r="E6" s="395"/>
      <c r="F6" s="250">
        <f>'(4)-1専門家指導費'!$G6*1.1</f>
        <v>0</v>
      </c>
      <c r="G6" s="434">
        <f>'(4)-1専門家指導費'!$D6*'(4)-1専門家指導費'!$E6</f>
        <v>0</v>
      </c>
      <c r="H6" s="251" t="str">
        <f>IF(OR(AND('(4)-1専門家指導費'!$B6="",'(4)-1専門家指導費'!$C6="",'(4)-1専門家指導費'!$D6="",'(4)-1専門家指導費'!$E6=""),
          AND('(4)-1専門家指導費'!$B6&lt;&gt;"",'(4)-1専門家指導費'!$C6&lt;&gt;"",'(4)-1専門家指導費'!$D6&lt;&gt;"",'(4)-1専門家指導費'!$E6&lt;&gt;"")),
    "",
    "←全ての項目を入力してください。")</f>
        <v/>
      </c>
    </row>
    <row r="7" spans="1:43" s="50" customFormat="1" ht="39.75" customHeight="1" x14ac:dyDescent="0.2">
      <c r="A7" s="249">
        <f>ROW()-ROW('(4)-1専門家指導費'!$A$3)</f>
        <v>4</v>
      </c>
      <c r="B7" s="376"/>
      <c r="C7" s="376"/>
      <c r="D7" s="396"/>
      <c r="E7" s="397"/>
      <c r="F7" s="250">
        <f>'(4)-1専門家指導費'!$G7*1.1</f>
        <v>0</v>
      </c>
      <c r="G7" s="434">
        <f>'(4)-1専門家指導費'!$D7*'(4)-1専門家指導費'!$E7</f>
        <v>0</v>
      </c>
      <c r="H7" s="251" t="str">
        <f>IF(OR(AND('(4)-1専門家指導費'!$B7="",'(4)-1専門家指導費'!$C7="",'(4)-1専門家指導費'!$D7="",'(4)-1専門家指導費'!$E7=""),
          AND('(4)-1専門家指導費'!$B7&lt;&gt;"",'(4)-1専門家指導費'!$C7&lt;&gt;"",'(4)-1専門家指導費'!$D7&lt;&gt;"",'(4)-1専門家指導費'!$E7&lt;&gt;"")),
    "",
    "←全ての項目を入力してください。")</f>
        <v/>
      </c>
    </row>
    <row r="8" spans="1:43" s="50" customFormat="1" ht="39.75" customHeight="1" x14ac:dyDescent="0.2">
      <c r="A8" s="249">
        <f>ROW()-ROW('(4)-1専門家指導費'!$A$3)</f>
        <v>5</v>
      </c>
      <c r="B8" s="370"/>
      <c r="C8" s="370"/>
      <c r="D8" s="394"/>
      <c r="E8" s="395"/>
      <c r="F8" s="250">
        <f>'(4)-1専門家指導費'!$G8*1.1</f>
        <v>0</v>
      </c>
      <c r="G8" s="434">
        <f>'(4)-1専門家指導費'!$D8*'(4)-1専門家指導費'!$E8</f>
        <v>0</v>
      </c>
      <c r="H8" s="251" t="str">
        <f>IF(OR(AND('(4)-1専門家指導費'!$B8="",'(4)-1専門家指導費'!$C8="",'(4)-1専門家指導費'!$D8="",'(4)-1専門家指導費'!$E8=""),
          AND('(4)-1専門家指導費'!$B8&lt;&gt;"",'(4)-1専門家指導費'!$C8&lt;&gt;"",'(4)-1専門家指導費'!$D8&lt;&gt;"",'(4)-1専門家指導費'!$E8&lt;&gt;"")),
    "",
    "←全ての項目を入力してください。")</f>
        <v/>
      </c>
    </row>
    <row r="9" spans="1:43" s="50" customFormat="1" ht="39.75" customHeight="1" x14ac:dyDescent="0.2">
      <c r="A9" s="249">
        <f>ROW()-ROW('(4)-1専門家指導費'!$A$3)</f>
        <v>6</v>
      </c>
      <c r="B9" s="398"/>
      <c r="C9" s="398"/>
      <c r="D9" s="396"/>
      <c r="E9" s="397"/>
      <c r="F9" s="250">
        <f>'(4)-1専門家指導費'!$G9*1.1</f>
        <v>0</v>
      </c>
      <c r="G9" s="434">
        <f>'(4)-1専門家指導費'!$D9*'(4)-1専門家指導費'!$E9</f>
        <v>0</v>
      </c>
      <c r="H9" s="251" t="str">
        <f>IF(OR(AND('(4)-1専門家指導費'!$B9="",'(4)-1専門家指導費'!$C9="",'(4)-1専門家指導費'!$D9="",'(4)-1専門家指導費'!$E9=""),
          AND('(4)-1専門家指導費'!$B9&lt;&gt;"",'(4)-1専門家指導費'!$C9&lt;&gt;"",'(4)-1専門家指導費'!$D9&lt;&gt;"",'(4)-1専門家指導費'!$E9&lt;&gt;"")),
    "",
    "←全ての項目を入力してください。")</f>
        <v/>
      </c>
    </row>
    <row r="10" spans="1:43" s="50" customFormat="1" ht="39.75" customHeight="1" x14ac:dyDescent="0.2">
      <c r="A10" s="249">
        <f>ROW()-ROW('(4)-1専門家指導費'!$A$3)</f>
        <v>7</v>
      </c>
      <c r="B10" s="399"/>
      <c r="C10" s="399"/>
      <c r="D10" s="394"/>
      <c r="E10" s="395"/>
      <c r="F10" s="250">
        <f>'(4)-1専門家指導費'!$G10*1.1</f>
        <v>0</v>
      </c>
      <c r="G10" s="434">
        <f>'(4)-1専門家指導費'!$D10*'(4)-1専門家指導費'!$E10</f>
        <v>0</v>
      </c>
      <c r="H10" s="251" t="str">
        <f>IF(OR(AND('(4)-1専門家指導費'!$B10="",'(4)-1専門家指導費'!$C10="",'(4)-1専門家指導費'!$D10="",'(4)-1専門家指導費'!$E10=""),
          AND('(4)-1専門家指導費'!$B10&lt;&gt;"",'(4)-1専門家指導費'!$C10&lt;&gt;"",'(4)-1専門家指導費'!$D10&lt;&gt;"",'(4)-1専門家指導費'!$E10&lt;&gt;"")),
    "",
    "←全ての項目を入力してください。")</f>
        <v/>
      </c>
    </row>
    <row r="11" spans="1:43" s="50" customFormat="1" ht="39.75" customHeight="1" x14ac:dyDescent="0.2">
      <c r="A11" s="249">
        <f>ROW()-ROW('(4)-1専門家指導費'!$A$3)</f>
        <v>8</v>
      </c>
      <c r="B11" s="398"/>
      <c r="C11" s="398"/>
      <c r="D11" s="396"/>
      <c r="E11" s="397"/>
      <c r="F11" s="250">
        <f>'(4)-1専門家指導費'!$G11*1.1</f>
        <v>0</v>
      </c>
      <c r="G11" s="434">
        <f>'(4)-1専門家指導費'!$D11*'(4)-1専門家指導費'!$E11</f>
        <v>0</v>
      </c>
      <c r="H11" s="251" t="str">
        <f>IF(OR(AND('(4)-1専門家指導費'!$B11="",'(4)-1専門家指導費'!$C11="",'(4)-1専門家指導費'!$D11="",'(4)-1専門家指導費'!$E11=""),
          AND('(4)-1専門家指導費'!$B11&lt;&gt;"",'(4)-1専門家指導費'!$C11&lt;&gt;"",'(4)-1専門家指導費'!$D11&lt;&gt;"",'(4)-1専門家指導費'!$E11&lt;&gt;"")),
    "",
    "←全ての項目を入力してください。")</f>
        <v/>
      </c>
    </row>
    <row r="12" spans="1:43" s="50" customFormat="1" ht="39.75" customHeight="1" x14ac:dyDescent="0.2">
      <c r="A12" s="249">
        <f>ROW()-ROW('(4)-1専門家指導費'!$A$3)</f>
        <v>9</v>
      </c>
      <c r="B12" s="399"/>
      <c r="C12" s="399"/>
      <c r="D12" s="394"/>
      <c r="E12" s="395"/>
      <c r="F12" s="250">
        <f>'(4)-1専門家指導費'!$G12*1.1</f>
        <v>0</v>
      </c>
      <c r="G12" s="434">
        <f>'(4)-1専門家指導費'!$D12*'(4)-1専門家指導費'!$E12</f>
        <v>0</v>
      </c>
      <c r="H12" s="251" t="str">
        <f>IF(OR(AND('(4)-1専門家指導費'!$B12="",'(4)-1専門家指導費'!$C12="",'(4)-1専門家指導費'!$D12="",'(4)-1専門家指導費'!$E12=""),
          AND('(4)-1専門家指導費'!$B12&lt;&gt;"",'(4)-1専門家指導費'!$C12&lt;&gt;"",'(4)-1専門家指導費'!$D12&lt;&gt;"",'(4)-1専門家指導費'!$E12&lt;&gt;"")),
    "",
    "←全ての項目を入力してください。")</f>
        <v/>
      </c>
    </row>
    <row r="13" spans="1:43" s="50" customFormat="1" ht="39.75" customHeight="1" x14ac:dyDescent="0.2">
      <c r="A13" s="255">
        <f>ROW()-ROW('(4)-1専門家指導費'!$A$3)</f>
        <v>10</v>
      </c>
      <c r="B13" s="398"/>
      <c r="C13" s="398"/>
      <c r="D13" s="396"/>
      <c r="E13" s="397"/>
      <c r="F13" s="256">
        <f>'(4)-1専門家指導費'!$G13*1.1</f>
        <v>0</v>
      </c>
      <c r="G13" s="257">
        <f>'(4)-1専門家指導費'!$D13*'(4)-1専門家指導費'!$E13</f>
        <v>0</v>
      </c>
      <c r="H13" s="251" t="str">
        <f>IF(OR(AND('(4)-1専門家指導費'!$B13="",'(4)-1専門家指導費'!$C13="",'(4)-1専門家指導費'!$D13="",'(4)-1専門家指導費'!$E13=""),
          AND('(4)-1専門家指導費'!$B13&lt;&gt;"",'(4)-1専門家指導費'!$C13&lt;&gt;"",'(4)-1専門家指導費'!$D13&lt;&gt;"",'(4)-1専門家指導費'!$E13&lt;&gt;"")),
    "",
    "←全ての項目を入力してください。")</f>
        <v/>
      </c>
    </row>
    <row r="14" spans="1:43" s="50" customFormat="1" ht="26.25" customHeight="1" x14ac:dyDescent="0.2">
      <c r="A14" s="258"/>
      <c r="B14" s="259"/>
      <c r="C14" s="259"/>
      <c r="D14" s="259"/>
      <c r="E14" s="260" t="s">
        <v>272</v>
      </c>
      <c r="F14" s="261">
        <f>SUBTOTAL(109,'(4)-1専門家指導費'!$F$4:$F$13)</f>
        <v>0</v>
      </c>
      <c r="G14" s="435">
        <f>SUBTOTAL(109,'(4)-1専門家指導費'!$G$4:$G$13)</f>
        <v>0</v>
      </c>
      <c r="H14" s="252"/>
    </row>
  </sheetData>
  <sheetProtection sheet="1" formatCells="0" selectLockedCells="1"/>
  <phoneticPr fontId="1"/>
  <conditionalFormatting sqref="B4:E13">
    <cfRule type="expression" dxfId="71" priority="1">
      <formula>AND(OR($B4&lt;&gt;"",$C4&lt;&gt;"",$D4&lt;&gt;"",$E4&lt;&gt;""),B4="")</formula>
    </cfRule>
  </conditionalFormatting>
  <dataValidations count="2">
    <dataValidation type="custom" allowBlank="1" showInputMessage="1" showErrorMessage="1" sqref="H4:H13">
      <formula1>ISERROR(FIND(CHAR(10),H4))</formula1>
    </dataValidation>
    <dataValidation imeMode="halfAlpha" allowBlank="1" showInputMessage="1" showErrorMessage="1" sqref="D4:E13"/>
  </dataValidations>
  <pageMargins left="0.7" right="0.26" top="0.54" bottom="0.38" header="0.3" footer="0.3"/>
  <pageSetup paperSize="9" firstPageNumber="44" orientation="portrait" useFirstPageNumber="1" r:id="rId1"/>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24"/>
  <sheetViews>
    <sheetView view="pageBreakPreview" zoomScaleNormal="90" zoomScaleSheetLayoutView="100" workbookViewId="0">
      <selection activeCell="D31" sqref="D31"/>
    </sheetView>
  </sheetViews>
  <sheetFormatPr defaultColWidth="1.81640625" defaultRowHeight="12" x14ac:dyDescent="0.2"/>
  <cols>
    <col min="1" max="9" width="2.453125" style="50" customWidth="1"/>
    <col min="10" max="11" width="3.6328125" style="50" customWidth="1"/>
    <col min="12" max="12" width="6.26953125" style="50" customWidth="1"/>
    <col min="13" max="30" width="2.453125" style="50" customWidth="1"/>
    <col min="31" max="31" width="4.7265625" style="50" customWidth="1"/>
    <col min="32" max="32" width="4.26953125" style="50" customWidth="1"/>
    <col min="33" max="37" width="2.453125" style="50" hidden="1" customWidth="1"/>
    <col min="38" max="39" width="2.453125" style="50" customWidth="1"/>
    <col min="40" max="47" width="2.453125" style="50" hidden="1" customWidth="1"/>
    <col min="48" max="246" width="2.453125" style="50" customWidth="1"/>
    <col min="247" max="16384" width="1.81640625" style="50"/>
  </cols>
  <sheetData>
    <row r="1" spans="1:41" s="43" customFormat="1" ht="27" customHeight="1" x14ac:dyDescent="0.2">
      <c r="A1" s="262" t="s">
        <v>312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4"/>
      <c r="AD1" s="264"/>
      <c r="AE1" s="264"/>
      <c r="AF1" s="264"/>
      <c r="AG1" s="58"/>
    </row>
    <row r="2" spans="1:41" s="43" customFormat="1" ht="30.5" customHeight="1" x14ac:dyDescent="0.2">
      <c r="A2" s="247"/>
      <c r="B2" s="1001" t="s">
        <v>313</v>
      </c>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row>
    <row r="3" spans="1:41" s="43" customFormat="1" x14ac:dyDescent="0.2">
      <c r="A3" s="247"/>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41" ht="22.5" customHeight="1" x14ac:dyDescent="0.2">
      <c r="A4" s="983" t="s">
        <v>458</v>
      </c>
      <c r="B4" s="961"/>
      <c r="C4" s="962"/>
      <c r="D4" s="994" t="s">
        <v>314</v>
      </c>
      <c r="E4" s="995"/>
      <c r="F4" s="995"/>
      <c r="G4" s="996"/>
      <c r="H4" s="997" t="s">
        <v>460</v>
      </c>
      <c r="I4" s="997"/>
      <c r="J4" s="997"/>
      <c r="K4" s="997"/>
      <c r="L4" s="998"/>
      <c r="M4" s="999"/>
      <c r="N4" s="999"/>
      <c r="O4" s="999"/>
      <c r="P4" s="999"/>
      <c r="Q4" s="999"/>
      <c r="R4" s="999"/>
      <c r="S4" s="999"/>
      <c r="T4" s="999"/>
      <c r="U4" s="999"/>
      <c r="V4" s="1000"/>
      <c r="W4" s="971" t="s">
        <v>459</v>
      </c>
      <c r="X4" s="972"/>
      <c r="Y4" s="972"/>
      <c r="Z4" s="973"/>
      <c r="AA4" s="991"/>
      <c r="AB4" s="992"/>
      <c r="AC4" s="992"/>
      <c r="AD4" s="992"/>
      <c r="AE4" s="992"/>
      <c r="AF4" s="993"/>
      <c r="AG4" s="59"/>
      <c r="AH4" s="60"/>
    </row>
    <row r="5" spans="1:41" ht="22.5" customHeight="1" x14ac:dyDescent="0.2">
      <c r="A5" s="971" t="s">
        <v>485</v>
      </c>
      <c r="B5" s="972"/>
      <c r="C5" s="972"/>
      <c r="D5" s="972"/>
      <c r="E5" s="972"/>
      <c r="F5" s="972"/>
      <c r="G5" s="973"/>
      <c r="H5" s="974"/>
      <c r="I5" s="989"/>
      <c r="J5" s="989"/>
      <c r="K5" s="989"/>
      <c r="L5" s="989"/>
      <c r="M5" s="989"/>
      <c r="N5" s="989"/>
      <c r="O5" s="989"/>
      <c r="P5" s="989"/>
      <c r="Q5" s="989"/>
      <c r="R5" s="989"/>
      <c r="S5" s="989"/>
      <c r="T5" s="989"/>
      <c r="U5" s="989"/>
      <c r="V5" s="989"/>
      <c r="W5" s="989"/>
      <c r="X5" s="989"/>
      <c r="Y5" s="989"/>
      <c r="Z5" s="989"/>
      <c r="AA5" s="989"/>
      <c r="AB5" s="989"/>
      <c r="AC5" s="989"/>
      <c r="AD5" s="989"/>
      <c r="AE5" s="989"/>
      <c r="AF5" s="990"/>
      <c r="AG5" s="51"/>
      <c r="AH5" s="61"/>
    </row>
    <row r="6" spans="1:41" ht="22.5" customHeight="1" x14ac:dyDescent="0.2">
      <c r="A6" s="971" t="s">
        <v>347</v>
      </c>
      <c r="B6" s="972"/>
      <c r="C6" s="972"/>
      <c r="D6" s="972"/>
      <c r="E6" s="972"/>
      <c r="F6" s="972"/>
      <c r="G6" s="973"/>
      <c r="H6" s="974"/>
      <c r="I6" s="989"/>
      <c r="J6" s="989"/>
      <c r="K6" s="989"/>
      <c r="L6" s="989"/>
      <c r="M6" s="989"/>
      <c r="N6" s="989"/>
      <c r="O6" s="989"/>
      <c r="P6" s="989"/>
      <c r="Q6" s="989"/>
      <c r="R6" s="989"/>
      <c r="S6" s="989"/>
      <c r="T6" s="989"/>
      <c r="U6" s="989"/>
      <c r="V6" s="989"/>
      <c r="W6" s="989"/>
      <c r="X6" s="989"/>
      <c r="Y6" s="989"/>
      <c r="Z6" s="989"/>
      <c r="AA6" s="989"/>
      <c r="AB6" s="989"/>
      <c r="AC6" s="989"/>
      <c r="AD6" s="989"/>
      <c r="AE6" s="989"/>
      <c r="AF6" s="990"/>
      <c r="AG6" s="51"/>
      <c r="AH6" s="61"/>
    </row>
    <row r="7" spans="1:41" ht="22.5" customHeight="1" x14ac:dyDescent="0.2">
      <c r="A7" s="971" t="s">
        <v>483</v>
      </c>
      <c r="B7" s="972"/>
      <c r="C7" s="972"/>
      <c r="D7" s="972"/>
      <c r="E7" s="972"/>
      <c r="F7" s="972"/>
      <c r="G7" s="973"/>
      <c r="H7" s="974"/>
      <c r="I7" s="975"/>
      <c r="J7" s="975"/>
      <c r="K7" s="975"/>
      <c r="L7" s="975"/>
      <c r="M7" s="975"/>
      <c r="N7" s="975"/>
      <c r="O7" s="975"/>
      <c r="P7" s="975"/>
      <c r="Q7" s="975"/>
      <c r="R7" s="975"/>
      <c r="S7" s="975"/>
      <c r="T7" s="975"/>
      <c r="U7" s="975"/>
      <c r="V7" s="975"/>
      <c r="W7" s="975"/>
      <c r="X7" s="975"/>
      <c r="Y7" s="975"/>
      <c r="Z7" s="975"/>
      <c r="AA7" s="975"/>
      <c r="AB7" s="975"/>
      <c r="AC7" s="975"/>
      <c r="AD7" s="975"/>
      <c r="AE7" s="975"/>
      <c r="AF7" s="976"/>
      <c r="AG7" s="51"/>
      <c r="AH7" s="61"/>
    </row>
    <row r="8" spans="1:41" ht="22.5" customHeight="1" x14ac:dyDescent="0.2">
      <c r="A8" s="971" t="s">
        <v>484</v>
      </c>
      <c r="B8" s="972"/>
      <c r="C8" s="972"/>
      <c r="D8" s="972"/>
      <c r="E8" s="972"/>
      <c r="F8" s="972"/>
      <c r="G8" s="973"/>
      <c r="H8" s="974"/>
      <c r="I8" s="975"/>
      <c r="J8" s="975"/>
      <c r="K8" s="975"/>
      <c r="L8" s="975"/>
      <c r="M8" s="975"/>
      <c r="N8" s="975"/>
      <c r="O8" s="975"/>
      <c r="P8" s="975"/>
      <c r="Q8" s="975"/>
      <c r="R8" s="975"/>
      <c r="S8" s="975"/>
      <c r="T8" s="975"/>
      <c r="U8" s="975"/>
      <c r="V8" s="975"/>
      <c r="W8" s="975"/>
      <c r="X8" s="975"/>
      <c r="Y8" s="975"/>
      <c r="Z8" s="975"/>
      <c r="AA8" s="975"/>
      <c r="AB8" s="975"/>
      <c r="AC8" s="975"/>
      <c r="AD8" s="975"/>
      <c r="AE8" s="975"/>
      <c r="AF8" s="976"/>
      <c r="AG8" s="51"/>
      <c r="AH8" s="61"/>
    </row>
    <row r="9" spans="1:41" ht="60" customHeight="1" x14ac:dyDescent="0.2">
      <c r="A9" s="977" t="s">
        <v>315</v>
      </c>
      <c r="B9" s="978"/>
      <c r="C9" s="978"/>
      <c r="D9" s="978"/>
      <c r="E9" s="978"/>
      <c r="F9" s="978"/>
      <c r="G9" s="979"/>
      <c r="H9" s="980"/>
      <c r="I9" s="981"/>
      <c r="J9" s="981"/>
      <c r="K9" s="981"/>
      <c r="L9" s="981"/>
      <c r="M9" s="981"/>
      <c r="N9" s="981"/>
      <c r="O9" s="981"/>
      <c r="P9" s="981"/>
      <c r="Q9" s="981"/>
      <c r="R9" s="981"/>
      <c r="S9" s="981"/>
      <c r="T9" s="981"/>
      <c r="U9" s="981"/>
      <c r="V9" s="981"/>
      <c r="W9" s="981"/>
      <c r="X9" s="981"/>
      <c r="Y9" s="981"/>
      <c r="Z9" s="981"/>
      <c r="AA9" s="981"/>
      <c r="AB9" s="981"/>
      <c r="AC9" s="981"/>
      <c r="AD9" s="981"/>
      <c r="AE9" s="981"/>
      <c r="AF9" s="982"/>
      <c r="AG9" s="51"/>
      <c r="AH9" s="61"/>
    </row>
    <row r="10" spans="1:41" ht="22.5" customHeight="1" x14ac:dyDescent="0.2">
      <c r="A10" s="983" t="s">
        <v>303</v>
      </c>
      <c r="B10" s="961"/>
      <c r="C10" s="961"/>
      <c r="D10" s="961"/>
      <c r="E10" s="961"/>
      <c r="F10" s="961"/>
      <c r="G10" s="962"/>
      <c r="H10" s="984" t="s">
        <v>499</v>
      </c>
      <c r="I10" s="985"/>
      <c r="J10" s="985"/>
      <c r="K10" s="985"/>
      <c r="L10" s="985"/>
      <c r="M10" s="958"/>
      <c r="N10" s="958"/>
      <c r="O10" s="959" t="s">
        <v>287</v>
      </c>
      <c r="P10" s="959"/>
      <c r="Q10" s="958"/>
      <c r="R10" s="958"/>
      <c r="S10" s="959" t="s">
        <v>288</v>
      </c>
      <c r="T10" s="959"/>
      <c r="U10" s="959" t="s">
        <v>304</v>
      </c>
      <c r="V10" s="959"/>
      <c r="W10" s="959"/>
      <c r="X10" s="959"/>
      <c r="Y10" s="959" t="s">
        <v>499</v>
      </c>
      <c r="Z10" s="959"/>
      <c r="AA10" s="958"/>
      <c r="AB10" s="958"/>
      <c r="AC10" s="959" t="s">
        <v>287</v>
      </c>
      <c r="AD10" s="959"/>
      <c r="AE10" s="327"/>
      <c r="AF10" s="400" t="s">
        <v>288</v>
      </c>
      <c r="AG10" s="51"/>
      <c r="AH10" s="61"/>
    </row>
    <row r="11" spans="1:41" ht="22.5" customHeight="1" x14ac:dyDescent="0.2">
      <c r="A11" s="960" t="s">
        <v>541</v>
      </c>
      <c r="B11" s="961"/>
      <c r="C11" s="961"/>
      <c r="D11" s="961"/>
      <c r="E11" s="961"/>
      <c r="F11" s="961"/>
      <c r="G11" s="962"/>
      <c r="H11" s="963"/>
      <c r="I11" s="964"/>
      <c r="J11" s="964"/>
      <c r="K11" s="964"/>
      <c r="L11" s="964"/>
      <c r="M11" s="964"/>
      <c r="N11" s="964"/>
      <c r="O11" s="964"/>
      <c r="P11" s="964"/>
      <c r="Q11" s="964"/>
      <c r="R11" s="964"/>
      <c r="S11" s="964"/>
      <c r="T11" s="964"/>
      <c r="U11" s="964"/>
      <c r="V11" s="964"/>
      <c r="W11" s="964"/>
      <c r="X11" s="964"/>
      <c r="Y11" s="965" t="s">
        <v>125</v>
      </c>
      <c r="Z11" s="965"/>
      <c r="AA11" s="965"/>
      <c r="AB11" s="965"/>
      <c r="AC11" s="965"/>
      <c r="AD11" s="965"/>
      <c r="AE11" s="965"/>
      <c r="AF11" s="966"/>
      <c r="AG11" s="51"/>
      <c r="AH11" s="61"/>
    </row>
    <row r="12" spans="1:41" ht="60" customHeight="1" x14ac:dyDescent="0.2">
      <c r="A12" s="983" t="s">
        <v>316</v>
      </c>
      <c r="B12" s="961"/>
      <c r="C12" s="961"/>
      <c r="D12" s="961"/>
      <c r="E12" s="961"/>
      <c r="F12" s="961"/>
      <c r="G12" s="962"/>
      <c r="H12" s="986"/>
      <c r="I12" s="987"/>
      <c r="J12" s="987"/>
      <c r="K12" s="987"/>
      <c r="L12" s="987"/>
      <c r="M12" s="987"/>
      <c r="N12" s="987"/>
      <c r="O12" s="987"/>
      <c r="P12" s="987"/>
      <c r="Q12" s="987"/>
      <c r="R12" s="987"/>
      <c r="S12" s="987"/>
      <c r="T12" s="987"/>
      <c r="U12" s="987"/>
      <c r="V12" s="987"/>
      <c r="W12" s="987"/>
      <c r="X12" s="987"/>
      <c r="Y12" s="987"/>
      <c r="Z12" s="987"/>
      <c r="AA12" s="987"/>
      <c r="AB12" s="987"/>
      <c r="AC12" s="987"/>
      <c r="AD12" s="987"/>
      <c r="AE12" s="987"/>
      <c r="AF12" s="988"/>
      <c r="AG12" s="51"/>
      <c r="AH12" s="61"/>
      <c r="AO12" s="50" t="s">
        <v>550</v>
      </c>
    </row>
    <row r="13" spans="1:41" ht="32.25" customHeight="1" x14ac:dyDescent="0.2">
      <c r="A13" s="967" t="s">
        <v>294</v>
      </c>
      <c r="B13" s="968"/>
      <c r="C13" s="968"/>
      <c r="D13" s="968"/>
      <c r="E13" s="968"/>
      <c r="F13" s="968"/>
      <c r="G13" s="968"/>
      <c r="H13" s="968"/>
      <c r="I13" s="968"/>
      <c r="J13" s="968"/>
      <c r="K13" s="968"/>
      <c r="L13" s="968"/>
      <c r="M13" s="968"/>
      <c r="N13" s="968"/>
      <c r="O13" s="968"/>
      <c r="P13" s="968"/>
      <c r="Q13" s="968"/>
      <c r="R13" s="968"/>
      <c r="S13" s="968"/>
      <c r="T13" s="968"/>
      <c r="U13" s="968"/>
      <c r="V13" s="968"/>
      <c r="W13" s="968"/>
      <c r="X13" s="968"/>
      <c r="Y13" s="968"/>
      <c r="Z13" s="968"/>
      <c r="AA13" s="968"/>
      <c r="AB13" s="969" t="s">
        <v>550</v>
      </c>
      <c r="AC13" s="969"/>
      <c r="AD13" s="969"/>
      <c r="AE13" s="969"/>
      <c r="AF13" s="970"/>
      <c r="AG13" s="112"/>
      <c r="AH13" s="113"/>
      <c r="AO13" s="50" t="s">
        <v>174</v>
      </c>
    </row>
    <row r="14" spans="1:41" ht="30" customHeight="1" x14ac:dyDescent="0.2">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O14" s="50" t="s">
        <v>175</v>
      </c>
    </row>
    <row r="15" spans="1:41" ht="22.5" customHeight="1" x14ac:dyDescent="0.2">
      <c r="A15" s="983" t="s">
        <v>458</v>
      </c>
      <c r="B15" s="961"/>
      <c r="C15" s="962"/>
      <c r="D15" s="994" t="s">
        <v>314</v>
      </c>
      <c r="E15" s="995"/>
      <c r="F15" s="995"/>
      <c r="G15" s="996"/>
      <c r="H15" s="997" t="s">
        <v>460</v>
      </c>
      <c r="I15" s="997"/>
      <c r="J15" s="997"/>
      <c r="K15" s="997"/>
      <c r="L15" s="998"/>
      <c r="M15" s="999"/>
      <c r="N15" s="999"/>
      <c r="O15" s="999"/>
      <c r="P15" s="999"/>
      <c r="Q15" s="999"/>
      <c r="R15" s="999"/>
      <c r="S15" s="999"/>
      <c r="T15" s="999"/>
      <c r="U15" s="999"/>
      <c r="V15" s="1000"/>
      <c r="W15" s="971" t="s">
        <v>459</v>
      </c>
      <c r="X15" s="972"/>
      <c r="Y15" s="972"/>
      <c r="Z15" s="973"/>
      <c r="AA15" s="991"/>
      <c r="AB15" s="992"/>
      <c r="AC15" s="992"/>
      <c r="AD15" s="992"/>
      <c r="AE15" s="992"/>
      <c r="AF15" s="993"/>
      <c r="AG15" s="59"/>
      <c r="AH15" s="60"/>
    </row>
    <row r="16" spans="1:41" ht="22.5" customHeight="1" x14ac:dyDescent="0.2">
      <c r="A16" s="971" t="s">
        <v>485</v>
      </c>
      <c r="B16" s="972"/>
      <c r="C16" s="972"/>
      <c r="D16" s="972"/>
      <c r="E16" s="972"/>
      <c r="F16" s="972"/>
      <c r="G16" s="973"/>
      <c r="H16" s="974"/>
      <c r="I16" s="989"/>
      <c r="J16" s="989"/>
      <c r="K16" s="989"/>
      <c r="L16" s="989"/>
      <c r="M16" s="989"/>
      <c r="N16" s="989"/>
      <c r="O16" s="989"/>
      <c r="P16" s="989"/>
      <c r="Q16" s="989"/>
      <c r="R16" s="989"/>
      <c r="S16" s="989"/>
      <c r="T16" s="989"/>
      <c r="U16" s="989"/>
      <c r="V16" s="989"/>
      <c r="W16" s="989"/>
      <c r="X16" s="989"/>
      <c r="Y16" s="989"/>
      <c r="Z16" s="989"/>
      <c r="AA16" s="989"/>
      <c r="AB16" s="989"/>
      <c r="AC16" s="989"/>
      <c r="AD16" s="989"/>
      <c r="AE16" s="989"/>
      <c r="AF16" s="990"/>
      <c r="AG16" s="51"/>
      <c r="AH16" s="61"/>
    </row>
    <row r="17" spans="1:34" ht="22.5" customHeight="1" x14ac:dyDescent="0.2">
      <c r="A17" s="971" t="s">
        <v>347</v>
      </c>
      <c r="B17" s="972"/>
      <c r="C17" s="972"/>
      <c r="D17" s="972"/>
      <c r="E17" s="972"/>
      <c r="F17" s="972"/>
      <c r="G17" s="973"/>
      <c r="H17" s="974"/>
      <c r="I17" s="989"/>
      <c r="J17" s="989"/>
      <c r="K17" s="989"/>
      <c r="L17" s="989"/>
      <c r="M17" s="989"/>
      <c r="N17" s="989"/>
      <c r="O17" s="989"/>
      <c r="P17" s="989"/>
      <c r="Q17" s="989"/>
      <c r="R17" s="989"/>
      <c r="S17" s="989"/>
      <c r="T17" s="989"/>
      <c r="U17" s="989"/>
      <c r="V17" s="989"/>
      <c r="W17" s="989"/>
      <c r="X17" s="989"/>
      <c r="Y17" s="989"/>
      <c r="Z17" s="989"/>
      <c r="AA17" s="989"/>
      <c r="AB17" s="989"/>
      <c r="AC17" s="989"/>
      <c r="AD17" s="989"/>
      <c r="AE17" s="989"/>
      <c r="AF17" s="990"/>
      <c r="AG17" s="51"/>
      <c r="AH17" s="61"/>
    </row>
    <row r="18" spans="1:34" ht="22.5" customHeight="1" x14ac:dyDescent="0.2">
      <c r="A18" s="971" t="s">
        <v>483</v>
      </c>
      <c r="B18" s="972"/>
      <c r="C18" s="972"/>
      <c r="D18" s="972"/>
      <c r="E18" s="972"/>
      <c r="F18" s="972"/>
      <c r="G18" s="973"/>
      <c r="H18" s="974"/>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c r="AF18" s="976"/>
      <c r="AG18" s="51"/>
      <c r="AH18" s="61"/>
    </row>
    <row r="19" spans="1:34" ht="22.5" customHeight="1" x14ac:dyDescent="0.2">
      <c r="A19" s="971" t="s">
        <v>484</v>
      </c>
      <c r="B19" s="972"/>
      <c r="C19" s="972"/>
      <c r="D19" s="972"/>
      <c r="E19" s="972"/>
      <c r="F19" s="972"/>
      <c r="G19" s="973"/>
      <c r="H19" s="974"/>
      <c r="I19" s="975"/>
      <c r="J19" s="975"/>
      <c r="K19" s="975"/>
      <c r="L19" s="975"/>
      <c r="M19" s="975"/>
      <c r="N19" s="975"/>
      <c r="O19" s="975"/>
      <c r="P19" s="975"/>
      <c r="Q19" s="975"/>
      <c r="R19" s="975"/>
      <c r="S19" s="975"/>
      <c r="T19" s="975"/>
      <c r="U19" s="975"/>
      <c r="V19" s="975"/>
      <c r="W19" s="975"/>
      <c r="X19" s="975"/>
      <c r="Y19" s="975"/>
      <c r="Z19" s="975"/>
      <c r="AA19" s="975"/>
      <c r="AB19" s="975"/>
      <c r="AC19" s="975"/>
      <c r="AD19" s="975"/>
      <c r="AE19" s="975"/>
      <c r="AF19" s="976"/>
      <c r="AG19" s="51"/>
      <c r="AH19" s="61"/>
    </row>
    <row r="20" spans="1:34" ht="60" customHeight="1" x14ac:dyDescent="0.2">
      <c r="A20" s="977" t="s">
        <v>315</v>
      </c>
      <c r="B20" s="978"/>
      <c r="C20" s="978"/>
      <c r="D20" s="978"/>
      <c r="E20" s="978"/>
      <c r="F20" s="978"/>
      <c r="G20" s="979"/>
      <c r="H20" s="980"/>
      <c r="I20" s="981"/>
      <c r="J20" s="981"/>
      <c r="K20" s="981"/>
      <c r="L20" s="981"/>
      <c r="M20" s="981"/>
      <c r="N20" s="981"/>
      <c r="O20" s="981"/>
      <c r="P20" s="981"/>
      <c r="Q20" s="981"/>
      <c r="R20" s="981"/>
      <c r="S20" s="981"/>
      <c r="T20" s="981"/>
      <c r="U20" s="981"/>
      <c r="V20" s="981"/>
      <c r="W20" s="981"/>
      <c r="X20" s="981"/>
      <c r="Y20" s="981"/>
      <c r="Z20" s="981"/>
      <c r="AA20" s="981"/>
      <c r="AB20" s="981"/>
      <c r="AC20" s="981"/>
      <c r="AD20" s="981"/>
      <c r="AE20" s="981"/>
      <c r="AF20" s="982"/>
      <c r="AG20" s="51"/>
      <c r="AH20" s="61"/>
    </row>
    <row r="21" spans="1:34" ht="22.5" customHeight="1" x14ac:dyDescent="0.2">
      <c r="A21" s="983" t="s">
        <v>303</v>
      </c>
      <c r="B21" s="961"/>
      <c r="C21" s="961"/>
      <c r="D21" s="961"/>
      <c r="E21" s="961"/>
      <c r="F21" s="961"/>
      <c r="G21" s="962"/>
      <c r="H21" s="984" t="s">
        <v>499</v>
      </c>
      <c r="I21" s="985"/>
      <c r="J21" s="985"/>
      <c r="K21" s="985"/>
      <c r="L21" s="985"/>
      <c r="M21" s="958"/>
      <c r="N21" s="958"/>
      <c r="O21" s="959" t="s">
        <v>287</v>
      </c>
      <c r="P21" s="959"/>
      <c r="Q21" s="958"/>
      <c r="R21" s="958"/>
      <c r="S21" s="959" t="s">
        <v>288</v>
      </c>
      <c r="T21" s="959"/>
      <c r="U21" s="958" t="s">
        <v>304</v>
      </c>
      <c r="V21" s="958"/>
      <c r="W21" s="958"/>
      <c r="X21" s="958"/>
      <c r="Y21" s="959" t="s">
        <v>499</v>
      </c>
      <c r="Z21" s="959"/>
      <c r="AA21" s="958"/>
      <c r="AB21" s="958"/>
      <c r="AC21" s="959" t="s">
        <v>287</v>
      </c>
      <c r="AD21" s="959"/>
      <c r="AE21" s="327"/>
      <c r="AF21" s="400" t="s">
        <v>288</v>
      </c>
      <c r="AG21" s="51"/>
      <c r="AH21" s="61"/>
    </row>
    <row r="22" spans="1:34" ht="21.75" customHeight="1" x14ac:dyDescent="0.2">
      <c r="A22" s="960" t="s">
        <v>541</v>
      </c>
      <c r="B22" s="961"/>
      <c r="C22" s="961"/>
      <c r="D22" s="961"/>
      <c r="E22" s="961"/>
      <c r="F22" s="961"/>
      <c r="G22" s="962"/>
      <c r="H22" s="963"/>
      <c r="I22" s="964"/>
      <c r="J22" s="964"/>
      <c r="K22" s="964"/>
      <c r="L22" s="964"/>
      <c r="M22" s="964"/>
      <c r="N22" s="964"/>
      <c r="O22" s="964"/>
      <c r="P22" s="964"/>
      <c r="Q22" s="964"/>
      <c r="R22" s="964"/>
      <c r="S22" s="964"/>
      <c r="T22" s="964"/>
      <c r="U22" s="964"/>
      <c r="V22" s="964"/>
      <c r="W22" s="964"/>
      <c r="X22" s="964"/>
      <c r="Y22" s="965" t="s">
        <v>125</v>
      </c>
      <c r="Z22" s="965"/>
      <c r="AA22" s="965"/>
      <c r="AB22" s="965"/>
      <c r="AC22" s="965"/>
      <c r="AD22" s="965"/>
      <c r="AE22" s="965"/>
      <c r="AF22" s="966"/>
      <c r="AG22" s="51"/>
      <c r="AH22" s="61"/>
    </row>
    <row r="23" spans="1:34" ht="60" customHeight="1" x14ac:dyDescent="0.2">
      <c r="A23" s="983" t="s">
        <v>316</v>
      </c>
      <c r="B23" s="961"/>
      <c r="C23" s="961"/>
      <c r="D23" s="961"/>
      <c r="E23" s="961"/>
      <c r="F23" s="961"/>
      <c r="G23" s="962"/>
      <c r="H23" s="986"/>
      <c r="I23" s="987"/>
      <c r="J23" s="987"/>
      <c r="K23" s="987"/>
      <c r="L23" s="987"/>
      <c r="M23" s="987"/>
      <c r="N23" s="987"/>
      <c r="O23" s="987"/>
      <c r="P23" s="987"/>
      <c r="Q23" s="987"/>
      <c r="R23" s="987"/>
      <c r="S23" s="987"/>
      <c r="T23" s="987"/>
      <c r="U23" s="987"/>
      <c r="V23" s="987"/>
      <c r="W23" s="987"/>
      <c r="X23" s="987"/>
      <c r="Y23" s="987"/>
      <c r="Z23" s="987"/>
      <c r="AA23" s="987"/>
      <c r="AB23" s="987"/>
      <c r="AC23" s="987"/>
      <c r="AD23" s="987"/>
      <c r="AE23" s="987"/>
      <c r="AF23" s="988"/>
      <c r="AG23" s="51"/>
      <c r="AH23" s="61"/>
    </row>
    <row r="24" spans="1:34" ht="32.25" customHeight="1" x14ac:dyDescent="0.2">
      <c r="A24" s="967" t="s">
        <v>294</v>
      </c>
      <c r="B24" s="968"/>
      <c r="C24" s="968"/>
      <c r="D24" s="968"/>
      <c r="E24" s="968"/>
      <c r="F24" s="968"/>
      <c r="G24" s="968"/>
      <c r="H24" s="968"/>
      <c r="I24" s="968"/>
      <c r="J24" s="968"/>
      <c r="K24" s="968"/>
      <c r="L24" s="968"/>
      <c r="M24" s="968"/>
      <c r="N24" s="968"/>
      <c r="O24" s="968"/>
      <c r="P24" s="968"/>
      <c r="Q24" s="968"/>
      <c r="R24" s="968"/>
      <c r="S24" s="968"/>
      <c r="T24" s="968"/>
      <c r="U24" s="968"/>
      <c r="V24" s="968"/>
      <c r="W24" s="968"/>
      <c r="X24" s="968"/>
      <c r="Y24" s="968"/>
      <c r="Z24" s="968"/>
      <c r="AA24" s="968"/>
      <c r="AB24" s="969" t="s">
        <v>550</v>
      </c>
      <c r="AC24" s="969"/>
      <c r="AD24" s="969"/>
      <c r="AE24" s="969"/>
      <c r="AF24" s="970"/>
      <c r="AG24" s="112"/>
      <c r="AH24" s="113"/>
    </row>
  </sheetData>
  <sheetProtection sheet="1" formatCells="0" selectLockedCells="1"/>
  <dataConsolidate/>
  <mergeCells count="67">
    <mergeCell ref="B2:AF2"/>
    <mergeCell ref="A4:C4"/>
    <mergeCell ref="D4:G4"/>
    <mergeCell ref="H4:K4"/>
    <mergeCell ref="L4:V4"/>
    <mergeCell ref="W4:Z4"/>
    <mergeCell ref="AA4:AF4"/>
    <mergeCell ref="A5:G5"/>
    <mergeCell ref="H5:AF5"/>
    <mergeCell ref="A6:G6"/>
    <mergeCell ref="H6:AF6"/>
    <mergeCell ref="A7:G7"/>
    <mergeCell ref="H7:AF7"/>
    <mergeCell ref="A8:G8"/>
    <mergeCell ref="H8:AF8"/>
    <mergeCell ref="A9:G9"/>
    <mergeCell ref="H9:AF9"/>
    <mergeCell ref="A10:G10"/>
    <mergeCell ref="H10:L10"/>
    <mergeCell ref="M10:N10"/>
    <mergeCell ref="O10:P10"/>
    <mergeCell ref="Q10:R10"/>
    <mergeCell ref="S10:T10"/>
    <mergeCell ref="U10:X10"/>
    <mergeCell ref="Y10:Z10"/>
    <mergeCell ref="AA10:AB10"/>
    <mergeCell ref="AC10:AD10"/>
    <mergeCell ref="AA15:AF15"/>
    <mergeCell ref="A13:AA13"/>
    <mergeCell ref="AB13:AF13"/>
    <mergeCell ref="A11:G11"/>
    <mergeCell ref="H11:X11"/>
    <mergeCell ref="Y11:AF11"/>
    <mergeCell ref="A12:G12"/>
    <mergeCell ref="H12:AF12"/>
    <mergeCell ref="A15:C15"/>
    <mergeCell ref="D15:G15"/>
    <mergeCell ref="H15:K15"/>
    <mergeCell ref="L15:V15"/>
    <mergeCell ref="W15:Z15"/>
    <mergeCell ref="A16:G16"/>
    <mergeCell ref="H16:AF16"/>
    <mergeCell ref="A17:G17"/>
    <mergeCell ref="H17:AF17"/>
    <mergeCell ref="A18:G18"/>
    <mergeCell ref="H18:AF18"/>
    <mergeCell ref="A24:AA24"/>
    <mergeCell ref="AB24:AF24"/>
    <mergeCell ref="A19:G19"/>
    <mergeCell ref="H19:AF19"/>
    <mergeCell ref="A20:G20"/>
    <mergeCell ref="H20:AF20"/>
    <mergeCell ref="A21:G21"/>
    <mergeCell ref="H21:L21"/>
    <mergeCell ref="M21:N21"/>
    <mergeCell ref="O21:P21"/>
    <mergeCell ref="Q21:R21"/>
    <mergeCell ref="S21:T21"/>
    <mergeCell ref="A23:G23"/>
    <mergeCell ref="H23:AF23"/>
    <mergeCell ref="U21:X21"/>
    <mergeCell ref="Y21:Z21"/>
    <mergeCell ref="AA21:AB21"/>
    <mergeCell ref="AC21:AD21"/>
    <mergeCell ref="A22:G22"/>
    <mergeCell ref="H22:X22"/>
    <mergeCell ref="Y22:AF22"/>
  </mergeCells>
  <phoneticPr fontId="1"/>
  <dataValidations count="5">
    <dataValidation imeMode="halfAlpha" allowBlank="1" showInputMessage="1" showErrorMessage="1" prompt="　前ページの当該費目番号の税込金額を入力してください" sqref="H11:X11 H22:X22"/>
    <dataValidation allowBlank="1" showInputMessage="1" showErrorMessage="1" promptTitle="指導内容を記入してください" prompt="①本研究開発における指導内容を明確に記入すること_x000a_②指導を受け入れる必要性についても具体的に記入_x000a_" sqref="H23:AF23 H12:AF12"/>
    <dataValidation imeMode="halfAlpha" allowBlank="1" showInputMessage="1" showErrorMessage="1" sqref="AA15:AF15 AA4:AF4"/>
    <dataValidation imeMode="halfAlpha" allowBlank="1" showInputMessage="1" showErrorMessage="1" prompt="本事業の終了予定日より後に契約、納品、支払を行った分は助成対象外となります" sqref="M21:N21 Q21:R21 AA21:AB21 AE21 AE10 AA10:AB10 Q10:R10 M10:N10"/>
    <dataValidation type="list" allowBlank="1" showInputMessage="1" showErrorMessage="1" sqref="AW20 AB24:AF24 AB13:AF13">
      <formula1>$AO$12:$AO$14</formula1>
    </dataValidation>
  </dataValidations>
  <pageMargins left="0.7" right="0.26" top="0.54" bottom="0.38" header="0.3" footer="0.3"/>
  <pageSetup paperSize="9" firstPageNumber="44" orientation="portrait" useFirstPageNumber="1" r:id="rId1"/>
  <headerFooter>
    <oddFooter>&amp;A</oddFooter>
  </headerFooter>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Y61"/>
  <sheetViews>
    <sheetView view="pageBreakPreview" zoomScaleNormal="100" zoomScaleSheetLayoutView="100" workbookViewId="0">
      <selection activeCell="D31" sqref="D31:E31"/>
    </sheetView>
  </sheetViews>
  <sheetFormatPr defaultColWidth="9" defaultRowHeight="15" x14ac:dyDescent="0.2"/>
  <cols>
    <col min="1" max="1" width="5.6328125" style="78" customWidth="1"/>
    <col min="2" max="2" width="8.90625" style="78" customWidth="1"/>
    <col min="3" max="3" width="3.7265625" style="78" customWidth="1"/>
    <col min="4" max="4" width="6.26953125" style="78" customWidth="1"/>
    <col min="5" max="5" width="3.26953125" style="78" customWidth="1"/>
    <col min="6" max="6" width="4.08984375" style="78" customWidth="1"/>
    <col min="7" max="9" width="5" style="78" customWidth="1"/>
    <col min="10" max="10" width="4.7265625" style="78" customWidth="1"/>
    <col min="11" max="11" width="7.81640625" style="78" customWidth="1"/>
    <col min="12" max="12" width="7.7265625" style="78" customWidth="1"/>
    <col min="13" max="13" width="3.6328125" style="78" customWidth="1"/>
    <col min="14" max="14" width="5.08984375" style="78" customWidth="1"/>
    <col min="15" max="15" width="3.7265625" style="78" customWidth="1"/>
    <col min="16" max="16" width="6" style="78" customWidth="1"/>
    <col min="17" max="17" width="4.08984375" style="78" customWidth="1"/>
    <col min="18" max="19" width="5.08984375" style="78" customWidth="1"/>
    <col min="20" max="20" width="2.6328125" style="78" customWidth="1"/>
    <col min="21" max="21" width="3.08984375" style="78" hidden="1" customWidth="1"/>
    <col min="22" max="22" width="73.1796875" style="130" hidden="1" customWidth="1"/>
    <col min="23" max="23" width="40.6328125" style="130" hidden="1" customWidth="1"/>
    <col min="24" max="24" width="72.1796875" style="130" hidden="1" customWidth="1"/>
    <col min="25" max="25" width="35" style="130" hidden="1" customWidth="1"/>
    <col min="26" max="26" width="9" style="78" customWidth="1"/>
    <col min="27" max="16384" width="9" style="78"/>
  </cols>
  <sheetData>
    <row r="1" spans="1:25" ht="17" customHeight="1" x14ac:dyDescent="0.2">
      <c r="A1" s="461" t="s">
        <v>478</v>
      </c>
      <c r="B1" s="461"/>
      <c r="C1" s="461"/>
      <c r="D1" s="461"/>
      <c r="E1" s="461"/>
      <c r="F1" s="461"/>
      <c r="G1" s="461"/>
      <c r="H1" s="461"/>
      <c r="I1" s="461"/>
      <c r="J1" s="461"/>
      <c r="K1" s="461"/>
      <c r="L1" s="461"/>
      <c r="M1" s="461"/>
      <c r="N1" s="461"/>
      <c r="O1" s="461"/>
      <c r="P1" s="461"/>
      <c r="Q1" s="461"/>
      <c r="R1" s="461"/>
      <c r="S1" s="461"/>
      <c r="V1" s="128" t="s">
        <v>363</v>
      </c>
      <c r="W1" s="128" t="s">
        <v>364</v>
      </c>
      <c r="X1" s="128" t="s">
        <v>365</v>
      </c>
      <c r="Y1" s="128" t="s">
        <v>366</v>
      </c>
    </row>
    <row r="2" spans="1:25" s="73" customFormat="1" x14ac:dyDescent="0.2">
      <c r="A2" s="95" t="s">
        <v>476</v>
      </c>
      <c r="B2" s="96"/>
      <c r="C2" s="96"/>
      <c r="D2" s="96"/>
      <c r="E2" s="96"/>
      <c r="F2" s="96"/>
      <c r="G2" s="96"/>
      <c r="H2" s="96"/>
      <c r="I2" s="96"/>
      <c r="J2" s="96"/>
      <c r="K2" s="96"/>
      <c r="L2" s="96"/>
      <c r="M2" s="96"/>
      <c r="N2" s="96"/>
      <c r="O2" s="96"/>
      <c r="P2" s="97"/>
      <c r="Q2" s="96"/>
      <c r="R2" s="96"/>
      <c r="S2" s="98" t="s">
        <v>498</v>
      </c>
      <c r="V2" s="129" t="s">
        <v>505</v>
      </c>
      <c r="W2" s="130" t="s">
        <v>506</v>
      </c>
      <c r="X2" s="130" t="s">
        <v>507</v>
      </c>
      <c r="Y2" s="130" t="s">
        <v>508</v>
      </c>
    </row>
    <row r="3" spans="1:25" ht="18.75" customHeight="1" x14ac:dyDescent="0.2">
      <c r="A3" s="476" t="s">
        <v>113</v>
      </c>
      <c r="B3" s="476"/>
      <c r="C3" s="477"/>
      <c r="D3" s="477"/>
      <c r="E3" s="477"/>
      <c r="F3" s="477"/>
      <c r="G3" s="477"/>
      <c r="H3" s="477"/>
      <c r="I3" s="477"/>
      <c r="J3" s="478" t="s">
        <v>114</v>
      </c>
      <c r="K3" s="300" t="s">
        <v>113</v>
      </c>
      <c r="L3" s="479"/>
      <c r="M3" s="480"/>
      <c r="N3" s="480"/>
      <c r="O3" s="480"/>
      <c r="P3" s="480"/>
      <c r="Q3" s="480"/>
      <c r="R3" s="480"/>
      <c r="S3" s="481"/>
      <c r="V3" s="129" t="s">
        <v>15</v>
      </c>
      <c r="W3" s="131" t="s">
        <v>16</v>
      </c>
      <c r="X3" s="132" t="s">
        <v>509</v>
      </c>
      <c r="Y3" s="132" t="s">
        <v>17</v>
      </c>
    </row>
    <row r="4" spans="1:25" ht="25" customHeight="1" x14ac:dyDescent="0.2">
      <c r="A4" s="482" t="s">
        <v>115</v>
      </c>
      <c r="B4" s="482"/>
      <c r="C4" s="483"/>
      <c r="D4" s="483"/>
      <c r="E4" s="483"/>
      <c r="F4" s="483"/>
      <c r="G4" s="483"/>
      <c r="H4" s="483"/>
      <c r="I4" s="483"/>
      <c r="J4" s="478"/>
      <c r="K4" s="304" t="s">
        <v>116</v>
      </c>
      <c r="L4" s="484"/>
      <c r="M4" s="485"/>
      <c r="N4" s="485"/>
      <c r="O4" s="485"/>
      <c r="P4" s="485"/>
      <c r="Q4" s="485"/>
      <c r="R4" s="485"/>
      <c r="S4" s="486"/>
      <c r="V4" s="129" t="s">
        <v>522</v>
      </c>
      <c r="W4" s="131" t="s">
        <v>18</v>
      </c>
      <c r="X4" s="132" t="s">
        <v>510</v>
      </c>
      <c r="Y4" s="132" t="s">
        <v>19</v>
      </c>
    </row>
    <row r="5" spans="1:25" ht="25" customHeight="1" x14ac:dyDescent="0.2">
      <c r="A5" s="471" t="s">
        <v>383</v>
      </c>
      <c r="B5" s="487"/>
      <c r="C5" s="488" t="s">
        <v>547</v>
      </c>
      <c r="D5" s="489"/>
      <c r="E5" s="489"/>
      <c r="F5" s="489"/>
      <c r="G5" s="489"/>
      <c r="H5" s="489"/>
      <c r="I5" s="489"/>
      <c r="J5" s="478"/>
      <c r="K5" s="305" t="s">
        <v>117</v>
      </c>
      <c r="L5" s="462"/>
      <c r="M5" s="463"/>
      <c r="N5" s="463"/>
      <c r="O5" s="463"/>
      <c r="P5" s="463"/>
      <c r="Q5" s="463"/>
      <c r="R5" s="463"/>
      <c r="S5" s="464"/>
      <c r="V5" s="129" t="s">
        <v>20</v>
      </c>
      <c r="W5" s="131" t="s">
        <v>21</v>
      </c>
      <c r="X5" s="132" t="s">
        <v>22</v>
      </c>
      <c r="Y5" s="132" t="s">
        <v>23</v>
      </c>
    </row>
    <row r="6" spans="1:25" ht="25" customHeight="1" x14ac:dyDescent="0.2">
      <c r="A6" s="465" t="s">
        <v>118</v>
      </c>
      <c r="B6" s="465"/>
      <c r="C6" s="81" t="s">
        <v>119</v>
      </c>
      <c r="D6" s="466"/>
      <c r="E6" s="467"/>
      <c r="F6" s="468"/>
      <c r="G6" s="469"/>
      <c r="H6" s="470"/>
      <c r="I6" s="470"/>
      <c r="J6" s="470"/>
      <c r="K6" s="470"/>
      <c r="L6" s="470"/>
      <c r="M6" s="470"/>
      <c r="N6" s="470"/>
      <c r="O6" s="470"/>
      <c r="P6" s="470"/>
      <c r="Q6" s="470"/>
      <c r="R6" s="470"/>
      <c r="S6" s="470"/>
      <c r="V6" s="130" t="s">
        <v>24</v>
      </c>
      <c r="W6" s="131" t="s">
        <v>25</v>
      </c>
      <c r="X6" s="132" t="s">
        <v>26</v>
      </c>
      <c r="Y6" s="132" t="s">
        <v>27</v>
      </c>
    </row>
    <row r="7" spans="1:25" ht="25" customHeight="1" x14ac:dyDescent="0.2">
      <c r="A7" s="471" t="s">
        <v>7</v>
      </c>
      <c r="B7" s="471"/>
      <c r="C7" s="472"/>
      <c r="D7" s="472"/>
      <c r="E7" s="472"/>
      <c r="F7" s="472"/>
      <c r="G7" s="472"/>
      <c r="H7" s="472"/>
      <c r="I7" s="472"/>
      <c r="J7" s="472"/>
      <c r="K7" s="473" t="s">
        <v>384</v>
      </c>
      <c r="L7" s="473"/>
      <c r="M7" s="474"/>
      <c r="N7" s="475"/>
      <c r="O7" s="475"/>
      <c r="P7" s="475"/>
      <c r="Q7" s="475"/>
      <c r="R7" s="475"/>
      <c r="S7" s="475"/>
      <c r="V7" s="129" t="s">
        <v>28</v>
      </c>
      <c r="W7" s="131" t="s">
        <v>29</v>
      </c>
      <c r="X7" s="132" t="s">
        <v>30</v>
      </c>
      <c r="Y7" s="131" t="s">
        <v>31</v>
      </c>
    </row>
    <row r="8" spans="1:25" ht="25" customHeight="1" x14ac:dyDescent="0.2">
      <c r="A8" s="465" t="s">
        <v>399</v>
      </c>
      <c r="B8" s="465"/>
      <c r="C8" s="81" t="s">
        <v>119</v>
      </c>
      <c r="D8" s="466"/>
      <c r="E8" s="467"/>
      <c r="F8" s="468"/>
      <c r="G8" s="490"/>
      <c r="H8" s="491"/>
      <c r="I8" s="491"/>
      <c r="J8" s="491"/>
      <c r="K8" s="493"/>
      <c r="L8" s="493"/>
      <c r="M8" s="493"/>
      <c r="N8" s="493"/>
      <c r="O8" s="493"/>
      <c r="P8" s="493"/>
      <c r="Q8" s="493"/>
      <c r="R8" s="493"/>
      <c r="S8" s="493"/>
      <c r="V8" s="129" t="s">
        <v>32</v>
      </c>
      <c r="W8" s="131"/>
      <c r="X8" s="132" t="s">
        <v>33</v>
      </c>
      <c r="Y8" s="132" t="s">
        <v>34</v>
      </c>
    </row>
    <row r="9" spans="1:25" ht="25" customHeight="1" x14ac:dyDescent="0.2">
      <c r="A9" s="471" t="s">
        <v>400</v>
      </c>
      <c r="B9" s="471"/>
      <c r="C9" s="472"/>
      <c r="D9" s="472"/>
      <c r="E9" s="472"/>
      <c r="F9" s="472"/>
      <c r="G9" s="472"/>
      <c r="H9" s="472"/>
      <c r="I9" s="472"/>
      <c r="J9" s="472"/>
      <c r="K9" s="494" t="s">
        <v>501</v>
      </c>
      <c r="L9" s="494"/>
      <c r="M9" s="494"/>
      <c r="N9" s="494"/>
      <c r="O9" s="494"/>
      <c r="P9" s="494"/>
      <c r="Q9" s="494"/>
      <c r="R9" s="494"/>
      <c r="S9" s="494"/>
      <c r="V9" s="129" t="s">
        <v>35</v>
      </c>
      <c r="W9" s="131"/>
      <c r="X9" s="132" t="s">
        <v>36</v>
      </c>
      <c r="Y9" s="132" t="s">
        <v>37</v>
      </c>
    </row>
    <row r="10" spans="1:25" ht="25" customHeight="1" x14ac:dyDescent="0.2">
      <c r="A10" s="465" t="s">
        <v>120</v>
      </c>
      <c r="B10" s="465"/>
      <c r="C10" s="81" t="s">
        <v>119</v>
      </c>
      <c r="D10" s="466"/>
      <c r="E10" s="467"/>
      <c r="F10" s="468"/>
      <c r="G10" s="490"/>
      <c r="H10" s="491"/>
      <c r="I10" s="491"/>
      <c r="J10" s="491"/>
      <c r="K10" s="491"/>
      <c r="L10" s="491"/>
      <c r="M10" s="491"/>
      <c r="N10" s="491"/>
      <c r="O10" s="491"/>
      <c r="P10" s="491"/>
      <c r="Q10" s="491"/>
      <c r="R10" s="491"/>
      <c r="S10" s="491"/>
      <c r="V10" s="129" t="s">
        <v>38</v>
      </c>
      <c r="W10" s="131"/>
      <c r="X10" s="132" t="s">
        <v>39</v>
      </c>
      <c r="Y10" s="133"/>
    </row>
    <row r="11" spans="1:25" ht="25" customHeight="1" x14ac:dyDescent="0.25">
      <c r="A11" s="471" t="s">
        <v>7</v>
      </c>
      <c r="B11" s="471"/>
      <c r="C11" s="472"/>
      <c r="D11" s="472"/>
      <c r="E11" s="472"/>
      <c r="F11" s="472"/>
      <c r="G11" s="472"/>
      <c r="H11" s="472"/>
      <c r="I11" s="472"/>
      <c r="J11" s="472"/>
      <c r="K11" s="492"/>
      <c r="L11" s="492"/>
      <c r="M11" s="492"/>
      <c r="N11" s="492"/>
      <c r="O11" s="492"/>
      <c r="P11" s="492"/>
      <c r="Q11" s="492"/>
      <c r="R11" s="492"/>
      <c r="S11" s="492"/>
      <c r="V11" s="129" t="s">
        <v>40</v>
      </c>
      <c r="W11" s="131"/>
      <c r="X11" s="132" t="s">
        <v>41</v>
      </c>
      <c r="Y11" s="134"/>
    </row>
    <row r="12" spans="1:25" ht="25" customHeight="1" x14ac:dyDescent="0.25">
      <c r="A12" s="492" t="s">
        <v>121</v>
      </c>
      <c r="B12" s="492"/>
      <c r="C12" s="476" t="s">
        <v>113</v>
      </c>
      <c r="D12" s="476"/>
      <c r="E12" s="495"/>
      <c r="F12" s="495"/>
      <c r="G12" s="495"/>
      <c r="H12" s="495"/>
      <c r="I12" s="495"/>
      <c r="J12" s="495"/>
      <c r="K12" s="492" t="s">
        <v>385</v>
      </c>
      <c r="L12" s="473"/>
      <c r="M12" s="475"/>
      <c r="N12" s="496"/>
      <c r="O12" s="496"/>
      <c r="P12" s="496"/>
      <c r="Q12" s="496"/>
      <c r="R12" s="496"/>
      <c r="S12" s="496"/>
      <c r="V12" s="129" t="s">
        <v>42</v>
      </c>
      <c r="W12" s="131"/>
      <c r="X12" s="132" t="s">
        <v>43</v>
      </c>
      <c r="Y12" s="134"/>
    </row>
    <row r="13" spans="1:25" ht="25" customHeight="1" x14ac:dyDescent="0.25">
      <c r="A13" s="492"/>
      <c r="B13" s="492"/>
      <c r="C13" s="482" t="s">
        <v>116</v>
      </c>
      <c r="D13" s="482"/>
      <c r="E13" s="497"/>
      <c r="F13" s="497"/>
      <c r="G13" s="497"/>
      <c r="H13" s="497"/>
      <c r="I13" s="497"/>
      <c r="J13" s="497"/>
      <c r="K13" s="473"/>
      <c r="L13" s="473"/>
      <c r="M13" s="496"/>
      <c r="N13" s="496"/>
      <c r="O13" s="496"/>
      <c r="P13" s="496"/>
      <c r="Q13" s="496"/>
      <c r="R13" s="496"/>
      <c r="S13" s="496"/>
      <c r="V13" s="129" t="s">
        <v>44</v>
      </c>
      <c r="W13" s="135"/>
      <c r="X13" s="132" t="s">
        <v>45</v>
      </c>
      <c r="Y13" s="134"/>
    </row>
    <row r="14" spans="1:25" ht="25" customHeight="1" x14ac:dyDescent="0.25">
      <c r="A14" s="492"/>
      <c r="B14" s="492"/>
      <c r="C14" s="487" t="s">
        <v>386</v>
      </c>
      <c r="D14" s="487"/>
      <c r="E14" s="498"/>
      <c r="F14" s="499"/>
      <c r="G14" s="499"/>
      <c r="H14" s="499"/>
      <c r="I14" s="499"/>
      <c r="J14" s="499"/>
      <c r="K14" s="500"/>
      <c r="L14" s="500"/>
      <c r="M14" s="500"/>
      <c r="N14" s="500"/>
      <c r="O14" s="500"/>
      <c r="P14" s="500"/>
      <c r="Q14" s="500"/>
      <c r="R14" s="500"/>
      <c r="S14" s="500"/>
      <c r="V14" s="129" t="s">
        <v>46</v>
      </c>
      <c r="W14" s="131"/>
      <c r="X14" s="132" t="s">
        <v>47</v>
      </c>
      <c r="Y14" s="134"/>
    </row>
    <row r="15" spans="1:25" ht="25" customHeight="1" x14ac:dyDescent="0.25">
      <c r="A15" s="473" t="s">
        <v>122</v>
      </c>
      <c r="B15" s="473"/>
      <c r="C15" s="507" t="s">
        <v>123</v>
      </c>
      <c r="D15" s="508"/>
      <c r="E15" s="509" t="s">
        <v>533</v>
      </c>
      <c r="F15" s="510"/>
      <c r="G15" s="511"/>
      <c r="H15" s="512"/>
      <c r="I15" s="512"/>
      <c r="J15" s="512"/>
      <c r="K15" s="513" t="s">
        <v>124</v>
      </c>
      <c r="L15" s="514"/>
      <c r="M15" s="517"/>
      <c r="N15" s="518"/>
      <c r="O15" s="518"/>
      <c r="P15" s="518"/>
      <c r="Q15" s="518"/>
      <c r="R15" s="518"/>
      <c r="S15" s="82" t="s">
        <v>125</v>
      </c>
      <c r="V15" s="129" t="s">
        <v>48</v>
      </c>
      <c r="W15" s="131"/>
      <c r="X15" s="132" t="s">
        <v>49</v>
      </c>
      <c r="Y15" s="134"/>
    </row>
    <row r="16" spans="1:25" ht="25" customHeight="1" x14ac:dyDescent="0.25">
      <c r="A16" s="473"/>
      <c r="B16" s="473"/>
      <c r="C16" s="507" t="s">
        <v>126</v>
      </c>
      <c r="D16" s="508"/>
      <c r="E16" s="509" t="s">
        <v>533</v>
      </c>
      <c r="F16" s="510"/>
      <c r="G16" s="511"/>
      <c r="H16" s="512"/>
      <c r="I16" s="512"/>
      <c r="J16" s="512"/>
      <c r="K16" s="515"/>
      <c r="L16" s="516"/>
      <c r="M16" s="519" t="s">
        <v>387</v>
      </c>
      <c r="N16" s="520"/>
      <c r="O16" s="520"/>
      <c r="P16" s="521"/>
      <c r="Q16" s="501"/>
      <c r="R16" s="502"/>
      <c r="S16" s="83" t="s">
        <v>388</v>
      </c>
      <c r="V16" s="129" t="s">
        <v>50</v>
      </c>
      <c r="W16" s="131"/>
      <c r="X16" s="132" t="s">
        <v>51</v>
      </c>
      <c r="Y16" s="134"/>
    </row>
    <row r="17" spans="1:25" ht="25" customHeight="1" x14ac:dyDescent="0.25">
      <c r="A17" s="473" t="s">
        <v>127</v>
      </c>
      <c r="B17" s="473"/>
      <c r="C17" s="503"/>
      <c r="D17" s="504"/>
      <c r="E17" s="504"/>
      <c r="F17" s="504"/>
      <c r="G17" s="505" t="s">
        <v>128</v>
      </c>
      <c r="H17" s="505"/>
      <c r="I17" s="505"/>
      <c r="J17" s="506"/>
      <c r="K17" s="507" t="s">
        <v>129</v>
      </c>
      <c r="L17" s="508"/>
      <c r="M17" s="503"/>
      <c r="N17" s="504"/>
      <c r="O17" s="302" t="s">
        <v>130</v>
      </c>
      <c r="P17" s="505" t="s">
        <v>131</v>
      </c>
      <c r="Q17" s="505"/>
      <c r="R17" s="158"/>
      <c r="S17" s="301" t="s">
        <v>132</v>
      </c>
      <c r="V17" s="129" t="s">
        <v>52</v>
      </c>
      <c r="W17" s="131"/>
      <c r="X17" s="132" t="s">
        <v>53</v>
      </c>
      <c r="Y17" s="134"/>
    </row>
    <row r="18" spans="1:25" ht="25" customHeight="1" x14ac:dyDescent="0.25">
      <c r="A18" s="473" t="s">
        <v>133</v>
      </c>
      <c r="B18" s="473"/>
      <c r="C18" s="522"/>
      <c r="D18" s="522"/>
      <c r="E18" s="522"/>
      <c r="F18" s="522"/>
      <c r="G18" s="522"/>
      <c r="H18" s="522"/>
      <c r="I18" s="522"/>
      <c r="J18" s="522"/>
      <c r="K18" s="476" t="s">
        <v>134</v>
      </c>
      <c r="L18" s="84" t="s">
        <v>60</v>
      </c>
      <c r="M18" s="524"/>
      <c r="N18" s="525"/>
      <c r="O18" s="525"/>
      <c r="P18" s="525"/>
      <c r="Q18" s="525"/>
      <c r="R18" s="525"/>
      <c r="S18" s="526"/>
      <c r="T18" s="79"/>
      <c r="V18" s="129" t="s">
        <v>54</v>
      </c>
      <c r="W18" s="131"/>
      <c r="X18" s="132" t="s">
        <v>55</v>
      </c>
      <c r="Y18" s="134"/>
    </row>
    <row r="19" spans="1:25" ht="25" customHeight="1" x14ac:dyDescent="0.25">
      <c r="A19" s="473"/>
      <c r="B19" s="473"/>
      <c r="C19" s="522"/>
      <c r="D19" s="522"/>
      <c r="E19" s="522"/>
      <c r="F19" s="522"/>
      <c r="G19" s="522"/>
      <c r="H19" s="522"/>
      <c r="I19" s="522"/>
      <c r="J19" s="522"/>
      <c r="K19" s="523"/>
      <c r="L19" s="85" t="s">
        <v>61</v>
      </c>
      <c r="M19" s="527"/>
      <c r="N19" s="527"/>
      <c r="O19" s="527"/>
      <c r="P19" s="527"/>
      <c r="Q19" s="527"/>
      <c r="R19" s="527"/>
      <c r="S19" s="528"/>
      <c r="T19" s="80"/>
      <c r="V19" s="130" t="s">
        <v>56</v>
      </c>
      <c r="W19" s="131"/>
      <c r="X19" s="132" t="s">
        <v>57</v>
      </c>
      <c r="Y19" s="134"/>
    </row>
    <row r="20" spans="1:25" ht="25" customHeight="1" x14ac:dyDescent="0.2">
      <c r="A20" s="473"/>
      <c r="B20" s="473"/>
      <c r="C20" s="522"/>
      <c r="D20" s="522"/>
      <c r="E20" s="522"/>
      <c r="F20" s="522"/>
      <c r="G20" s="522"/>
      <c r="H20" s="522"/>
      <c r="I20" s="522"/>
      <c r="J20" s="522"/>
      <c r="K20" s="529" t="s">
        <v>389</v>
      </c>
      <c r="L20" s="530"/>
      <c r="M20" s="300">
        <v>1</v>
      </c>
      <c r="N20" s="535"/>
      <c r="O20" s="535"/>
      <c r="P20" s="535"/>
      <c r="Q20" s="536"/>
      <c r="R20" s="537"/>
      <c r="S20" s="86" t="s">
        <v>4</v>
      </c>
      <c r="V20" s="129" t="s">
        <v>58</v>
      </c>
      <c r="W20" s="131"/>
      <c r="X20" s="132" t="s">
        <v>59</v>
      </c>
    </row>
    <row r="21" spans="1:25" ht="25" customHeight="1" x14ac:dyDescent="0.25">
      <c r="A21" s="473" t="s">
        <v>135</v>
      </c>
      <c r="B21" s="473"/>
      <c r="C21" s="522"/>
      <c r="D21" s="522"/>
      <c r="E21" s="522"/>
      <c r="F21" s="522"/>
      <c r="G21" s="522"/>
      <c r="H21" s="522"/>
      <c r="I21" s="522"/>
      <c r="J21" s="522"/>
      <c r="K21" s="531"/>
      <c r="L21" s="532"/>
      <c r="M21" s="87">
        <v>2</v>
      </c>
      <c r="N21" s="535"/>
      <c r="O21" s="535"/>
      <c r="P21" s="535"/>
      <c r="Q21" s="536"/>
      <c r="R21" s="537"/>
      <c r="S21" s="86" t="s">
        <v>4</v>
      </c>
      <c r="V21" s="129" t="s">
        <v>62</v>
      </c>
      <c r="W21" s="135"/>
      <c r="X21" s="132" t="s">
        <v>63</v>
      </c>
      <c r="Y21" s="134"/>
    </row>
    <row r="22" spans="1:25" ht="25" customHeight="1" x14ac:dyDescent="0.25">
      <c r="A22" s="473"/>
      <c r="B22" s="473"/>
      <c r="C22" s="522"/>
      <c r="D22" s="522"/>
      <c r="E22" s="522"/>
      <c r="F22" s="522"/>
      <c r="G22" s="522"/>
      <c r="H22" s="522"/>
      <c r="I22" s="522"/>
      <c r="J22" s="522"/>
      <c r="K22" s="533"/>
      <c r="L22" s="534"/>
      <c r="M22" s="305">
        <v>3</v>
      </c>
      <c r="N22" s="535"/>
      <c r="O22" s="535"/>
      <c r="P22" s="535"/>
      <c r="Q22" s="536"/>
      <c r="R22" s="537"/>
      <c r="S22" s="86" t="s">
        <v>4</v>
      </c>
      <c r="V22" s="129" t="s">
        <v>64</v>
      </c>
      <c r="W22" s="135"/>
      <c r="X22" s="132" t="s">
        <v>65</v>
      </c>
      <c r="Y22" s="134"/>
    </row>
    <row r="23" spans="1:25" ht="25" customHeight="1" x14ac:dyDescent="0.25">
      <c r="A23" s="558" t="s">
        <v>136</v>
      </c>
      <c r="B23" s="306" t="s">
        <v>137</v>
      </c>
      <c r="C23" s="538" t="s">
        <v>138</v>
      </c>
      <c r="D23" s="542"/>
      <c r="E23" s="539"/>
      <c r="F23" s="503"/>
      <c r="G23" s="504"/>
      <c r="H23" s="504"/>
      <c r="I23" s="86" t="s">
        <v>4</v>
      </c>
      <c r="J23" s="538" t="s">
        <v>139</v>
      </c>
      <c r="K23" s="539"/>
      <c r="L23" s="503"/>
      <c r="M23" s="504"/>
      <c r="N23" s="88" t="s">
        <v>110</v>
      </c>
      <c r="O23" s="540" t="s">
        <v>140</v>
      </c>
      <c r="P23" s="541"/>
      <c r="Q23" s="543"/>
      <c r="R23" s="544"/>
      <c r="S23" s="89" t="s">
        <v>4</v>
      </c>
      <c r="V23" s="129" t="s">
        <v>66</v>
      </c>
      <c r="X23" s="132" t="s">
        <v>67</v>
      </c>
      <c r="Y23" s="134"/>
    </row>
    <row r="24" spans="1:25" ht="25" customHeight="1" x14ac:dyDescent="0.2">
      <c r="A24" s="559"/>
      <c r="B24" s="99" t="s">
        <v>141</v>
      </c>
      <c r="C24" s="538" t="s">
        <v>138</v>
      </c>
      <c r="D24" s="542"/>
      <c r="E24" s="539"/>
      <c r="F24" s="503"/>
      <c r="G24" s="504"/>
      <c r="H24" s="504"/>
      <c r="I24" s="90" t="s">
        <v>4</v>
      </c>
      <c r="J24" s="538" t="s">
        <v>139</v>
      </c>
      <c r="K24" s="539"/>
      <c r="L24" s="503"/>
      <c r="M24" s="504"/>
      <c r="N24" s="91" t="s">
        <v>110</v>
      </c>
      <c r="O24" s="540" t="s">
        <v>140</v>
      </c>
      <c r="P24" s="541"/>
      <c r="Q24" s="543"/>
      <c r="R24" s="544"/>
      <c r="S24" s="86" t="s">
        <v>4</v>
      </c>
      <c r="V24" s="129" t="s">
        <v>68</v>
      </c>
      <c r="W24" s="135"/>
      <c r="X24" s="132" t="s">
        <v>511</v>
      </c>
    </row>
    <row r="25" spans="1:25" ht="25" customHeight="1" x14ac:dyDescent="0.25">
      <c r="A25" s="560"/>
      <c r="B25" s="100" t="s">
        <v>142</v>
      </c>
      <c r="C25" s="538" t="s">
        <v>138</v>
      </c>
      <c r="D25" s="542"/>
      <c r="E25" s="539"/>
      <c r="F25" s="503"/>
      <c r="G25" s="504"/>
      <c r="H25" s="504"/>
      <c r="I25" s="86" t="s">
        <v>4</v>
      </c>
      <c r="J25" s="538" t="s">
        <v>139</v>
      </c>
      <c r="K25" s="539"/>
      <c r="L25" s="503"/>
      <c r="M25" s="504"/>
      <c r="N25" s="92" t="s">
        <v>110</v>
      </c>
      <c r="O25" s="540" t="s">
        <v>140</v>
      </c>
      <c r="P25" s="541"/>
      <c r="Q25" s="543"/>
      <c r="R25" s="544"/>
      <c r="S25" s="86" t="s">
        <v>4</v>
      </c>
      <c r="V25" s="129" t="s">
        <v>69</v>
      </c>
      <c r="W25" s="135"/>
      <c r="X25" s="132" t="s">
        <v>70</v>
      </c>
      <c r="Y25" s="134"/>
    </row>
    <row r="26" spans="1:25" ht="25" customHeight="1" x14ac:dyDescent="0.25">
      <c r="A26" s="101"/>
      <c r="B26" s="101"/>
      <c r="C26" s="101"/>
      <c r="D26" s="101"/>
      <c r="E26" s="101"/>
      <c r="F26" s="101"/>
      <c r="G26" s="101"/>
      <c r="H26" s="101"/>
      <c r="I26" s="101"/>
      <c r="J26" s="101"/>
      <c r="K26" s="101"/>
      <c r="L26" s="101"/>
      <c r="M26" s="101"/>
      <c r="N26" s="101"/>
      <c r="O26" s="101"/>
      <c r="P26" s="101"/>
      <c r="Q26" s="101"/>
      <c r="R26" s="101"/>
      <c r="S26" s="101"/>
      <c r="V26" s="129" t="s">
        <v>71</v>
      </c>
      <c r="W26" s="135"/>
      <c r="X26" s="132" t="s">
        <v>72</v>
      </c>
      <c r="Y26" s="134"/>
    </row>
    <row r="27" spans="1:25" ht="16" customHeight="1" x14ac:dyDescent="0.25">
      <c r="A27" s="102" t="s">
        <v>477</v>
      </c>
      <c r="B27" s="103"/>
      <c r="C27" s="103"/>
      <c r="D27" s="103"/>
      <c r="E27" s="103"/>
      <c r="F27" s="103"/>
      <c r="G27" s="103"/>
      <c r="H27" s="103"/>
      <c r="I27" s="103"/>
      <c r="J27" s="103"/>
      <c r="K27" s="103"/>
      <c r="L27" s="103"/>
      <c r="M27" s="103"/>
      <c r="N27" s="103"/>
      <c r="O27" s="103"/>
      <c r="P27" s="103"/>
      <c r="Q27" s="103"/>
      <c r="R27" s="103"/>
      <c r="S27" s="103"/>
      <c r="V27" s="129" t="s">
        <v>73</v>
      </c>
      <c r="X27" s="132" t="s">
        <v>74</v>
      </c>
      <c r="Y27" s="134"/>
    </row>
    <row r="28" spans="1:25" ht="53.5" customHeight="1" x14ac:dyDescent="0.2">
      <c r="A28" s="549" t="s">
        <v>502</v>
      </c>
      <c r="B28" s="549"/>
      <c r="C28" s="549"/>
      <c r="D28" s="549"/>
      <c r="E28" s="549"/>
      <c r="F28" s="549"/>
      <c r="G28" s="549"/>
      <c r="H28" s="549"/>
      <c r="I28" s="549"/>
      <c r="J28" s="549"/>
      <c r="K28" s="549"/>
      <c r="L28" s="549"/>
      <c r="M28" s="549"/>
      <c r="N28" s="549"/>
      <c r="O28" s="549"/>
      <c r="P28" s="549"/>
      <c r="Q28" s="549"/>
      <c r="R28" s="549"/>
      <c r="S28" s="549"/>
      <c r="V28" s="129" t="s">
        <v>75</v>
      </c>
      <c r="W28" s="135"/>
      <c r="X28" s="132" t="s">
        <v>76</v>
      </c>
    </row>
    <row r="29" spans="1:25" ht="45.5" customHeight="1" x14ac:dyDescent="0.25">
      <c r="A29" s="473" t="s">
        <v>482</v>
      </c>
      <c r="B29" s="473"/>
      <c r="C29" s="473"/>
      <c r="D29" s="550"/>
      <c r="E29" s="550"/>
      <c r="F29" s="550"/>
      <c r="G29" s="550"/>
      <c r="H29" s="550"/>
      <c r="I29" s="550"/>
      <c r="J29" s="550"/>
      <c r="K29" s="473" t="s">
        <v>390</v>
      </c>
      <c r="L29" s="473"/>
      <c r="M29" s="551"/>
      <c r="N29" s="551"/>
      <c r="O29" s="551"/>
      <c r="P29" s="551"/>
      <c r="Q29" s="551"/>
      <c r="R29" s="551"/>
      <c r="S29" s="551"/>
      <c r="V29" s="129" t="s">
        <v>77</v>
      </c>
      <c r="W29" s="135"/>
      <c r="X29" s="130" t="s">
        <v>78</v>
      </c>
      <c r="Y29" s="134"/>
    </row>
    <row r="30" spans="1:25" ht="25" customHeight="1" x14ac:dyDescent="0.25">
      <c r="A30" s="473" t="s">
        <v>481</v>
      </c>
      <c r="B30" s="473"/>
      <c r="C30" s="473"/>
      <c r="D30" s="104" t="s">
        <v>119</v>
      </c>
      <c r="E30" s="552"/>
      <c r="F30" s="552"/>
      <c r="G30" s="553"/>
      <c r="H30" s="554" t="s">
        <v>547</v>
      </c>
      <c r="I30" s="555"/>
      <c r="J30" s="556"/>
      <c r="K30" s="557"/>
      <c r="L30" s="557"/>
      <c r="M30" s="557"/>
      <c r="N30" s="557"/>
      <c r="O30" s="557"/>
      <c r="P30" s="557"/>
      <c r="Q30" s="557"/>
      <c r="R30" s="557"/>
      <c r="S30" s="557"/>
      <c r="V30" s="129" t="s">
        <v>512</v>
      </c>
      <c r="W30" s="135"/>
      <c r="X30" s="130" t="s">
        <v>513</v>
      </c>
      <c r="Y30" s="134"/>
    </row>
    <row r="31" spans="1:25" ht="25" customHeight="1" x14ac:dyDescent="0.25">
      <c r="A31" s="473" t="s">
        <v>480</v>
      </c>
      <c r="B31" s="473"/>
      <c r="C31" s="473"/>
      <c r="D31" s="473" t="s">
        <v>479</v>
      </c>
      <c r="E31" s="473"/>
      <c r="F31" s="545"/>
      <c r="G31" s="546"/>
      <c r="H31" s="546"/>
      <c r="I31" s="546"/>
      <c r="J31" s="105" t="s">
        <v>143</v>
      </c>
      <c r="K31" s="507" t="s">
        <v>144</v>
      </c>
      <c r="L31" s="508"/>
      <c r="M31" s="547"/>
      <c r="N31" s="548"/>
      <c r="O31" s="548"/>
      <c r="P31" s="548"/>
      <c r="Q31" s="548"/>
      <c r="R31" s="548"/>
      <c r="S31" s="106" t="s">
        <v>145</v>
      </c>
      <c r="V31" s="129" t="s">
        <v>79</v>
      </c>
      <c r="W31" s="135"/>
      <c r="X31" s="134"/>
      <c r="Y31" s="134"/>
    </row>
    <row r="32" spans="1:25" ht="25" customHeight="1" x14ac:dyDescent="0.25">
      <c r="V32" s="129" t="s">
        <v>80</v>
      </c>
      <c r="W32" s="135"/>
      <c r="X32" s="133"/>
      <c r="Y32" s="134"/>
    </row>
    <row r="33" spans="22:25" ht="33.75" customHeight="1" x14ac:dyDescent="0.25">
      <c r="V33" s="129" t="s">
        <v>81</v>
      </c>
      <c r="W33" s="135"/>
      <c r="X33" s="134"/>
      <c r="Y33" s="134"/>
    </row>
    <row r="34" spans="22:25" ht="33.75" customHeight="1" x14ac:dyDescent="0.25">
      <c r="V34" s="129" t="s">
        <v>82</v>
      </c>
      <c r="W34" s="135"/>
      <c r="X34" s="134"/>
      <c r="Y34" s="134"/>
    </row>
    <row r="35" spans="22:25" ht="33.75" customHeight="1" x14ac:dyDescent="0.25">
      <c r="V35" s="129" t="s">
        <v>83</v>
      </c>
      <c r="W35" s="135"/>
      <c r="X35" s="134"/>
      <c r="Y35" s="134"/>
    </row>
    <row r="36" spans="22:25" ht="33.75" customHeight="1" x14ac:dyDescent="0.25">
      <c r="V36" s="129" t="s">
        <v>84</v>
      </c>
      <c r="W36" s="135"/>
      <c r="X36" s="134"/>
      <c r="Y36" s="134"/>
    </row>
    <row r="37" spans="22:25" ht="33.75" customHeight="1" x14ac:dyDescent="0.25">
      <c r="V37" s="129" t="s">
        <v>85</v>
      </c>
      <c r="W37" s="135"/>
      <c r="X37" s="134"/>
      <c r="Y37" s="134"/>
    </row>
    <row r="38" spans="22:25" ht="33.75" customHeight="1" x14ac:dyDescent="0.25">
      <c r="V38" s="129" t="s">
        <v>86</v>
      </c>
      <c r="W38" s="135"/>
      <c r="X38" s="134"/>
      <c r="Y38" s="134"/>
    </row>
    <row r="39" spans="22:25" ht="33.75" customHeight="1" x14ac:dyDescent="0.25">
      <c r="V39" s="129" t="s">
        <v>87</v>
      </c>
      <c r="W39" s="135"/>
      <c r="X39" s="134"/>
      <c r="Y39" s="134"/>
    </row>
    <row r="40" spans="22:25" ht="33.75" customHeight="1" x14ac:dyDescent="0.25">
      <c r="V40" s="129" t="s">
        <v>88</v>
      </c>
      <c r="W40" s="135"/>
      <c r="X40" s="134"/>
      <c r="Y40" s="134"/>
    </row>
    <row r="41" spans="22:25" ht="33.75" customHeight="1" x14ac:dyDescent="0.25">
      <c r="V41" s="129" t="s">
        <v>89</v>
      </c>
      <c r="W41" s="135"/>
      <c r="X41" s="134"/>
      <c r="Y41" s="134"/>
    </row>
    <row r="42" spans="22:25" ht="33.75" customHeight="1" x14ac:dyDescent="0.25">
      <c r="V42" s="129" t="s">
        <v>90</v>
      </c>
      <c r="W42" s="135"/>
      <c r="X42" s="134"/>
      <c r="Y42" s="134"/>
    </row>
    <row r="43" spans="22:25" ht="33.75" customHeight="1" x14ac:dyDescent="0.25">
      <c r="V43" s="129" t="s">
        <v>91</v>
      </c>
      <c r="W43" s="135"/>
      <c r="X43" s="134"/>
      <c r="Y43" s="134"/>
    </row>
    <row r="44" spans="22:25" ht="33.75" customHeight="1" x14ac:dyDescent="0.25">
      <c r="V44" s="129" t="s">
        <v>92</v>
      </c>
      <c r="W44" s="135"/>
      <c r="X44" s="134"/>
      <c r="Y44" s="134"/>
    </row>
    <row r="45" spans="22:25" ht="33.75" customHeight="1" x14ac:dyDescent="0.25">
      <c r="V45" s="129" t="s">
        <v>93</v>
      </c>
      <c r="W45" s="135"/>
      <c r="X45" s="134"/>
      <c r="Y45" s="134"/>
    </row>
    <row r="46" spans="22:25" ht="33.75" customHeight="1" x14ac:dyDescent="0.25">
      <c r="V46" s="129" t="s">
        <v>94</v>
      </c>
      <c r="W46" s="135"/>
      <c r="X46" s="134"/>
      <c r="Y46" s="134"/>
    </row>
    <row r="47" spans="22:25" ht="33.75" customHeight="1" x14ac:dyDescent="0.25">
      <c r="V47" s="129" t="s">
        <v>95</v>
      </c>
      <c r="W47" s="135"/>
      <c r="X47" s="134"/>
      <c r="Y47" s="136"/>
    </row>
    <row r="48" spans="22:25" ht="33.75" customHeight="1" x14ac:dyDescent="0.25">
      <c r="V48" s="129" t="s">
        <v>96</v>
      </c>
      <c r="W48" s="135"/>
      <c r="X48" s="134"/>
      <c r="Y48" s="137"/>
    </row>
    <row r="49" spans="22:25" ht="33.75" customHeight="1" x14ac:dyDescent="0.25">
      <c r="V49" s="129" t="s">
        <v>97</v>
      </c>
      <c r="W49" s="135"/>
      <c r="X49" s="134"/>
      <c r="Y49" s="138"/>
    </row>
    <row r="50" spans="22:25" ht="33.75" customHeight="1" x14ac:dyDescent="0.25">
      <c r="V50" s="129" t="s">
        <v>98</v>
      </c>
      <c r="W50" s="135"/>
      <c r="X50" s="134"/>
      <c r="Y50" s="134"/>
    </row>
    <row r="51" spans="22:25" ht="33.75" customHeight="1" x14ac:dyDescent="0.25">
      <c r="V51" s="129" t="s">
        <v>99</v>
      </c>
      <c r="W51" s="135"/>
      <c r="X51" s="134"/>
      <c r="Y51" s="134"/>
    </row>
    <row r="52" spans="22:25" ht="33.75" customHeight="1" x14ac:dyDescent="0.25">
      <c r="V52" s="129" t="s">
        <v>100</v>
      </c>
      <c r="W52" s="135"/>
      <c r="X52" s="134"/>
      <c r="Y52" s="134"/>
    </row>
    <row r="53" spans="22:25" ht="33.75" customHeight="1" x14ac:dyDescent="0.25">
      <c r="V53" s="129" t="s">
        <v>101</v>
      </c>
      <c r="W53" s="135"/>
      <c r="X53" s="134"/>
      <c r="Y53" s="134"/>
    </row>
    <row r="54" spans="22:25" ht="33.75" customHeight="1" x14ac:dyDescent="0.25">
      <c r="V54" s="129" t="s">
        <v>102</v>
      </c>
      <c r="W54" s="135"/>
      <c r="X54" s="134"/>
      <c r="Y54" s="134"/>
    </row>
    <row r="55" spans="22:25" ht="33.75" customHeight="1" x14ac:dyDescent="0.25">
      <c r="V55" s="129" t="s">
        <v>103</v>
      </c>
      <c r="W55" s="135"/>
      <c r="X55" s="134"/>
      <c r="Y55" s="134"/>
    </row>
    <row r="56" spans="22:25" ht="33.75" customHeight="1" x14ac:dyDescent="0.25">
      <c r="V56" s="129" t="s">
        <v>104</v>
      </c>
      <c r="W56" s="135"/>
      <c r="X56" s="134"/>
      <c r="Y56" s="134"/>
    </row>
    <row r="57" spans="22:25" ht="33.75" customHeight="1" x14ac:dyDescent="0.25">
      <c r="V57" s="129" t="s">
        <v>105</v>
      </c>
      <c r="W57" s="135"/>
      <c r="X57" s="134"/>
      <c r="Y57" s="134"/>
    </row>
    <row r="58" spans="22:25" ht="33.75" customHeight="1" x14ac:dyDescent="0.25">
      <c r="V58" s="129" t="s">
        <v>106</v>
      </c>
      <c r="W58" s="135"/>
      <c r="X58" s="134"/>
      <c r="Y58" s="134"/>
    </row>
    <row r="59" spans="22:25" ht="33.75" customHeight="1" x14ac:dyDescent="0.25">
      <c r="V59" s="129" t="s">
        <v>107</v>
      </c>
      <c r="W59" s="135"/>
      <c r="X59" s="134"/>
      <c r="Y59" s="134"/>
    </row>
    <row r="60" spans="22:25" ht="33.75" customHeight="1" x14ac:dyDescent="0.25">
      <c r="V60" s="129" t="s">
        <v>108</v>
      </c>
      <c r="W60" s="135"/>
      <c r="X60" s="134"/>
      <c r="Y60" s="134"/>
    </row>
    <row r="61" spans="22:25" x14ac:dyDescent="0.25">
      <c r="V61" s="129"/>
      <c r="Y61" s="134"/>
    </row>
  </sheetData>
  <sheetProtection sheet="1" formatCells="0" selectLockedCells="1"/>
  <dataConsolidate/>
  <mergeCells count="103">
    <mergeCell ref="Q25:R25"/>
    <mergeCell ref="Q23:R23"/>
    <mergeCell ref="C24:E24"/>
    <mergeCell ref="F24:H24"/>
    <mergeCell ref="J24:K24"/>
    <mergeCell ref="L24:M24"/>
    <mergeCell ref="O24:P24"/>
    <mergeCell ref="Q24:R24"/>
    <mergeCell ref="A31:C31"/>
    <mergeCell ref="D31:E31"/>
    <mergeCell ref="F31:I31"/>
    <mergeCell ref="K31:L31"/>
    <mergeCell ref="M31:R31"/>
    <mergeCell ref="A28:S28"/>
    <mergeCell ref="A29:C29"/>
    <mergeCell ref="D29:J29"/>
    <mergeCell ref="K29:L29"/>
    <mergeCell ref="M29:S29"/>
    <mergeCell ref="A30:C30"/>
    <mergeCell ref="E30:G30"/>
    <mergeCell ref="H30:I30"/>
    <mergeCell ref="J30:S30"/>
    <mergeCell ref="A23:A25"/>
    <mergeCell ref="C23:E23"/>
    <mergeCell ref="F23:H23"/>
    <mergeCell ref="J23:K23"/>
    <mergeCell ref="L23:M23"/>
    <mergeCell ref="O23:P23"/>
    <mergeCell ref="C25:E25"/>
    <mergeCell ref="F25:H25"/>
    <mergeCell ref="J25:K25"/>
    <mergeCell ref="L25:M25"/>
    <mergeCell ref="O25:P25"/>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Q16:R16"/>
    <mergeCell ref="A17:B17"/>
    <mergeCell ref="C17:F17"/>
    <mergeCell ref="G17:J17"/>
    <mergeCell ref="K17:L17"/>
    <mergeCell ref="M17:N17"/>
    <mergeCell ref="P17:Q17"/>
    <mergeCell ref="A15:B16"/>
    <mergeCell ref="C15:D15"/>
    <mergeCell ref="E15:F15"/>
    <mergeCell ref="G15:J15"/>
    <mergeCell ref="K15:L16"/>
    <mergeCell ref="M15:R15"/>
    <mergeCell ref="C16:D16"/>
    <mergeCell ref="E16:F16"/>
    <mergeCell ref="G16:J16"/>
    <mergeCell ref="M16:P16"/>
    <mergeCell ref="A12:B14"/>
    <mergeCell ref="C12:D12"/>
    <mergeCell ref="E12:J12"/>
    <mergeCell ref="K12:L13"/>
    <mergeCell ref="M12:S13"/>
    <mergeCell ref="C13:D13"/>
    <mergeCell ref="E13:J13"/>
    <mergeCell ref="C14:D14"/>
    <mergeCell ref="E14:S14"/>
    <mergeCell ref="A10:B10"/>
    <mergeCell ref="D10:F10"/>
    <mergeCell ref="G10:S10"/>
    <mergeCell ref="A11:B11"/>
    <mergeCell ref="C11:J11"/>
    <mergeCell ref="K11:S11"/>
    <mergeCell ref="A8:B8"/>
    <mergeCell ref="D8:F8"/>
    <mergeCell ref="G8:S8"/>
    <mergeCell ref="A9:B9"/>
    <mergeCell ref="C9:J9"/>
    <mergeCell ref="K9:S9"/>
    <mergeCell ref="L5:S5"/>
    <mergeCell ref="A6:B6"/>
    <mergeCell ref="D6:F6"/>
    <mergeCell ref="G6:S6"/>
    <mergeCell ref="A7:B7"/>
    <mergeCell ref="C7:J7"/>
    <mergeCell ref="K7:L7"/>
    <mergeCell ref="M7:S7"/>
    <mergeCell ref="A1:S1"/>
    <mergeCell ref="A3:B3"/>
    <mergeCell ref="C3:I3"/>
    <mergeCell ref="J3:J5"/>
    <mergeCell ref="L3:S3"/>
    <mergeCell ref="A4:B4"/>
    <mergeCell ref="C4:I4"/>
    <mergeCell ref="L4:S4"/>
    <mergeCell ref="A5:B5"/>
    <mergeCell ref="C5:I5"/>
  </mergeCells>
  <phoneticPr fontId="1"/>
  <dataValidations xWindow="310" yWindow="499" count="16">
    <dataValidation type="list" allowBlank="1" showInputMessage="1" showErrorMessage="1" prompt="募集要項P.30「日本標準産業分類表」を参照してください。_x000a_大分類から先に選択してください。" sqref="M18:S18">
      <formula1>$V$1:$Y$1</formula1>
    </dataValidation>
    <dataValidation type="list" allowBlank="1" showInputMessage="1" showErrorMessage="1" prompt="令和７年７月１日時点の組織形態を選択してください。" sqref="C5:I5">
      <formula1>"選択してください,法人（一財、一社、NPO除く）,個人事業者,中小企業団体等,一般財団法人,一般社団法人,特定非営利活動法人"</formula1>
    </dataValidation>
    <dataValidation imeMode="halfAlpha" allowBlank="1" showInputMessage="1" showErrorMessage="1" sqref="L23:L25"/>
    <dataValidation allowBlank="1" showErrorMessage="1" promptTitle="主要取引先を上位３位記入してください" prompt="　" sqref="C23:E23"/>
    <dataValidation type="list" allowBlank="1" showInputMessage="1" showErrorMessage="1" promptTitle="都県を選択してください" prompt="首都圏（関東地方１都６県＋山梨県）であれば申請可能です。" sqref="H30">
      <formula1>"選択してください,東京都,神奈川県,千葉県,埼玉県,茨城県,栃木県,群馬県,山梨県"</formula1>
    </dataValidation>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29:J29"/>
    <dataValidation imeMode="fullKatakana" allowBlank="1" showInputMessage="1" showErrorMessage="1" sqref="L3:S3 C3:I3 E12:J12"/>
    <dataValidation allowBlank="1" showInputMessage="1" showErrorMessage="1" prompt="区市町村以下を記入してください。" sqref="J30:S30"/>
    <dataValidation allowBlank="1" showErrorMessage="1" sqref="G10:S10"/>
    <dataValidation imeMode="hiragana" allowBlank="1" showInputMessage="1" showErrorMessage="1" prompt="本店所在地と同じ場合は「同上」と記入してください。" sqref="G8:S8"/>
    <dataValidation imeMode="hiragana" allowBlank="1" showInputMessage="1" showErrorMessage="1" prompt="西暦で年月日を記入してください。" sqref="G15:J16"/>
    <dataValidation allowBlank="1" showInputMessage="1" showErrorMessage="1" prompt="個人事業者は「屋号」ではなく「代表者名」を記入してください。" sqref="C4:I4"/>
    <dataValidation imeMode="disabled" allowBlank="1" showInputMessage="1" showErrorMessage="1" sqref="D6:F6 R17 Q16 E30 C9:J9 D10:F10 C7:J7 M7:S7 M15:R15 M29:S29 C17:F17 C11:J11 E14:S14 D8:F8"/>
    <dataValidation imeMode="disabled" allowBlank="1" showInputMessage="1" showErrorMessage="1" prompt="従業員は、派遣社員やアルバイトを含めた全ての従業員を指します。" sqref="M17:N17"/>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6:S6"/>
    <dataValidation type="list" allowBlank="1" showInputMessage="1" showErrorMessage="1" prompt="大分類から先に選択してください。" sqref="M19:S19">
      <formula1>IF($M$18="製造業その他",$V$2:$V$60,IF($M$18="卸売業",$W$2:$W$7,IF($M$18="サービス業",$X$2:$X$30,IF($M$18="小売業",$Y$2:$Y$9))))</formula1>
    </dataValidation>
  </dataValidations>
  <pageMargins left="0.7" right="0.26" top="0.54" bottom="0.38" header="0.3" footer="0.3"/>
  <pageSetup paperSize="9" scale="95" firstPageNumber="44" orientation="portrait" useFirstPageNumber="1" r:id="rId1"/>
  <headerFooter>
    <oddFoote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21"/>
  <sheetViews>
    <sheetView showGridLines="0" showZeros="0" view="pageBreakPreview" zoomScaleNormal="100" zoomScaleSheetLayoutView="100" zoomScalePageLayoutView="115" workbookViewId="0">
      <selection activeCell="E4" sqref="E4"/>
    </sheetView>
  </sheetViews>
  <sheetFormatPr defaultColWidth="2.1796875" defaultRowHeight="12" x14ac:dyDescent="0.2"/>
  <cols>
    <col min="1" max="1" width="6.453125" style="42" customWidth="1"/>
    <col min="2" max="2" width="17.26953125" style="42" customWidth="1"/>
    <col min="3" max="3" width="14.36328125" style="42" customWidth="1"/>
    <col min="4" max="4" width="6.26953125" style="42" customWidth="1"/>
    <col min="5" max="5" width="11.36328125" style="42" customWidth="1"/>
    <col min="6" max="7" width="15.1796875" style="42" bestFit="1" customWidth="1"/>
    <col min="8" max="8" width="11.453125" style="42" customWidth="1"/>
    <col min="9" max="9" width="2.453125" style="43" customWidth="1"/>
    <col min="10" max="10" width="11.26953125" style="43" customWidth="1"/>
    <col min="11" max="11" width="9.453125" style="43" customWidth="1"/>
    <col min="12" max="12" width="6.26953125" style="43" customWidth="1"/>
    <col min="13" max="211" width="2.1796875" style="43" customWidth="1"/>
    <col min="212" max="16384" width="2.1796875" style="43"/>
  </cols>
  <sheetData>
    <row r="1" spans="1:26" ht="19.5" customHeight="1" x14ac:dyDescent="0.2">
      <c r="A1" s="1002" t="s">
        <v>457</v>
      </c>
      <c r="B1" s="1002"/>
      <c r="C1" s="1002"/>
      <c r="D1" s="1002"/>
      <c r="E1" s="1002"/>
      <c r="F1" s="1002"/>
      <c r="G1" s="1002"/>
      <c r="H1" s="208"/>
    </row>
    <row r="2" spans="1:26" ht="15" customHeight="1" x14ac:dyDescent="0.2">
      <c r="A2" s="208"/>
      <c r="B2" s="322"/>
      <c r="C2" s="329"/>
      <c r="D2" s="329"/>
      <c r="E2" s="329"/>
      <c r="F2" s="329"/>
      <c r="G2" s="329"/>
      <c r="H2" s="202" t="s">
        <v>248</v>
      </c>
    </row>
    <row r="3" spans="1:26" ht="41.15" customHeight="1" x14ac:dyDescent="0.2">
      <c r="A3" s="232" t="s">
        <v>249</v>
      </c>
      <c r="B3" s="232" t="s">
        <v>317</v>
      </c>
      <c r="C3" s="232" t="s">
        <v>318</v>
      </c>
      <c r="D3" s="232" t="s">
        <v>319</v>
      </c>
      <c r="E3" s="232" t="s">
        <v>320</v>
      </c>
      <c r="F3" s="232" t="s">
        <v>256</v>
      </c>
      <c r="G3" s="232" t="s">
        <v>257</v>
      </c>
      <c r="H3" s="436" t="s">
        <v>321</v>
      </c>
      <c r="I3" s="267" t="s">
        <v>259</v>
      </c>
      <c r="J3" s="46"/>
    </row>
    <row r="4" spans="1:26" ht="41.15" customHeight="1" x14ac:dyDescent="0.2">
      <c r="A4" s="268" t="s">
        <v>403</v>
      </c>
      <c r="B4" s="370"/>
      <c r="C4" s="370"/>
      <c r="D4" s="401"/>
      <c r="E4" s="375"/>
      <c r="F4" s="239">
        <f>'(5)賃借費'!$G4*1.1</f>
        <v>0</v>
      </c>
      <c r="G4" s="239">
        <f>'(5)賃借費'!$D4*'(5)賃借費'!$E4</f>
        <v>0</v>
      </c>
      <c r="H4" s="428"/>
      <c r="I4" s="267" t="str">
        <f>IF(OR(AND('(5)賃借費'!$B4="",'(5)賃借費'!$C4="",'(5)賃借費'!$D4="",'(5)賃借費'!$E4="",'(5)賃借費'!$H4=""),
          AND('(5)賃借費'!$B4&lt;&gt;"",'(5)賃借費'!$C4&lt;&gt;"",'(5)賃借費'!$D4&lt;&gt;"",'(5)賃借費'!$E4&lt;&gt;"",'(5)賃借費'!$H4&lt;&gt;"")),
    "",
    "←全ての項目を入力してください。")</f>
        <v/>
      </c>
      <c r="J4" s="46"/>
    </row>
    <row r="5" spans="1:26" ht="41.15" customHeight="1" x14ac:dyDescent="0.2">
      <c r="A5" s="268" t="s">
        <v>404</v>
      </c>
      <c r="B5" s="376"/>
      <c r="C5" s="376"/>
      <c r="D5" s="402"/>
      <c r="E5" s="381"/>
      <c r="F5" s="239">
        <f>'(5)賃借費'!$G5*1.1</f>
        <v>0</v>
      </c>
      <c r="G5" s="239">
        <f>'(5)賃借費'!$D5*'(5)賃借費'!$E5</f>
        <v>0</v>
      </c>
      <c r="H5" s="429"/>
      <c r="I5" s="267" t="str">
        <f>IF(OR(AND('(5)賃借費'!$B5="",'(5)賃借費'!$C5="",'(5)賃借費'!$D5="",'(5)賃借費'!$E5="",'(5)賃借費'!$H5=""),
          AND('(5)賃借費'!$B5&lt;&gt;"",'(5)賃借費'!$C5&lt;&gt;"",'(5)賃借費'!$D5&lt;&gt;"",'(5)賃借費'!$E5&lt;&gt;"",'(5)賃借費'!$H5&lt;&gt;"")),
    "",
    "←全ての項目を入力してください。")</f>
        <v/>
      </c>
      <c r="J5" s="46"/>
    </row>
    <row r="6" spans="1:26" ht="41.15" customHeight="1" x14ac:dyDescent="0.2">
      <c r="A6" s="268" t="s">
        <v>405</v>
      </c>
      <c r="B6" s="370"/>
      <c r="C6" s="370"/>
      <c r="D6" s="401"/>
      <c r="E6" s="375"/>
      <c r="F6" s="239">
        <f>'(5)賃借費'!$G6*1.1</f>
        <v>0</v>
      </c>
      <c r="G6" s="239">
        <f>'(5)賃借費'!$D6*'(5)賃借費'!$E6</f>
        <v>0</v>
      </c>
      <c r="H6" s="428"/>
      <c r="I6" s="267" t="str">
        <f>IF(OR(AND('(5)賃借費'!$B6="",'(5)賃借費'!$C6="",'(5)賃借費'!$D6="",'(5)賃借費'!$E6="",'(5)賃借費'!$H6=""),
          AND('(5)賃借費'!$B6&lt;&gt;"",'(5)賃借費'!$C6&lt;&gt;"",'(5)賃借費'!$D6&lt;&gt;"",'(5)賃借費'!$E6&lt;&gt;"",'(5)賃借費'!$H6&lt;&gt;"")),
    "",
    "←全ての項目を入力してください。")</f>
        <v/>
      </c>
      <c r="J6" s="46"/>
    </row>
    <row r="7" spans="1:26" ht="41.15" customHeight="1" x14ac:dyDescent="0.2">
      <c r="A7" s="268" t="s">
        <v>406</v>
      </c>
      <c r="B7" s="376"/>
      <c r="C7" s="376"/>
      <c r="D7" s="402"/>
      <c r="E7" s="381"/>
      <c r="F7" s="239">
        <f>'(5)賃借費'!$G7*1.1</f>
        <v>0</v>
      </c>
      <c r="G7" s="239">
        <f>'(5)賃借費'!$D7*'(5)賃借費'!$E7</f>
        <v>0</v>
      </c>
      <c r="H7" s="429"/>
      <c r="I7" s="267" t="str">
        <f>IF(OR(AND('(5)賃借費'!$B7="",'(5)賃借費'!$C7="",'(5)賃借費'!$D7="",'(5)賃借費'!$E7="",'(5)賃借費'!$H7=""),
          AND('(5)賃借費'!$B7&lt;&gt;"",'(5)賃借費'!$C7&lt;&gt;"",'(5)賃借費'!$D7&lt;&gt;"",'(5)賃借費'!$E7&lt;&gt;"",'(5)賃借費'!$H7&lt;&gt;"")),
    "",
    "←全ての項目を入力してください。")</f>
        <v/>
      </c>
      <c r="J7" s="46"/>
    </row>
    <row r="8" spans="1:26" ht="41.15" customHeight="1" x14ac:dyDescent="0.2">
      <c r="A8" s="268" t="s">
        <v>407</v>
      </c>
      <c r="B8" s="370"/>
      <c r="C8" s="370"/>
      <c r="D8" s="401"/>
      <c r="E8" s="375"/>
      <c r="F8" s="239">
        <f>'(5)賃借費'!$G8*1.1</f>
        <v>0</v>
      </c>
      <c r="G8" s="239">
        <f>'(5)賃借費'!$D8*'(5)賃借費'!$E8</f>
        <v>0</v>
      </c>
      <c r="H8" s="428"/>
      <c r="I8" s="267" t="str">
        <f>IF(OR(AND('(5)賃借費'!$B8="",'(5)賃借費'!$C8="",'(5)賃借費'!$D8="",'(5)賃借費'!$E8="",'(5)賃借費'!$H8=""),
          AND('(5)賃借費'!$B8&lt;&gt;"",'(5)賃借費'!$C8&lt;&gt;"",'(5)賃借費'!$D8&lt;&gt;"",'(5)賃借費'!$E8&lt;&gt;"",'(5)賃借費'!$H8&lt;&gt;"")),
    "",
    "←全ての項目を入力してください。")</f>
        <v/>
      </c>
      <c r="J8" s="46"/>
    </row>
    <row r="9" spans="1:26" ht="41.15" customHeight="1" x14ac:dyDescent="0.2">
      <c r="A9" s="268" t="s">
        <v>408</v>
      </c>
      <c r="B9" s="376"/>
      <c r="C9" s="376"/>
      <c r="D9" s="402"/>
      <c r="E9" s="381"/>
      <c r="F9" s="239">
        <f>'(5)賃借費'!$G9*1.1</f>
        <v>0</v>
      </c>
      <c r="G9" s="239">
        <f>'(5)賃借費'!$D9*'(5)賃借費'!$E9</f>
        <v>0</v>
      </c>
      <c r="H9" s="429"/>
      <c r="I9" s="267" t="str">
        <f>IF(OR(AND('(5)賃借費'!$B9="",'(5)賃借費'!$C9="",'(5)賃借費'!$D9="",'(5)賃借費'!$E9="",'(5)賃借費'!$H9=""),
          AND('(5)賃借費'!$B9&lt;&gt;"",'(5)賃借費'!$C9&lt;&gt;"",'(5)賃借費'!$D9&lt;&gt;"",'(5)賃借費'!$E9&lt;&gt;"",'(5)賃借費'!$H9&lt;&gt;"")),
    "",
    "←全ての項目を入力してください。")</f>
        <v/>
      </c>
      <c r="J9" s="46"/>
    </row>
    <row r="10" spans="1:26" ht="41.15" customHeight="1" x14ac:dyDescent="0.2">
      <c r="A10" s="268" t="s">
        <v>409</v>
      </c>
      <c r="B10" s="370"/>
      <c r="C10" s="370"/>
      <c r="D10" s="401"/>
      <c r="E10" s="375"/>
      <c r="F10" s="239">
        <f>'(5)賃借費'!$G10*1.1</f>
        <v>0</v>
      </c>
      <c r="G10" s="239">
        <f>'(5)賃借費'!$D10*'(5)賃借費'!$E10</f>
        <v>0</v>
      </c>
      <c r="H10" s="428"/>
      <c r="I10" s="267" t="str">
        <f>IF(OR(AND('(5)賃借費'!$B10="",'(5)賃借費'!$C10="",'(5)賃借費'!$D10="",'(5)賃借費'!$E10="",'(5)賃借費'!$H10=""),
          AND('(5)賃借費'!$B10&lt;&gt;"",'(5)賃借費'!$C10&lt;&gt;"",'(5)賃借費'!$D10&lt;&gt;"",'(5)賃借費'!$E10&lt;&gt;"",'(5)賃借費'!$H10&lt;&gt;"")),
    "",
    "←全ての項目を入力してください。")</f>
        <v/>
      </c>
      <c r="J10" s="46"/>
    </row>
    <row r="11" spans="1:26" ht="41.15" customHeight="1" x14ac:dyDescent="0.2">
      <c r="A11" s="268" t="s">
        <v>410</v>
      </c>
      <c r="B11" s="376"/>
      <c r="C11" s="376"/>
      <c r="D11" s="402"/>
      <c r="E11" s="381"/>
      <c r="F11" s="239">
        <f>'(5)賃借費'!$G11*1.1</f>
        <v>0</v>
      </c>
      <c r="G11" s="239">
        <f>'(5)賃借費'!$D11*'(5)賃借費'!$E11</f>
        <v>0</v>
      </c>
      <c r="H11" s="429"/>
      <c r="I11" s="267" t="str">
        <f>IF(OR(AND('(5)賃借費'!$B11="",'(5)賃借費'!$C11="",'(5)賃借費'!$D11="",'(5)賃借費'!$E11="",'(5)賃借費'!$H11=""),
          AND('(5)賃借費'!$B11&lt;&gt;"",'(5)賃借費'!$C11&lt;&gt;"",'(5)賃借費'!$D11&lt;&gt;"",'(5)賃借費'!$E11&lt;&gt;"",'(5)賃借費'!$H11&lt;&gt;"")),
    "",
    "←全ての項目を入力してください。")</f>
        <v/>
      </c>
      <c r="J11" s="46"/>
    </row>
    <row r="12" spans="1:26" ht="41.15" customHeight="1" x14ac:dyDescent="0.2">
      <c r="A12" s="268" t="s">
        <v>411</v>
      </c>
      <c r="B12" s="370"/>
      <c r="C12" s="370"/>
      <c r="D12" s="401"/>
      <c r="E12" s="375"/>
      <c r="F12" s="239">
        <f>'(5)賃借費'!$G12*1.1</f>
        <v>0</v>
      </c>
      <c r="G12" s="239">
        <f>'(5)賃借費'!$D12*'(5)賃借費'!$E12</f>
        <v>0</v>
      </c>
      <c r="H12" s="428"/>
      <c r="I12" s="267" t="str">
        <f>IF(OR(AND('(5)賃借費'!$B12="",'(5)賃借費'!$C12="",'(5)賃借費'!$D12="",'(5)賃借費'!$E12="",'(5)賃借費'!$H12=""),
          AND('(5)賃借費'!$B12&lt;&gt;"",'(5)賃借費'!$C12&lt;&gt;"",'(5)賃借費'!$D12&lt;&gt;"",'(5)賃借費'!$E12&lt;&gt;"",'(5)賃借費'!$H12&lt;&gt;"")),
    "",
    "←全ての項目を入力してください。")</f>
        <v/>
      </c>
      <c r="J12" s="46"/>
    </row>
    <row r="13" spans="1:26" s="50" customFormat="1" ht="40" customHeight="1" x14ac:dyDescent="0.2">
      <c r="A13" s="269">
        <f>ROW()-ROW('(5)賃借費'!$A$3)</f>
        <v>10</v>
      </c>
      <c r="B13" s="376"/>
      <c r="C13" s="376"/>
      <c r="D13" s="402"/>
      <c r="E13" s="381"/>
      <c r="F13" s="239">
        <f>'(5)賃借費'!$G13*1.1</f>
        <v>0</v>
      </c>
      <c r="G13" s="239">
        <f>'(5)賃借費'!$D13*'(5)賃借費'!$E13</f>
        <v>0</v>
      </c>
      <c r="H13" s="425"/>
      <c r="I13" s="241" t="str">
        <f>IF(OR(AND('(5)賃借費'!$B13="",'(5)賃借費'!$C13="",'(5)賃借費'!$D13="",'(5)賃借費'!$E13="",'(5)賃借費'!$H13=""),
          AND('(5)賃借費'!$B13&lt;&gt;"",'(5)賃借費'!$C13&lt;&gt;"",'(5)賃借費'!$D13&lt;&gt;"",'(5)賃借費'!$E13&lt;&gt;"",'(5)賃借費'!$H13&lt;&gt;"")),
    "",
    "←全ての項目を入力してください。")</f>
        <v/>
      </c>
      <c r="J13" s="48"/>
      <c r="K13" s="49"/>
      <c r="L13" s="49"/>
      <c r="M13" s="49"/>
      <c r="N13" s="49"/>
      <c r="O13" s="49"/>
      <c r="P13" s="49"/>
      <c r="Q13" s="49"/>
      <c r="R13" s="49"/>
      <c r="S13" s="49"/>
      <c r="T13" s="49"/>
      <c r="U13" s="49"/>
      <c r="V13" s="49"/>
      <c r="W13" s="49"/>
      <c r="X13" s="49"/>
      <c r="Y13" s="49"/>
      <c r="Z13" s="49"/>
    </row>
    <row r="14" spans="1:26" s="50" customFormat="1" ht="26.25" customHeight="1" x14ac:dyDescent="0.2">
      <c r="A14" s="270"/>
      <c r="B14" s="271"/>
      <c r="C14" s="271"/>
      <c r="D14" s="272"/>
      <c r="E14" s="244" t="s">
        <v>260</v>
      </c>
      <c r="F14" s="245">
        <f>SUBTOTAL(109,'(5)賃借費'!$F$4:$F$13)</f>
        <v>0</v>
      </c>
      <c r="G14" s="245">
        <f>SUBTOTAL(109,'(5)賃借費'!$G$4:$G$13)</f>
        <v>0</v>
      </c>
      <c r="H14" s="437"/>
      <c r="I14" s="231"/>
    </row>
    <row r="15" spans="1:26" ht="27" customHeight="1" x14ac:dyDescent="0.2"/>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1">
    <mergeCell ref="A1:G1"/>
  </mergeCells>
  <phoneticPr fontId="1"/>
  <conditionalFormatting sqref="B4:E13 H4:H13">
    <cfRule type="expression" dxfId="70" priority="1">
      <formula>AND(OR($B4&lt;&gt;"",$C4&lt;&gt;"",$D4&lt;&gt;"",$E4&lt;&gt;""),B4="")</formula>
    </cfRule>
  </conditionalFormatting>
  <dataValidations count="5">
    <dataValidation type="custom" allowBlank="1" showInputMessage="1" showErrorMessage="1" sqref="I4:I13">
      <formula1>ISERROR(FIND(CHAR(10),I4))</formula1>
    </dataValidation>
    <dataValidation imeMode="halfAlpha" allowBlank="1" showInputMessage="1" showErrorMessage="1" sqref="D4:D13"/>
    <dataValidation allowBlank="1" showInputMessage="1" showErrorMessage="1" promptTitle="場所・延床面積を必ず記入してください" prompt="例：倉庫（昭島市・200㎡）_x000a_" sqref="B4:B13"/>
    <dataValidation imeMode="halfAlpha" allowBlank="1" showInputMessage="1" showErrorMessage="1" promptTitle="礼金・仲介料・敷金・共益費などは対象外です" prompt="月額賃料を記入してください" sqref="E4:E13"/>
    <dataValidation allowBlank="1" showInputMessage="1" showErrorMessage="1" promptTitle="契約予定先を記入してください" prompt="未定等不明確の場合は、 申請時点の候補先を記入してください_x000a_" sqref="H4:H13"/>
  </dataValidations>
  <pageMargins left="0.7" right="0.26" top="0.54" bottom="0.38" header="0.3" footer="0.3"/>
  <pageSetup paperSize="9" scale="97" firstPageNumber="44" orientation="portrait" useFirstPageNumber="1"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showZeros="0" view="pageBreakPreview" zoomScaleNormal="130" zoomScaleSheetLayoutView="100" zoomScalePageLayoutView="115" workbookViewId="0">
      <selection activeCell="H4" sqref="H4"/>
    </sheetView>
  </sheetViews>
  <sheetFormatPr defaultColWidth="2.1796875" defaultRowHeight="12" x14ac:dyDescent="0.2"/>
  <cols>
    <col min="1" max="1" width="6.453125" style="74" customWidth="1"/>
    <col min="2" max="2" width="15.81640625" style="74" customWidth="1"/>
    <col min="3" max="3" width="11.36328125" style="74" customWidth="1"/>
    <col min="4" max="4" width="6.26953125" style="74" customWidth="1"/>
    <col min="5" max="5" width="9.1796875" style="74" customWidth="1"/>
    <col min="6" max="7" width="13.1796875" style="74" customWidth="1"/>
    <col min="8" max="8" width="14.1796875" style="74" customWidth="1"/>
    <col min="9" max="9" width="2.453125" style="55" customWidth="1"/>
    <col min="10" max="10" width="11.26953125" style="55" customWidth="1"/>
    <col min="11" max="11" width="9.453125" style="55" customWidth="1"/>
    <col min="12" max="12" width="6.26953125" style="55" customWidth="1"/>
    <col min="13" max="211" width="2.1796875" style="55" customWidth="1"/>
    <col min="212" max="16384" width="2.1796875" style="55"/>
  </cols>
  <sheetData>
    <row r="1" spans="1:12" ht="15" customHeight="1" x14ac:dyDescent="0.2">
      <c r="A1" s="1002" t="s">
        <v>451</v>
      </c>
      <c r="B1" s="1002"/>
      <c r="C1" s="1002"/>
      <c r="D1" s="1002"/>
      <c r="E1" s="1002"/>
      <c r="F1" s="1002"/>
      <c r="G1" s="1002"/>
      <c r="H1" s="208"/>
    </row>
    <row r="2" spans="1:12" ht="15" customHeight="1" x14ac:dyDescent="0.2">
      <c r="A2" s="208"/>
      <c r="B2" s="846"/>
      <c r="C2" s="1003"/>
      <c r="D2" s="1003"/>
      <c r="E2" s="1003"/>
      <c r="F2" s="1003"/>
      <c r="G2" s="1003"/>
      <c r="H2" s="266" t="s">
        <v>248</v>
      </c>
    </row>
    <row r="3" spans="1:12" ht="67.5" customHeight="1" x14ac:dyDescent="0.2">
      <c r="A3" s="232" t="s">
        <v>249</v>
      </c>
      <c r="B3" s="232" t="s">
        <v>322</v>
      </c>
      <c r="C3" s="232" t="s">
        <v>323</v>
      </c>
      <c r="D3" s="232" t="s">
        <v>324</v>
      </c>
      <c r="E3" s="232" t="s">
        <v>255</v>
      </c>
      <c r="F3" s="232" t="s">
        <v>256</v>
      </c>
      <c r="G3" s="232" t="s">
        <v>257</v>
      </c>
      <c r="H3" s="436" t="s">
        <v>325</v>
      </c>
      <c r="I3" s="267" t="s">
        <v>259</v>
      </c>
      <c r="J3" s="75"/>
    </row>
    <row r="4" spans="1:12" s="49" customFormat="1" ht="40" customHeight="1" x14ac:dyDescent="0.2">
      <c r="A4" s="273">
        <f>ROW()-ROW('(6)産業財産権出願・導入費'!$A$3)</f>
        <v>1</v>
      </c>
      <c r="B4" s="370"/>
      <c r="C4" s="370"/>
      <c r="D4" s="401"/>
      <c r="E4" s="375"/>
      <c r="F4" s="239">
        <f>'(6)産業財産権出願・導入費'!$G4*1.1</f>
        <v>0</v>
      </c>
      <c r="G4" s="239">
        <f>'(6)産業財産権出願・導入費'!$D4*'(6)産業財産権出願・導入費'!$E4</f>
        <v>0</v>
      </c>
      <c r="H4" s="428"/>
      <c r="I4" s="241" t="str">
        <f>IF(OR(AND('(6)産業財産権出願・導入費'!$B4="",'(6)産業財産権出願・導入費'!$C4="",'(6)産業財産権出願・導入費'!$D4="",'(6)産業財産権出願・導入費'!$E4="",'(6)産業財産権出願・導入費'!$H4=""),
          AND('(6)産業財産権出願・導入費'!$B4&lt;&gt;"",'(6)産業財産権出願・導入費'!$C4&lt;&gt;"",'(6)産業財産権出願・導入費'!$D4&lt;&gt;"",'(6)産業財産権出願・導入費'!$E4&lt;&gt;"",'(6)産業財産権出願・導入費'!$H4&lt;&gt;"")),
    "",
    "←全ての項目を入力してください。")</f>
        <v/>
      </c>
      <c r="J4" s="48"/>
    </row>
    <row r="5" spans="1:12" s="49" customFormat="1" ht="40" customHeight="1" x14ac:dyDescent="0.2">
      <c r="A5" s="273">
        <f>ROW()-ROW('(6)産業財産権出願・導入費'!$A$3)</f>
        <v>2</v>
      </c>
      <c r="B5" s="376"/>
      <c r="C5" s="376"/>
      <c r="D5" s="402"/>
      <c r="E5" s="381"/>
      <c r="F5" s="239">
        <f>'(6)産業財産権出願・導入費'!$G5*1.1</f>
        <v>0</v>
      </c>
      <c r="G5" s="239">
        <f>'(6)産業財産権出願・導入費'!$D5*'(6)産業財産権出願・導入費'!$E5</f>
        <v>0</v>
      </c>
      <c r="H5" s="429"/>
      <c r="I5" s="241" t="str">
        <f>IF(OR(AND('(6)産業財産権出願・導入費'!$B5="",'(6)産業財産権出願・導入費'!$C5="",'(6)産業財産権出願・導入費'!$D5="",'(6)産業財産権出願・導入費'!$E5="",'(6)産業財産権出願・導入費'!$H5=""),
          AND('(6)産業財産権出願・導入費'!$B5&lt;&gt;"",'(6)産業財産権出願・導入費'!$C5&lt;&gt;"",'(6)産業財産権出願・導入費'!$D5&lt;&gt;"",'(6)産業財産権出願・導入費'!$E5&lt;&gt;"",'(6)産業財産権出願・導入費'!$H5&lt;&gt;"")),
    "",
    "←全ての項目を入力してください。")</f>
        <v/>
      </c>
      <c r="J5" s="48"/>
      <c r="K5" s="76"/>
      <c r="L5" s="76"/>
    </row>
    <row r="6" spans="1:12" s="49" customFormat="1" ht="40" customHeight="1" x14ac:dyDescent="0.2">
      <c r="A6" s="273">
        <f>ROW()-ROW('(6)産業財産権出願・導入費'!$A$3)</f>
        <v>3</v>
      </c>
      <c r="B6" s="370"/>
      <c r="C6" s="370"/>
      <c r="D6" s="401"/>
      <c r="E6" s="375"/>
      <c r="F6" s="239">
        <f>'(6)産業財産権出願・導入費'!$G6*1.1</f>
        <v>0</v>
      </c>
      <c r="G6" s="239">
        <f>'(6)産業財産権出願・導入費'!$D6*'(6)産業財産権出願・導入費'!$E6</f>
        <v>0</v>
      </c>
      <c r="H6" s="428"/>
      <c r="I6" s="240" t="str">
        <f>IF(OR(AND('(6)産業財産権出願・導入費'!$B6="",'(6)産業財産権出願・導入費'!$C6="",'(6)産業財産権出願・導入費'!$D6="",'(6)産業財産権出願・導入費'!$E6="",'(6)産業財産権出願・導入費'!$H6=""),
          AND('(6)産業財産権出願・導入費'!$B6&lt;&gt;"",'(6)産業財産権出願・導入費'!$C6&lt;&gt;"",'(6)産業財産権出願・導入費'!$D6&lt;&gt;"",'(6)産業財産権出願・導入費'!$E6&lt;&gt;"",'(6)産業財産権出願・導入費'!$H6&lt;&gt;"")),
    "",
    "←全ての項目を入力してください。")</f>
        <v/>
      </c>
      <c r="J6" s="48"/>
    </row>
    <row r="7" spans="1:12" s="49" customFormat="1" ht="40" customHeight="1" x14ac:dyDescent="0.2">
      <c r="A7" s="273">
        <f>ROW()-ROW('(6)産業財産権出願・導入費'!$A$3)</f>
        <v>4</v>
      </c>
      <c r="B7" s="376"/>
      <c r="C7" s="376"/>
      <c r="D7" s="402"/>
      <c r="E7" s="381"/>
      <c r="F7" s="239">
        <f>'(6)産業財産権出願・導入費'!$G7*1.1</f>
        <v>0</v>
      </c>
      <c r="G7" s="239">
        <f>'(6)産業財産権出願・導入費'!$D7*'(6)産業財産権出願・導入費'!$E7</f>
        <v>0</v>
      </c>
      <c r="H7" s="429"/>
      <c r="I7" s="241" t="str">
        <f>IF(OR(AND('(6)産業財産権出願・導入費'!$B7="",'(6)産業財産権出願・導入費'!$C7="",'(6)産業財産権出願・導入費'!$D7="",'(6)産業財産権出願・導入費'!$E7="",'(6)産業財産権出願・導入費'!$H7=""),
          AND('(6)産業財産権出願・導入費'!$B7&lt;&gt;"",'(6)産業財産権出願・導入費'!$C7&lt;&gt;"",'(6)産業財産権出願・導入費'!$D7&lt;&gt;"",'(6)産業財産権出願・導入費'!$E7&lt;&gt;"",'(6)産業財産権出願・導入費'!$H7&lt;&gt;"")),
    "",
    "←全ての項目を入力してください。")</f>
        <v/>
      </c>
    </row>
    <row r="8" spans="1:12" s="49" customFormat="1" ht="40" customHeight="1" x14ac:dyDescent="0.2">
      <c r="A8" s="273">
        <f>ROW()-ROW('(6)産業財産権出願・導入費'!$A$3)</f>
        <v>5</v>
      </c>
      <c r="B8" s="370"/>
      <c r="C8" s="370"/>
      <c r="D8" s="401"/>
      <c r="E8" s="375"/>
      <c r="F8" s="239">
        <f>'(6)産業財産権出願・導入費'!$G8*1.1</f>
        <v>0</v>
      </c>
      <c r="G8" s="239">
        <f>'(6)産業財産権出願・導入費'!$D8*'(6)産業財産権出願・導入費'!$E8</f>
        <v>0</v>
      </c>
      <c r="H8" s="428"/>
      <c r="I8" s="240" t="str">
        <f>IF(OR(AND('(6)産業財産権出願・導入費'!$B8="",'(6)産業財産権出願・導入費'!$C8="",'(6)産業財産権出願・導入費'!$D8="",'(6)産業財産権出願・導入費'!$E8="",'(6)産業財産権出願・導入費'!$H8=""),
          AND('(6)産業財産権出願・導入費'!$B8&lt;&gt;"",'(6)産業財産権出願・導入費'!$C8&lt;&gt;"",'(6)産業財産権出願・導入費'!$D8&lt;&gt;"",'(6)産業財産権出願・導入費'!$E8&lt;&gt;"",'(6)産業財産権出願・導入費'!$H8&lt;&gt;"")),
    "",
    "←全ての項目を入力してください。")</f>
        <v/>
      </c>
    </row>
    <row r="9" spans="1:12" s="49" customFormat="1" ht="40" customHeight="1" x14ac:dyDescent="0.2">
      <c r="A9" s="273">
        <f>ROW()-ROW('(6)産業財産権出願・導入費'!$A$3)</f>
        <v>6</v>
      </c>
      <c r="B9" s="398"/>
      <c r="C9" s="376"/>
      <c r="D9" s="402"/>
      <c r="E9" s="381"/>
      <c r="F9" s="239">
        <f>'(6)産業財産権出願・導入費'!$G9*1.1</f>
        <v>0</v>
      </c>
      <c r="G9" s="239">
        <f>'(6)産業財産権出願・導入費'!$D9*'(6)産業財産権出願・導入費'!$E9</f>
        <v>0</v>
      </c>
      <c r="H9" s="429"/>
      <c r="I9" s="241" t="str">
        <f>IF(OR(AND('(6)産業財産権出願・導入費'!$B9="",'(6)産業財産権出願・導入費'!$C9="",'(6)産業財産権出願・導入費'!$D9="",'(6)産業財産権出願・導入費'!$E9="",'(6)産業財産権出願・導入費'!$H9=""),
          AND('(6)産業財産権出願・導入費'!$B9&lt;&gt;"",'(6)産業財産権出願・導入費'!$C9&lt;&gt;"",'(6)産業財産権出願・導入費'!$D9&lt;&gt;"",'(6)産業財産権出願・導入費'!$E9&lt;&gt;"",'(6)産業財産権出願・導入費'!$H9&lt;&gt;"")),
    "",
    "←全ての項目を入力してください。")</f>
        <v/>
      </c>
    </row>
    <row r="10" spans="1:12" s="49" customFormat="1" ht="40" customHeight="1" x14ac:dyDescent="0.2">
      <c r="A10" s="273">
        <f>ROW()-ROW('(6)産業財産権出願・導入費'!$A$3)</f>
        <v>7</v>
      </c>
      <c r="B10" s="399"/>
      <c r="C10" s="370"/>
      <c r="D10" s="401"/>
      <c r="E10" s="375"/>
      <c r="F10" s="239">
        <f>'(6)産業財産権出願・導入費'!$G10*1.1</f>
        <v>0</v>
      </c>
      <c r="G10" s="239">
        <f>'(6)産業財産権出願・導入費'!$D10*'(6)産業財産権出願・導入費'!$E10</f>
        <v>0</v>
      </c>
      <c r="H10" s="428"/>
      <c r="I10" s="240" t="str">
        <f>IF(OR(AND('(6)産業財産権出願・導入費'!$B10="",'(6)産業財産権出願・導入費'!$C10="",'(6)産業財産権出願・導入費'!$D10="",'(6)産業財産権出願・導入費'!$E10="",'(6)産業財産権出願・導入費'!$H10=""),
          AND('(6)産業財産権出願・導入費'!$B10&lt;&gt;"",'(6)産業財産権出願・導入費'!$C10&lt;&gt;"",'(6)産業財産権出願・導入費'!$D10&lt;&gt;"",'(6)産業財産権出願・導入費'!$E10&lt;&gt;"",'(6)産業財産権出願・導入費'!$H10&lt;&gt;"")),
    "",
    "←全ての項目を入力してください。")</f>
        <v/>
      </c>
    </row>
    <row r="11" spans="1:12" s="49" customFormat="1" ht="40" customHeight="1" x14ac:dyDescent="0.2">
      <c r="A11" s="273">
        <f>ROW()-ROW('(6)産業財産権出願・導入費'!$A$3)</f>
        <v>8</v>
      </c>
      <c r="B11" s="398"/>
      <c r="C11" s="376"/>
      <c r="D11" s="402"/>
      <c r="E11" s="381"/>
      <c r="F11" s="239">
        <f>'(6)産業財産権出願・導入費'!$G11*1.1</f>
        <v>0</v>
      </c>
      <c r="G11" s="239">
        <f>'(6)産業財産権出願・導入費'!$D11*'(6)産業財産権出願・導入費'!$E11</f>
        <v>0</v>
      </c>
      <c r="H11" s="429"/>
      <c r="I11" s="241" t="str">
        <f>IF(OR(AND('(6)産業財産権出願・導入費'!$B11="",'(6)産業財産権出願・導入費'!$C11="",'(6)産業財産権出願・導入費'!$D11="",'(6)産業財産権出願・導入費'!$E11="",'(6)産業財産権出願・導入費'!$H11=""),
          AND('(6)産業財産権出願・導入費'!$B11&lt;&gt;"",'(6)産業財産権出願・導入費'!$C11&lt;&gt;"",'(6)産業財産権出願・導入費'!$D11&lt;&gt;"",'(6)産業財産権出願・導入費'!$E11&lt;&gt;"",'(6)産業財産権出願・導入費'!$H11&lt;&gt;"")),
    "",
    "←全ての項目を入力してください。")</f>
        <v/>
      </c>
    </row>
    <row r="12" spans="1:12" s="49" customFormat="1" ht="40" customHeight="1" x14ac:dyDescent="0.2">
      <c r="A12" s="273">
        <f>ROW()-ROW('(6)産業財産権出願・導入費'!$A$3)</f>
        <v>9</v>
      </c>
      <c r="B12" s="399"/>
      <c r="C12" s="370"/>
      <c r="D12" s="401"/>
      <c r="E12" s="375"/>
      <c r="F12" s="239">
        <f>'(6)産業財産権出願・導入費'!$G12*1.1</f>
        <v>0</v>
      </c>
      <c r="G12" s="239">
        <f>'(6)産業財産権出願・導入費'!$D12*'(6)産業財産権出願・導入費'!$E12</f>
        <v>0</v>
      </c>
      <c r="H12" s="428"/>
      <c r="I12" s="240" t="str">
        <f>IF(OR(AND('(6)産業財産権出願・導入費'!$B12="",'(6)産業財産権出願・導入費'!$C12="",'(6)産業財産権出願・導入費'!$D12="",'(6)産業財産権出願・導入費'!$E12="",'(6)産業財産権出願・導入費'!$H12=""),
          AND('(6)産業財産権出願・導入費'!$B12&lt;&gt;"",'(6)産業財産権出願・導入費'!$C12&lt;&gt;"",'(6)産業財産権出願・導入費'!$D12&lt;&gt;"",'(6)産業財産権出願・導入費'!$E12&lt;&gt;"",'(6)産業財産権出願・導入費'!$H12&lt;&gt;"")),
    "",
    "←全ての項目を入力してください。")</f>
        <v/>
      </c>
    </row>
    <row r="13" spans="1:12" s="49" customFormat="1" ht="40" customHeight="1" x14ac:dyDescent="0.2">
      <c r="A13" s="273">
        <f>ROW()-ROW('(6)産業財産権出願・導入費'!$A$3)</f>
        <v>10</v>
      </c>
      <c r="B13" s="398"/>
      <c r="C13" s="376"/>
      <c r="D13" s="402"/>
      <c r="E13" s="381"/>
      <c r="F13" s="239">
        <f>'(6)産業財産権出願・導入費'!$G13*1.1</f>
        <v>0</v>
      </c>
      <c r="G13" s="239">
        <f>'(6)産業財産権出願・導入費'!$D13*'(6)産業財産権出願・導入費'!$E13</f>
        <v>0</v>
      </c>
      <c r="H13" s="429"/>
      <c r="I13" s="241" t="str">
        <f>IF(OR(AND('(6)産業財産権出願・導入費'!$B13="",'(6)産業財産権出願・導入費'!$C13="",'(6)産業財産権出願・導入費'!$D13="",'(6)産業財産権出願・導入費'!$E13="",'(6)産業財産権出願・導入費'!$H13=""),
          AND('(6)産業財産権出願・導入費'!$B13&lt;&gt;"",'(6)産業財産権出願・導入費'!$C13&lt;&gt;"",'(6)産業財産権出願・導入費'!$D13&lt;&gt;"",'(6)産業財産権出願・導入費'!$E13&lt;&gt;"",'(6)産業財産権出願・導入費'!$H13&lt;&gt;"")),
    "",
    "←全ての項目を入力してください。")</f>
        <v/>
      </c>
    </row>
    <row r="14" spans="1:12" s="49" customFormat="1" ht="26.25" customHeight="1" x14ac:dyDescent="0.2">
      <c r="A14" s="270"/>
      <c r="B14" s="271"/>
      <c r="C14" s="271"/>
      <c r="D14" s="271"/>
      <c r="E14" s="274" t="s">
        <v>260</v>
      </c>
      <c r="F14" s="245">
        <f>SUBTOTAL(109,'(6)産業財産権出願・導入費'!$F$4:$F$13)</f>
        <v>0</v>
      </c>
      <c r="G14" s="245">
        <f>SUBTOTAL(109,'(6)産業財産権出願・導入費'!$G$4:$G$13)</f>
        <v>0</v>
      </c>
      <c r="H14" s="437"/>
      <c r="I14" s="231"/>
    </row>
    <row r="15" spans="1:12" ht="27" customHeight="1" x14ac:dyDescent="0.2">
      <c r="F15" s="77"/>
      <c r="G15" s="77"/>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G1"/>
    <mergeCell ref="B2:G2"/>
  </mergeCells>
  <phoneticPr fontId="1"/>
  <conditionalFormatting sqref="B4:E13 H4:H13">
    <cfRule type="expression" dxfId="69" priority="1">
      <formula>AND(OR($B4&lt;&gt;"",$C4&lt;&gt;"",$D4&lt;&gt;"",$E4&lt;&gt;"",$H4&lt;&gt;""),B4="")</formula>
    </cfRule>
  </conditionalFormatting>
  <dataValidations count="5">
    <dataValidation imeMode="halfAlpha" allowBlank="1" showInputMessage="1" showErrorMessage="1" sqref="E4:E13"/>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14"/>
  <sheetViews>
    <sheetView showGridLines="0" view="pageBreakPreview" zoomScaleNormal="100" zoomScaleSheetLayoutView="100" workbookViewId="0">
      <selection activeCell="L11" sqref="L11"/>
    </sheetView>
  </sheetViews>
  <sheetFormatPr defaultColWidth="2.1796875" defaultRowHeight="12" x14ac:dyDescent="0.2"/>
  <cols>
    <col min="1" max="1" width="6.453125" style="55" customWidth="1"/>
    <col min="2" max="2" width="13.36328125" style="55" customWidth="1"/>
    <col min="3" max="3" width="12.81640625" style="55" customWidth="1"/>
    <col min="4" max="4" width="7.7265625" style="55" customWidth="1"/>
    <col min="5" max="5" width="13.7265625" style="55" customWidth="1"/>
    <col min="6" max="6" width="8.26953125" style="55" customWidth="1"/>
    <col min="7" max="7" width="8.1796875" style="55" customWidth="1"/>
    <col min="8" max="9" width="11.90625" style="55" customWidth="1"/>
    <col min="10" max="11" width="2.1796875" style="55" customWidth="1"/>
    <col min="12" max="12" width="11.26953125" style="55" customWidth="1"/>
    <col min="13" max="13" width="9.453125" style="55" customWidth="1"/>
    <col min="14" max="14" width="6.26953125" style="55" customWidth="1"/>
    <col min="15" max="213" width="2.1796875" style="55" customWidth="1"/>
    <col min="214" max="16384" width="2.1796875" style="55"/>
  </cols>
  <sheetData>
    <row r="1" spans="1:45" ht="17.5" customHeight="1" x14ac:dyDescent="0.2">
      <c r="A1" s="117" t="s">
        <v>452</v>
      </c>
      <c r="B1" s="247"/>
      <c r="C1" s="247"/>
      <c r="D1" s="247"/>
      <c r="E1" s="247"/>
      <c r="F1" s="247"/>
      <c r="G1" s="247"/>
      <c r="H1" s="253"/>
      <c r="I1" s="247"/>
    </row>
    <row r="2" spans="1:45" ht="26.5" customHeight="1" x14ac:dyDescent="0.2">
      <c r="A2" s="118"/>
      <c r="B2" s="1004" t="s">
        <v>326</v>
      </c>
      <c r="C2" s="1004"/>
      <c r="D2" s="1004"/>
      <c r="E2" s="1004"/>
      <c r="F2" s="1004"/>
      <c r="G2" s="1004"/>
      <c r="H2" s="1004"/>
      <c r="I2" s="119" t="s">
        <v>248</v>
      </c>
    </row>
    <row r="3" spans="1:45" ht="35.15" customHeight="1" x14ac:dyDescent="0.2">
      <c r="A3" s="232" t="s">
        <v>249</v>
      </c>
      <c r="B3" s="233" t="s">
        <v>327</v>
      </c>
      <c r="C3" s="233" t="s">
        <v>496</v>
      </c>
      <c r="D3" s="233" t="s">
        <v>328</v>
      </c>
      <c r="E3" s="233" t="s">
        <v>329</v>
      </c>
      <c r="F3" s="233" t="s">
        <v>330</v>
      </c>
      <c r="G3" s="233" t="s">
        <v>296</v>
      </c>
      <c r="H3" s="233" t="s">
        <v>379</v>
      </c>
      <c r="I3" s="427" t="s">
        <v>380</v>
      </c>
      <c r="J3" s="222" t="s">
        <v>271</v>
      </c>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row>
    <row r="4" spans="1:45" s="49" customFormat="1" ht="39.75" customHeight="1" x14ac:dyDescent="0.2">
      <c r="A4" s="275">
        <f>ROW()-ROW('(7)直接人件費'!$A$3)</f>
        <v>1</v>
      </c>
      <c r="B4" s="370"/>
      <c r="C4" s="370"/>
      <c r="D4" s="372"/>
      <c r="E4" s="370"/>
      <c r="F4" s="394"/>
      <c r="G4" s="394"/>
      <c r="H4" s="250">
        <f>'(7)直接人件費'!$I4</f>
        <v>0</v>
      </c>
      <c r="I4" s="434">
        <f>'(7)直接人件費'!$F4*'(7)直接人件費'!$G4</f>
        <v>0</v>
      </c>
      <c r="J4" s="225" t="str">
        <f>IF(OR(AND('(7)直接人件費'!$B4="",'(7)直接人件費'!$C4="",'(7)直接人件費'!$E4="",'(7)直接人件費'!$F4="",'(7)直接人件費'!$G4="",'(7)直接人件費'!$D4=""),
          AND('(7)直接人件費'!$B4&lt;&gt;"",'(7)直接人件費'!$C4&lt;&gt;"",'(7)直接人件費'!$E4&lt;&gt;"",'(7)直接人件費'!$F4&lt;&gt;"",'(7)直接人件費'!$G4&lt;&gt;"",'(7)直接人件費'!$D4&lt;&gt;"")),
    "",
    "←全ての項目を入力してください。")</f>
        <v/>
      </c>
    </row>
    <row r="5" spans="1:45" s="49" customFormat="1" ht="39.75" customHeight="1" x14ac:dyDescent="0.2">
      <c r="A5" s="275">
        <f>ROW()-ROW('(7)直接人件費'!$A$3)</f>
        <v>2</v>
      </c>
      <c r="B5" s="376"/>
      <c r="C5" s="376"/>
      <c r="D5" s="378"/>
      <c r="E5" s="376"/>
      <c r="F5" s="396"/>
      <c r="G5" s="396"/>
      <c r="H5" s="250">
        <f>'(7)直接人件費'!$I5</f>
        <v>0</v>
      </c>
      <c r="I5" s="434">
        <f>'(7)直接人件費'!$F5*'(7)直接人件費'!$G5</f>
        <v>0</v>
      </c>
      <c r="J5" s="225" t="str">
        <f>IF(OR(AND('(7)直接人件費'!$B5="",'(7)直接人件費'!$C5="",'(7)直接人件費'!$E5="",'(7)直接人件費'!$F5="",'(7)直接人件費'!$G5="",'(7)直接人件費'!$D5=""),
          AND('(7)直接人件費'!$B5&lt;&gt;"",'(7)直接人件費'!$C5&lt;&gt;"",'(7)直接人件費'!$E5&lt;&gt;"",'(7)直接人件費'!$F5&lt;&gt;"",'(7)直接人件費'!$G5&lt;&gt;"",'(7)直接人件費'!$D5&lt;&gt;"")),
    "",
    "←全ての項目を入力してください。")</f>
        <v/>
      </c>
    </row>
    <row r="6" spans="1:45" s="49" customFormat="1" ht="39.75" customHeight="1" x14ac:dyDescent="0.2">
      <c r="A6" s="275">
        <f>ROW()-ROW('(7)直接人件費'!$A$3)</f>
        <v>3</v>
      </c>
      <c r="B6" s="370"/>
      <c r="C6" s="370"/>
      <c r="D6" s="372"/>
      <c r="E6" s="370"/>
      <c r="F6" s="394"/>
      <c r="G6" s="394"/>
      <c r="H6" s="250">
        <f>'(7)直接人件費'!$I6</f>
        <v>0</v>
      </c>
      <c r="I6" s="434">
        <f>'(7)直接人件費'!$F6*'(7)直接人件費'!$G6</f>
        <v>0</v>
      </c>
      <c r="J6" s="225" t="str">
        <f>IF(OR(AND('(7)直接人件費'!$B6="",'(7)直接人件費'!$C6="",'(7)直接人件費'!$E6="",'(7)直接人件費'!$F6="",'(7)直接人件費'!$G6="",'(7)直接人件費'!$D6=""),
          AND('(7)直接人件費'!$B6&lt;&gt;"",'(7)直接人件費'!$C6&lt;&gt;"",'(7)直接人件費'!$E6&lt;&gt;"",'(7)直接人件費'!$F6&lt;&gt;"",'(7)直接人件費'!$G6&lt;&gt;"",'(7)直接人件費'!$D6&lt;&gt;"")),
    "",
    "←全ての項目を入力してください。")</f>
        <v/>
      </c>
    </row>
    <row r="7" spans="1:45" s="49" customFormat="1" ht="39.75" customHeight="1" x14ac:dyDescent="0.2">
      <c r="A7" s="275">
        <f>ROW()-ROW('(7)直接人件費'!$A$3)</f>
        <v>4</v>
      </c>
      <c r="B7" s="376"/>
      <c r="C7" s="376"/>
      <c r="D7" s="378"/>
      <c r="E7" s="376"/>
      <c r="F7" s="396"/>
      <c r="G7" s="396"/>
      <c r="H7" s="250">
        <f>'(7)直接人件費'!$I7</f>
        <v>0</v>
      </c>
      <c r="I7" s="434">
        <f>'(7)直接人件費'!$F7*'(7)直接人件費'!$G7</f>
        <v>0</v>
      </c>
      <c r="J7" s="225" t="str">
        <f>IF(OR(AND('(7)直接人件費'!$B7="",'(7)直接人件費'!$C7="",'(7)直接人件費'!$E7="",'(7)直接人件費'!$F7="",'(7)直接人件費'!$G7="",'(7)直接人件費'!$D7=""),
          AND('(7)直接人件費'!$B7&lt;&gt;"",'(7)直接人件費'!$C7&lt;&gt;"",'(7)直接人件費'!$E7&lt;&gt;"",'(7)直接人件費'!$F7&lt;&gt;"",'(7)直接人件費'!$G7&lt;&gt;"",'(7)直接人件費'!$D7&lt;&gt;"")),
    "",
    "←全ての項目を入力してください。")</f>
        <v/>
      </c>
    </row>
    <row r="8" spans="1:45" s="49" customFormat="1" ht="39.75" customHeight="1" x14ac:dyDescent="0.2">
      <c r="A8" s="275">
        <f>ROW()-ROW('(7)直接人件費'!$A$3)</f>
        <v>5</v>
      </c>
      <c r="B8" s="370"/>
      <c r="C8" s="370"/>
      <c r="D8" s="372"/>
      <c r="E8" s="370"/>
      <c r="F8" s="394"/>
      <c r="G8" s="394"/>
      <c r="H8" s="250">
        <f>'(7)直接人件費'!$I8</f>
        <v>0</v>
      </c>
      <c r="I8" s="434">
        <f>'(7)直接人件費'!$F8*'(7)直接人件費'!$G8</f>
        <v>0</v>
      </c>
      <c r="J8" s="225" t="str">
        <f>IF(OR(AND('(7)直接人件費'!$B8="",'(7)直接人件費'!$C8="",'(7)直接人件費'!$E8="",'(7)直接人件費'!$F8="",'(7)直接人件費'!$G8="",'(7)直接人件費'!$D8=""),
          AND('(7)直接人件費'!$B8&lt;&gt;"",'(7)直接人件費'!$C8&lt;&gt;"",'(7)直接人件費'!$E8&lt;&gt;"",'(7)直接人件費'!$F8&lt;&gt;"",'(7)直接人件費'!$G8&lt;&gt;"",'(7)直接人件費'!$D8&lt;&gt;"")),
    "",
    "←全ての項目を入力してください。")</f>
        <v/>
      </c>
    </row>
    <row r="9" spans="1:45" s="49" customFormat="1" ht="39.75" customHeight="1" x14ac:dyDescent="0.2">
      <c r="A9" s="275">
        <f>ROW()-ROW('(7)直接人件費'!$A$3)</f>
        <v>6</v>
      </c>
      <c r="B9" s="376"/>
      <c r="C9" s="376"/>
      <c r="D9" s="378"/>
      <c r="E9" s="376"/>
      <c r="F9" s="396"/>
      <c r="G9" s="396"/>
      <c r="H9" s="250">
        <f>'(7)直接人件費'!$I9</f>
        <v>0</v>
      </c>
      <c r="I9" s="434">
        <f>'(7)直接人件費'!$F9*'(7)直接人件費'!$G9</f>
        <v>0</v>
      </c>
      <c r="J9" s="225" t="str">
        <f>IF(OR(AND('(7)直接人件費'!$B9="",'(7)直接人件費'!$C9="",'(7)直接人件費'!$E9="",'(7)直接人件費'!$F9="",'(7)直接人件費'!$G9="",'(7)直接人件費'!$D9=""),
          AND('(7)直接人件費'!$B9&lt;&gt;"",'(7)直接人件費'!$C9&lt;&gt;"",'(7)直接人件費'!$E9&lt;&gt;"",'(7)直接人件費'!$F9&lt;&gt;"",'(7)直接人件費'!$G9&lt;&gt;"",'(7)直接人件費'!$D9&lt;&gt;"")),
    "",
    "←全ての項目を入力してください。")</f>
        <v/>
      </c>
    </row>
    <row r="10" spans="1:45" s="49" customFormat="1" ht="39.75" customHeight="1" x14ac:dyDescent="0.2">
      <c r="A10" s="275">
        <f>ROW()-ROW('(7)直接人件費'!$A$3)</f>
        <v>7</v>
      </c>
      <c r="B10" s="370"/>
      <c r="C10" s="370"/>
      <c r="D10" s="372"/>
      <c r="E10" s="370"/>
      <c r="F10" s="394"/>
      <c r="G10" s="394"/>
      <c r="H10" s="250">
        <f>'(7)直接人件費'!$I10</f>
        <v>0</v>
      </c>
      <c r="I10" s="434">
        <f>'(7)直接人件費'!$F10*'(7)直接人件費'!$G10</f>
        <v>0</v>
      </c>
      <c r="J10" s="225" t="str">
        <f>IF(OR(AND('(7)直接人件費'!$B10="",'(7)直接人件費'!$C10="",'(7)直接人件費'!$E10="",'(7)直接人件費'!$F10="",'(7)直接人件費'!$G10="",'(7)直接人件費'!$D10=""),
          AND('(7)直接人件費'!$B10&lt;&gt;"",'(7)直接人件費'!$C10&lt;&gt;"",'(7)直接人件費'!$E10&lt;&gt;"",'(7)直接人件費'!$F10&lt;&gt;"",'(7)直接人件費'!$G10&lt;&gt;"",'(7)直接人件費'!$D10&lt;&gt;"")),
    "",
    "←全ての項目を入力してください。")</f>
        <v/>
      </c>
    </row>
    <row r="11" spans="1:45" s="49" customFormat="1" ht="39.75" customHeight="1" x14ac:dyDescent="0.2">
      <c r="A11" s="275">
        <f>ROW()-ROW('(7)直接人件費'!$A$3)</f>
        <v>8</v>
      </c>
      <c r="B11" s="376"/>
      <c r="C11" s="376"/>
      <c r="D11" s="378"/>
      <c r="E11" s="376"/>
      <c r="F11" s="396"/>
      <c r="G11" s="396"/>
      <c r="H11" s="250">
        <f>'(7)直接人件費'!$I11</f>
        <v>0</v>
      </c>
      <c r="I11" s="434">
        <f>'(7)直接人件費'!$F11*'(7)直接人件費'!$G11</f>
        <v>0</v>
      </c>
      <c r="J11" s="225" t="str">
        <f>IF(OR(AND('(7)直接人件費'!$B11="",'(7)直接人件費'!$C11="",'(7)直接人件費'!$E11="",'(7)直接人件費'!$F11="",'(7)直接人件費'!$G11="",'(7)直接人件費'!$D11=""),
          AND('(7)直接人件費'!$B11&lt;&gt;"",'(7)直接人件費'!$C11&lt;&gt;"",'(7)直接人件費'!$E11&lt;&gt;"",'(7)直接人件費'!$F11&lt;&gt;"",'(7)直接人件費'!$G11&lt;&gt;"",'(7)直接人件費'!$D11&lt;&gt;"")),
    "",
    "←全ての項目を入力してください。")</f>
        <v/>
      </c>
    </row>
    <row r="12" spans="1:45" s="49" customFormat="1" ht="39.75" customHeight="1" x14ac:dyDescent="0.2">
      <c r="A12" s="275">
        <f>ROW()-ROW('(7)直接人件費'!$A$3)</f>
        <v>9</v>
      </c>
      <c r="B12" s="370"/>
      <c r="C12" s="370"/>
      <c r="D12" s="372"/>
      <c r="E12" s="370"/>
      <c r="F12" s="394"/>
      <c r="G12" s="394"/>
      <c r="H12" s="250">
        <f>'(7)直接人件費'!$I12</f>
        <v>0</v>
      </c>
      <c r="I12" s="434">
        <f>'(7)直接人件費'!$F12*'(7)直接人件費'!$G12</f>
        <v>0</v>
      </c>
      <c r="J12" s="225" t="str">
        <f>IF(OR(AND('(7)直接人件費'!$B12="",'(7)直接人件費'!$C12="",'(7)直接人件費'!$E12="",'(7)直接人件費'!$F12="",'(7)直接人件費'!$G12="",'(7)直接人件費'!$D12=""),
          AND('(7)直接人件費'!$B12&lt;&gt;"",'(7)直接人件費'!$C12&lt;&gt;"",'(7)直接人件費'!$E12&lt;&gt;"",'(7)直接人件費'!$F12&lt;&gt;"",'(7)直接人件費'!$G12&lt;&gt;"",'(7)直接人件費'!$D12&lt;&gt;"")),
    "",
    "←全ての項目を入力してください。")</f>
        <v/>
      </c>
    </row>
    <row r="13" spans="1:45" s="49" customFormat="1" ht="39.75" customHeight="1" x14ac:dyDescent="0.2">
      <c r="A13" s="275">
        <f>ROW()-ROW('(7)直接人件費'!$A$3)</f>
        <v>10</v>
      </c>
      <c r="B13" s="376"/>
      <c r="C13" s="376"/>
      <c r="D13" s="378"/>
      <c r="E13" s="376"/>
      <c r="F13" s="396"/>
      <c r="G13" s="396"/>
      <c r="H13" s="250">
        <f>'(7)直接人件費'!$I13</f>
        <v>0</v>
      </c>
      <c r="I13" s="434">
        <f>'(7)直接人件費'!$F13*'(7)直接人件費'!$G13</f>
        <v>0</v>
      </c>
      <c r="J13" s="225" t="str">
        <f>IF(OR(AND('(7)直接人件費'!$B13="",'(7)直接人件費'!$C13="",'(7)直接人件費'!$E13="",'(7)直接人件費'!$F13="",'(7)直接人件費'!$G13="",'(7)直接人件費'!$D13=""),
          AND('(7)直接人件費'!$B13&lt;&gt;"",'(7)直接人件費'!$C13&lt;&gt;"",'(7)直接人件費'!$E13&lt;&gt;"",'(7)直接人件費'!$F13&lt;&gt;"",'(7)直接人件費'!$G13&lt;&gt;"",'(7)直接人件費'!$D13&lt;&gt;"")),
    "",
    "←全ての項目を入力してください。")</f>
        <v/>
      </c>
      <c r="L13" s="76"/>
      <c r="M13" s="76"/>
    </row>
    <row r="14" spans="1:45" s="49" customFormat="1" ht="26.25" customHeight="1" x14ac:dyDescent="0.2">
      <c r="A14" s="258"/>
      <c r="B14" s="259"/>
      <c r="C14" s="259"/>
      <c r="D14" s="259"/>
      <c r="E14" s="259"/>
      <c r="F14" s="259"/>
      <c r="G14" s="276" t="s">
        <v>272</v>
      </c>
      <c r="H14" s="277">
        <f>SUBTOTAL(109,'(7)直接人件費'!$H$4:$H$13)</f>
        <v>0</v>
      </c>
      <c r="I14" s="438">
        <f>SUBTOTAL(109,'(7)直接人件費'!$I$4:$I$13)</f>
        <v>0</v>
      </c>
      <c r="J14" s="231"/>
    </row>
  </sheetData>
  <sheetProtection sheet="1" formatCells="0" selectLockedCells="1"/>
  <mergeCells count="1">
    <mergeCell ref="B2:H2"/>
  </mergeCells>
  <phoneticPr fontId="1"/>
  <conditionalFormatting sqref="B4:F13">
    <cfRule type="expression" dxfId="68" priority="2">
      <formula>AND(OR($B4&lt;&gt;"",$C4&lt;&gt;"",$D4&lt;&gt;"",$E4&lt;&gt;"",$F4&lt;&gt;"",$G4&lt;&gt;""),B4="")</formula>
    </cfRule>
  </conditionalFormatting>
  <conditionalFormatting sqref="G4:G13">
    <cfRule type="expression" dxfId="67" priority="1">
      <formula>AND(OR($B4&lt;&gt;"",$C4&lt;&gt;"",$D4&lt;&gt;"",$E4&lt;&gt;"",$F4&lt;&gt;"",$G4&lt;&gt;""),G4="")</formula>
    </cfRule>
  </conditionalFormatting>
  <dataValidations count="6">
    <dataValidation type="custom" allowBlank="1" showInputMessage="1" showErrorMessage="1" sqref="J4:J13">
      <formula1>ISERROR(FIND(CHAR(10),J4))</formula1>
    </dataValidation>
    <dataValidation allowBlank="1" showInputMessage="1" showErrorMessage="1" promptTitle="対象となるのは役員、正社員の方です" prompt="パート・アルバイト等の方は対象にはなりません" sqref="B4:B13"/>
    <dataValidation type="list" allowBlank="1" showInputMessage="1" showErrorMessage="1" sqref="D4:D13">
      <formula1>"役員,正社員"</formula1>
    </dataValidation>
    <dataValidation allowBlank="1" showInputMessage="1" showErrorMessage="1" promptTitle="製品・サービスの開発・改良に直接従事する内容のみ対象です" prompt="販路開拓に係る業務や、開発・改良に直接関係ない業務に係る内容は計上できません" sqref="E4:E13"/>
    <dataValidation imeMode="halfAlpha" allowBlank="1" showInputMessage="1" showErrorMessage="1" promptTitle="計上できる上限は1人につき1日8時間、年間1800時間です" prompt="助成対象期間に応じて上限が異なります_x000a_最長（2年）の場合、上限は3600時間_x000a_1年6ヶ月の場合、上限は2700時間_x000a_1年の場合、上限は1800時間" sqref="F4:F13"/>
    <dataValidation type="list" imeMode="halfAlpha" allowBlank="1" showInputMessage="1" showErrorMessage="1" promptTitle="募集要項「人件費単価一覧表」から単価を算出して選択してください" prompt="報酬月額605千円以上の場合、上限の単価5,160円となります" sqref="G4:G13">
      <formula1>"1040,1110,1180,1240,1330,1410,1490,1580,1660,1830,1990,2160,2330,2490,2660,2820,2990,3160,3410,3660,3910,4160,4410,4660,4910,5160"</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21"/>
  <sheetViews>
    <sheetView showGridLines="0" showZeros="0" view="pageBreakPreview" zoomScaleNormal="85" zoomScaleSheetLayoutView="100" zoomScalePageLayoutView="115" workbookViewId="0">
      <selection activeCell="I4" sqref="I4"/>
    </sheetView>
  </sheetViews>
  <sheetFormatPr defaultColWidth="2.1796875" defaultRowHeight="12" x14ac:dyDescent="0.2"/>
  <cols>
    <col min="1" max="1" width="6.453125" style="42" customWidth="1"/>
    <col min="2" max="2" width="15.90625" style="42" customWidth="1"/>
    <col min="3" max="3" width="11.7265625" style="42" customWidth="1"/>
    <col min="4" max="4" width="7.26953125" style="42" bestFit="1" customWidth="1"/>
    <col min="5" max="5" width="4.36328125" style="42" customWidth="1"/>
    <col min="6" max="6" width="10.6328125" style="42" customWidth="1"/>
    <col min="7" max="9" width="12.08984375" style="42" customWidth="1"/>
    <col min="10" max="10" width="2.453125" style="43" customWidth="1"/>
    <col min="11" max="11" width="11.26953125" style="43" customWidth="1"/>
    <col min="12" max="12" width="9.453125" style="43" customWidth="1"/>
    <col min="13" max="13" width="6.26953125" style="43" customWidth="1"/>
    <col min="14" max="212" width="2.1796875" style="43" customWidth="1"/>
    <col min="213" max="16384" width="2.1796875" style="43"/>
  </cols>
  <sheetData>
    <row r="1" spans="1:27" ht="15" customHeight="1" x14ac:dyDescent="0.2">
      <c r="A1" s="1005" t="s">
        <v>454</v>
      </c>
      <c r="B1" s="1005"/>
      <c r="C1" s="1005"/>
      <c r="D1" s="1005"/>
      <c r="E1" s="1005"/>
      <c r="F1" s="1005"/>
      <c r="G1" s="1005"/>
      <c r="H1" s="1005"/>
      <c r="I1" s="74"/>
    </row>
    <row r="2" spans="1:27" ht="15" customHeight="1" x14ac:dyDescent="0.2">
      <c r="A2" s="74"/>
      <c r="B2" s="1006"/>
      <c r="C2" s="1006"/>
      <c r="D2" s="1006"/>
      <c r="E2" s="1006"/>
      <c r="F2" s="1006"/>
      <c r="G2" s="1006"/>
      <c r="H2" s="1006"/>
      <c r="I2" s="44" t="s">
        <v>248</v>
      </c>
    </row>
    <row r="3" spans="1:27" ht="45" customHeight="1" x14ac:dyDescent="0.2">
      <c r="A3" s="219" t="s">
        <v>249</v>
      </c>
      <c r="B3" s="219" t="s">
        <v>331</v>
      </c>
      <c r="C3" s="219" t="s">
        <v>398</v>
      </c>
      <c r="D3" s="219" t="s">
        <v>253</v>
      </c>
      <c r="E3" s="278" t="s">
        <v>254</v>
      </c>
      <c r="F3" s="219" t="s">
        <v>255</v>
      </c>
      <c r="G3" s="219" t="s">
        <v>256</v>
      </c>
      <c r="H3" s="219" t="s">
        <v>257</v>
      </c>
      <c r="I3" s="439" t="s">
        <v>335</v>
      </c>
      <c r="J3" s="267" t="s">
        <v>259</v>
      </c>
      <c r="K3" s="46"/>
    </row>
    <row r="4" spans="1:27" s="50" customFormat="1" ht="33.5" customHeight="1" x14ac:dyDescent="0.2">
      <c r="A4" s="279">
        <f>ROW()-ROW('(8)広告費'!$A$3)</f>
        <v>1</v>
      </c>
      <c r="B4" s="370"/>
      <c r="C4" s="370"/>
      <c r="D4" s="401"/>
      <c r="E4" s="374"/>
      <c r="F4" s="375"/>
      <c r="G4" s="239">
        <f>'(8)広告費'!$H4*1.1</f>
        <v>0</v>
      </c>
      <c r="H4" s="239">
        <f>'(8)広告費'!$D4*'(8)広告費'!$F4</f>
        <v>0</v>
      </c>
      <c r="I4" s="428"/>
      <c r="J4" s="240" t="str">
        <f>IF(OR(AND('(8)広告費'!$B4="",'(8)広告費'!$C4="",'(8)広告費'!$D4="",'(8)広告費'!$E4="",'(8)広告費'!$F4="",'(8)広告費'!$I4=""),
          AND('(8)広告費'!$B4&lt;&gt;"",'(8)広告費'!$C4&lt;&gt;"",'(8)広告費'!$D4&lt;&gt;"",'(8)広告費'!$E4&lt;&gt;"",'(8)広告費'!$F4&lt;&gt;"",'(8)広告費'!$I4&lt;&gt;"")),
    "",
    "←全ての項目を入力してください。")</f>
        <v/>
      </c>
      <c r="K4" s="48"/>
      <c r="L4" s="49"/>
      <c r="M4" s="49"/>
      <c r="N4" s="49"/>
      <c r="O4" s="49"/>
      <c r="P4" s="49"/>
      <c r="Q4" s="49"/>
      <c r="R4" s="49"/>
      <c r="S4" s="49"/>
      <c r="T4" s="49"/>
      <c r="U4" s="49"/>
      <c r="V4" s="49"/>
      <c r="W4" s="49"/>
      <c r="X4" s="49"/>
      <c r="Y4" s="49"/>
      <c r="Z4" s="49"/>
      <c r="AA4" s="49"/>
    </row>
    <row r="5" spans="1:27" s="50" customFormat="1" ht="33.5" customHeight="1" x14ac:dyDescent="0.2">
      <c r="A5" s="279">
        <f>ROW()-ROW('(8)広告費'!$A$3)</f>
        <v>2</v>
      </c>
      <c r="B5" s="376"/>
      <c r="C5" s="376"/>
      <c r="D5" s="402"/>
      <c r="E5" s="380"/>
      <c r="F5" s="381"/>
      <c r="G5" s="239">
        <f>'(8)広告費'!$H5*1.1</f>
        <v>0</v>
      </c>
      <c r="H5" s="239">
        <f>'(8)広告費'!$D5*'(8)広告費'!$F5</f>
        <v>0</v>
      </c>
      <c r="I5" s="429"/>
      <c r="J5" s="241" t="str">
        <f>IF(OR(AND('(8)広告費'!$B5="",'(8)広告費'!$C5="",'(8)広告費'!$D5="",'(8)広告費'!$E5="",'(8)広告費'!$F5="",'(8)広告費'!$I5=""),
          AND('(8)広告費'!$B5&lt;&gt;"",'(8)広告費'!$C5&lt;&gt;"",'(8)広告費'!$D5&lt;&gt;"",'(8)広告費'!$E5&lt;&gt;"",'(8)広告費'!$F5&lt;&gt;"",'(8)広告費'!$I5&lt;&gt;"")),
    "",
    "←全ての項目を入力してください。")</f>
        <v/>
      </c>
      <c r="K5" s="48"/>
      <c r="L5" s="49"/>
      <c r="M5" s="49"/>
      <c r="N5" s="49"/>
      <c r="O5" s="49"/>
      <c r="P5" s="49"/>
      <c r="Q5" s="49"/>
      <c r="R5" s="49"/>
      <c r="S5" s="49"/>
      <c r="T5" s="49"/>
      <c r="U5" s="49"/>
      <c r="V5" s="49"/>
      <c r="W5" s="49"/>
      <c r="X5" s="49"/>
      <c r="Y5" s="49"/>
      <c r="Z5" s="49"/>
      <c r="AA5" s="49"/>
    </row>
    <row r="6" spans="1:27" s="50" customFormat="1" ht="33.5" customHeight="1" x14ac:dyDescent="0.2">
      <c r="A6" s="279">
        <f>ROW()-ROW('(8)広告費'!$A$3)</f>
        <v>3</v>
      </c>
      <c r="B6" s="370"/>
      <c r="C6" s="370"/>
      <c r="D6" s="401"/>
      <c r="E6" s="374"/>
      <c r="F6" s="375"/>
      <c r="G6" s="239">
        <f>'(8)広告費'!$H6*1.1</f>
        <v>0</v>
      </c>
      <c r="H6" s="239">
        <f>'(8)広告費'!$D6*'(8)広告費'!$F6</f>
        <v>0</v>
      </c>
      <c r="I6" s="428"/>
      <c r="J6" s="240" t="str">
        <f>IF(OR(AND('(8)広告費'!$B6="",'(8)広告費'!$C6="",'(8)広告費'!$D6="",'(8)広告費'!$E6="",'(8)広告費'!$F6="",'(8)広告費'!$I6=""),
          AND('(8)広告費'!$B6&lt;&gt;"",'(8)広告費'!$C6&lt;&gt;"",'(8)広告費'!$D6&lt;&gt;"",'(8)広告費'!$E6&lt;&gt;"",'(8)広告費'!$F6&lt;&gt;"",'(8)広告費'!$I6&lt;&gt;"")),
    "",
    "←全ての項目を入力してください。")</f>
        <v/>
      </c>
      <c r="K6" s="48"/>
      <c r="L6" s="49"/>
      <c r="M6" s="49"/>
      <c r="N6" s="49"/>
      <c r="O6" s="49"/>
      <c r="P6" s="49"/>
      <c r="Q6" s="49"/>
      <c r="R6" s="49"/>
      <c r="S6" s="49"/>
      <c r="T6" s="49"/>
      <c r="U6" s="49"/>
      <c r="V6" s="49"/>
      <c r="W6" s="49"/>
      <c r="X6" s="49"/>
      <c r="Y6" s="49"/>
      <c r="Z6" s="49"/>
      <c r="AA6" s="49"/>
    </row>
    <row r="7" spans="1:27" s="50" customFormat="1" ht="33.5" customHeight="1" x14ac:dyDescent="0.2">
      <c r="A7" s="279">
        <f>ROW()-ROW('(8)広告費'!$A$3)</f>
        <v>4</v>
      </c>
      <c r="B7" s="376"/>
      <c r="C7" s="376"/>
      <c r="D7" s="402"/>
      <c r="E7" s="380"/>
      <c r="F7" s="381"/>
      <c r="G7" s="239">
        <f>'(8)広告費'!$H7*1.1</f>
        <v>0</v>
      </c>
      <c r="H7" s="239">
        <f>'(8)広告費'!$D7*'(8)広告費'!$F7</f>
        <v>0</v>
      </c>
      <c r="I7" s="429"/>
      <c r="J7" s="241" t="str">
        <f>IF(OR(AND('(8)広告費'!$B7="",'(8)広告費'!$C7="",'(8)広告費'!$D7="",'(8)広告費'!$E7="",'(8)広告費'!$F7="",'(8)広告費'!$I7=""),
          AND('(8)広告費'!$B7&lt;&gt;"",'(8)広告費'!$C7&lt;&gt;"",'(8)広告費'!$D7&lt;&gt;"",'(8)広告費'!$E7&lt;&gt;"",'(8)広告費'!$F7&lt;&gt;"",'(8)広告費'!$I7&lt;&gt;"")),
    "",
    "←全ての項目を入力してください。")</f>
        <v/>
      </c>
      <c r="K7" s="48"/>
      <c r="L7" s="49"/>
      <c r="M7" s="49"/>
      <c r="N7" s="49"/>
      <c r="O7" s="49"/>
      <c r="P7" s="49"/>
      <c r="Q7" s="49"/>
      <c r="R7" s="49"/>
      <c r="S7" s="49"/>
      <c r="T7" s="49"/>
      <c r="U7" s="49"/>
      <c r="V7" s="49"/>
      <c r="W7" s="49"/>
      <c r="X7" s="49"/>
      <c r="Y7" s="49"/>
      <c r="Z7" s="49"/>
      <c r="AA7" s="49"/>
    </row>
    <row r="8" spans="1:27" s="50" customFormat="1" ht="33.5" customHeight="1" x14ac:dyDescent="0.2">
      <c r="A8" s="279">
        <f>ROW()-ROW('(8)広告費'!$A$3)</f>
        <v>5</v>
      </c>
      <c r="B8" s="370"/>
      <c r="C8" s="370"/>
      <c r="D8" s="401"/>
      <c r="E8" s="374"/>
      <c r="F8" s="375"/>
      <c r="G8" s="239">
        <f>'(8)広告費'!$H8*1.1</f>
        <v>0</v>
      </c>
      <c r="H8" s="239">
        <f>'(8)広告費'!$D8*'(8)広告費'!$F8</f>
        <v>0</v>
      </c>
      <c r="I8" s="428"/>
      <c r="J8" s="240" t="str">
        <f>IF(OR(AND('(8)広告費'!$B8="",'(8)広告費'!$C8="",'(8)広告費'!$D8="",'(8)広告費'!$E8="",'(8)広告費'!$F8="",'(8)広告費'!$I8=""),
          AND('(8)広告費'!$B8&lt;&gt;"",'(8)広告費'!$C8&lt;&gt;"",'(8)広告費'!$D8&lt;&gt;"",'(8)広告費'!$E8&lt;&gt;"",'(8)広告費'!$F8&lt;&gt;"",'(8)広告費'!$I8&lt;&gt;"")),
    "",
    "←全ての項目を入力してください。")</f>
        <v/>
      </c>
      <c r="K8" s="48"/>
      <c r="L8" s="49"/>
      <c r="M8" s="49"/>
      <c r="N8" s="49"/>
      <c r="O8" s="49"/>
      <c r="P8" s="49"/>
      <c r="Q8" s="49"/>
      <c r="R8" s="49"/>
      <c r="S8" s="49"/>
      <c r="T8" s="49"/>
      <c r="U8" s="49"/>
      <c r="V8" s="49"/>
      <c r="W8" s="49"/>
      <c r="X8" s="49"/>
      <c r="Y8" s="49"/>
      <c r="Z8" s="49"/>
      <c r="AA8" s="49"/>
    </row>
    <row r="9" spans="1:27" s="50" customFormat="1" ht="33.5" customHeight="1" x14ac:dyDescent="0.2">
      <c r="A9" s="279">
        <f>ROW()-ROW('(8)広告費'!$A$3)</f>
        <v>6</v>
      </c>
      <c r="B9" s="376"/>
      <c r="C9" s="376"/>
      <c r="D9" s="402"/>
      <c r="E9" s="380"/>
      <c r="F9" s="381"/>
      <c r="G9" s="239">
        <f>'(8)広告費'!$H9*1.1</f>
        <v>0</v>
      </c>
      <c r="H9" s="239">
        <f>'(8)広告費'!$D9*'(8)広告費'!$F9</f>
        <v>0</v>
      </c>
      <c r="I9" s="429"/>
      <c r="J9" s="241" t="str">
        <f>IF(OR(AND('(8)広告費'!$B9="",'(8)広告費'!$C9="",'(8)広告費'!$D9="",'(8)広告費'!$E9="",'(8)広告費'!$F9="",'(8)広告費'!$I9=""),
          AND('(8)広告費'!$B9&lt;&gt;"",'(8)広告費'!$C9&lt;&gt;"",'(8)広告費'!$D9&lt;&gt;"",'(8)広告費'!$E9&lt;&gt;"",'(8)広告費'!$F9&lt;&gt;"",'(8)広告費'!$I9&lt;&gt;"")),
    "",
    "←全ての項目を入力してください。")</f>
        <v/>
      </c>
      <c r="K9" s="48"/>
      <c r="L9" s="49"/>
      <c r="M9" s="49"/>
      <c r="N9" s="49"/>
      <c r="O9" s="49"/>
      <c r="P9" s="49"/>
      <c r="Q9" s="49"/>
      <c r="R9" s="49"/>
      <c r="S9" s="49"/>
      <c r="T9" s="49"/>
      <c r="U9" s="49"/>
      <c r="V9" s="49"/>
      <c r="W9" s="49"/>
      <c r="X9" s="49"/>
      <c r="Y9" s="49"/>
      <c r="Z9" s="49"/>
      <c r="AA9" s="49"/>
    </row>
    <row r="10" spans="1:27" s="50" customFormat="1" ht="33.5" customHeight="1" x14ac:dyDescent="0.2">
      <c r="A10" s="279">
        <f>ROW()-ROW('(8)広告費'!$A$3)</f>
        <v>7</v>
      </c>
      <c r="B10" s="370"/>
      <c r="C10" s="370"/>
      <c r="D10" s="401"/>
      <c r="E10" s="374"/>
      <c r="F10" s="375"/>
      <c r="G10" s="239">
        <f>'(8)広告費'!$H10*1.1</f>
        <v>0</v>
      </c>
      <c r="H10" s="239">
        <f>'(8)広告費'!$D10*'(8)広告費'!$F10</f>
        <v>0</v>
      </c>
      <c r="I10" s="428"/>
      <c r="J10" s="240" t="str">
        <f>IF(OR(AND('(8)広告費'!$B10="",'(8)広告費'!$C10="",'(8)広告費'!$D10="",'(8)広告費'!$E10="",'(8)広告費'!$F10="",'(8)広告費'!$I10=""),
          AND('(8)広告費'!$B10&lt;&gt;"",'(8)広告費'!$C10&lt;&gt;"",'(8)広告費'!$D10&lt;&gt;"",'(8)広告費'!$E10&lt;&gt;"",'(8)広告費'!$F10&lt;&gt;"",'(8)広告費'!$I10&lt;&gt;"")),
    "",
    "←全ての項目を入力してください。")</f>
        <v/>
      </c>
      <c r="K10" s="48"/>
      <c r="L10" s="49"/>
      <c r="M10" s="49"/>
      <c r="N10" s="49"/>
      <c r="O10" s="49"/>
      <c r="P10" s="49"/>
      <c r="Q10" s="49"/>
      <c r="R10" s="49"/>
      <c r="S10" s="49"/>
      <c r="T10" s="49"/>
      <c r="U10" s="49"/>
      <c r="V10" s="49"/>
      <c r="W10" s="49"/>
      <c r="X10" s="49"/>
      <c r="Y10" s="49"/>
      <c r="Z10" s="49"/>
      <c r="AA10" s="49"/>
    </row>
    <row r="11" spans="1:27" s="50" customFormat="1" ht="33.5" customHeight="1" x14ac:dyDescent="0.2">
      <c r="A11" s="279">
        <f>ROW()-ROW('(8)広告費'!$A$3)</f>
        <v>8</v>
      </c>
      <c r="B11" s="376"/>
      <c r="C11" s="376"/>
      <c r="D11" s="402"/>
      <c r="E11" s="380"/>
      <c r="F11" s="381"/>
      <c r="G11" s="239">
        <f>'(8)広告費'!$H11*1.1</f>
        <v>0</v>
      </c>
      <c r="H11" s="239">
        <f>'(8)広告費'!$D11*'(8)広告費'!$F11</f>
        <v>0</v>
      </c>
      <c r="I11" s="429"/>
      <c r="J11" s="241" t="str">
        <f>IF(OR(AND('(8)広告費'!$B11="",'(8)広告費'!$C11="",'(8)広告費'!$D11="",'(8)広告費'!$E11="",'(8)広告費'!$F11="",'(8)広告費'!$I11=""),
          AND('(8)広告費'!$B11&lt;&gt;"",'(8)広告費'!$C11&lt;&gt;"",'(8)広告費'!$D11&lt;&gt;"",'(8)広告費'!$E11&lt;&gt;"",'(8)広告費'!$F11&lt;&gt;"",'(8)広告費'!$I11&lt;&gt;"")),
    "",
    "←全ての項目を入力してください。")</f>
        <v/>
      </c>
      <c r="K11" s="48"/>
      <c r="L11" s="49"/>
      <c r="M11" s="49"/>
      <c r="N11" s="49"/>
      <c r="O11" s="49"/>
      <c r="P11" s="49"/>
      <c r="Q11" s="49"/>
      <c r="R11" s="49"/>
      <c r="S11" s="49"/>
      <c r="T11" s="49"/>
      <c r="U11" s="49"/>
      <c r="V11" s="49"/>
      <c r="W11" s="49"/>
      <c r="X11" s="49"/>
      <c r="Y11" s="49"/>
      <c r="Z11" s="49"/>
      <c r="AA11" s="49"/>
    </row>
    <row r="12" spans="1:27" s="50" customFormat="1" ht="33.5" customHeight="1" x14ac:dyDescent="0.2">
      <c r="A12" s="279">
        <f>ROW()-ROW('(8)広告費'!$A$3)</f>
        <v>9</v>
      </c>
      <c r="B12" s="370"/>
      <c r="C12" s="370"/>
      <c r="D12" s="401"/>
      <c r="E12" s="374"/>
      <c r="F12" s="375"/>
      <c r="G12" s="239">
        <f>'(8)広告費'!$H12*1.1</f>
        <v>0</v>
      </c>
      <c r="H12" s="239">
        <f>'(8)広告費'!$D12*'(8)広告費'!$F12</f>
        <v>0</v>
      </c>
      <c r="I12" s="428"/>
      <c r="J12" s="240" t="str">
        <f>IF(OR(AND('(8)広告費'!$B12="",'(8)広告費'!$C12="",'(8)広告費'!$D12="",'(8)広告費'!$E12="",'(8)広告費'!$F12="",'(8)広告費'!$I12=""),
          AND('(8)広告費'!$B12&lt;&gt;"",'(8)広告費'!$C12&lt;&gt;"",'(8)広告費'!$D12&lt;&gt;"",'(8)広告費'!$E12&lt;&gt;"",'(8)広告費'!$F12&lt;&gt;"",'(8)広告費'!$I12&lt;&gt;"")),
    "",
    "←全ての項目を入力してください。")</f>
        <v/>
      </c>
      <c r="K12" s="48"/>
      <c r="L12" s="49"/>
      <c r="M12" s="49"/>
      <c r="N12" s="49"/>
      <c r="O12" s="49"/>
      <c r="P12" s="49"/>
      <c r="Q12" s="49"/>
      <c r="R12" s="49"/>
      <c r="S12" s="49"/>
      <c r="T12" s="49"/>
      <c r="U12" s="49"/>
      <c r="V12" s="49"/>
      <c r="W12" s="49"/>
      <c r="X12" s="49"/>
      <c r="Y12" s="49"/>
      <c r="Z12" s="49"/>
      <c r="AA12" s="49"/>
    </row>
    <row r="13" spans="1:27" s="50" customFormat="1" ht="33.5" customHeight="1" x14ac:dyDescent="0.2">
      <c r="A13" s="279">
        <f>ROW()-ROW('(8)広告費'!$A$3)</f>
        <v>10</v>
      </c>
      <c r="B13" s="376"/>
      <c r="C13" s="376"/>
      <c r="D13" s="402"/>
      <c r="E13" s="380"/>
      <c r="F13" s="381"/>
      <c r="G13" s="239">
        <f>'(8)広告費'!$H13*1.1</f>
        <v>0</v>
      </c>
      <c r="H13" s="239">
        <f>'(8)広告費'!$D13*'(8)広告費'!$F13</f>
        <v>0</v>
      </c>
      <c r="I13" s="429"/>
      <c r="J13" s="241" t="str">
        <f>IF(OR(AND('(8)広告費'!$B13="",'(8)広告費'!$C13="",'(8)広告費'!$D13="",'(8)広告費'!$E13="",'(8)広告費'!$F13="",'(8)広告費'!$I13=""),
          AND('(8)広告費'!$B13&lt;&gt;"",'(8)広告費'!$C13&lt;&gt;"",'(8)広告費'!$D13&lt;&gt;"",'(8)広告費'!$E13&lt;&gt;"",'(8)広告費'!$F13&lt;&gt;"",'(8)広告費'!$I13&lt;&gt;"")),
    "",
    "←全ての項目を入力してください。")</f>
        <v/>
      </c>
      <c r="K13" s="48"/>
      <c r="L13" s="49"/>
      <c r="M13" s="49"/>
      <c r="N13" s="49"/>
      <c r="O13" s="49"/>
      <c r="P13" s="49"/>
      <c r="Q13" s="49"/>
      <c r="R13" s="49"/>
      <c r="S13" s="49"/>
      <c r="T13" s="49"/>
      <c r="U13" s="49"/>
      <c r="V13" s="49"/>
      <c r="W13" s="49"/>
      <c r="X13" s="49"/>
      <c r="Y13" s="49"/>
      <c r="Z13" s="49"/>
      <c r="AA13" s="49"/>
    </row>
    <row r="14" spans="1:27" s="50" customFormat="1" ht="33.5" customHeight="1" x14ac:dyDescent="0.2">
      <c r="A14" s="280"/>
      <c r="B14" s="281"/>
      <c r="C14" s="281"/>
      <c r="D14" s="281"/>
      <c r="E14" s="281"/>
      <c r="F14" s="282" t="s">
        <v>260</v>
      </c>
      <c r="G14" s="283">
        <f>SUBTOTAL(109,'(8)広告費'!$G$4:$G$13)</f>
        <v>0</v>
      </c>
      <c r="H14" s="283">
        <f>SUBTOTAL(109,'(8)広告費'!$H$4:$H$13)</f>
        <v>0</v>
      </c>
      <c r="I14" s="440"/>
      <c r="J14" s="231"/>
    </row>
    <row r="15" spans="1:27" ht="27" customHeight="1" x14ac:dyDescent="0.2"/>
    <row r="16" spans="1:27"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B4:F13 I4:I13">
    <cfRule type="expression" dxfId="66" priority="1">
      <formula>AND(OR($B4&lt;&gt;"",$C4&lt;&gt;"",$D4&lt;&gt;"",$E4&lt;&gt;"",$F4&lt;&gt;""),B4="")</formula>
    </cfRule>
  </conditionalFormatting>
  <dataValidations count="4">
    <dataValidation type="custom" allowBlank="1" showInputMessage="1" showErrorMessage="1" sqref="J4:J13">
      <formula1>ISERROR(FIND(CHAR(10),J4))</formula1>
    </dataValidation>
    <dataValidation imeMode="halfAlpha" allowBlank="1" showInputMessage="1" showErrorMessage="1" sqref="F4:F13"/>
    <dataValidation type="list" allowBlank="1" showInputMessage="1" showErrorMessage="1" promptTitle="広告種別を選択してください" prompt="_x000a_" sqref="B4:B13">
      <formula1>"パンフレット,チラシ,ホームページ,新聞掲載,雑誌掲載,WEB広告,PR動画"</formula1>
    </dataValidation>
    <dataValidation allowBlank="1" showInputMessage="1" showErrorMessage="1" promptTitle="具体的に記載してください" prompt="未定等不明確の場合は、 申請時点の候補先を記入してください" sqref="I4:I13"/>
  </dataValidations>
  <pageMargins left="0.7" right="0.26" top="0.54" bottom="0.38" header="0.3" footer="0.3"/>
  <pageSetup paperSize="9" firstPageNumber="44" orientation="portrait" useFirstPageNumber="1" r:id="rId1"/>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1"/>
  <sheetViews>
    <sheetView showGridLines="0" showZeros="0" view="pageBreakPreview" zoomScaleNormal="130" zoomScaleSheetLayoutView="100" zoomScalePageLayoutView="115" workbookViewId="0">
      <selection activeCell="J4" sqref="J4"/>
    </sheetView>
  </sheetViews>
  <sheetFormatPr defaultColWidth="2.1796875" defaultRowHeight="12" x14ac:dyDescent="0.2"/>
  <cols>
    <col min="1" max="1" width="6.453125" style="74" customWidth="1"/>
    <col min="2" max="2" width="13.7265625" style="74" customWidth="1"/>
    <col min="3" max="3" width="10.08984375" style="74" customWidth="1"/>
    <col min="4" max="4" width="9.08984375" style="74" customWidth="1"/>
    <col min="5" max="5" width="5.6328125" style="74" customWidth="1"/>
    <col min="6" max="6" width="4.36328125" style="74" customWidth="1"/>
    <col min="7" max="7" width="9.08984375" style="74" customWidth="1"/>
    <col min="8" max="10" width="11.6328125" style="74" customWidth="1"/>
    <col min="11" max="11" width="2.453125" style="55" customWidth="1"/>
    <col min="12" max="12" width="11.26953125" style="55" customWidth="1"/>
    <col min="13" max="13" width="9.453125" style="55" customWidth="1"/>
    <col min="14" max="14" width="6.26953125" style="55" customWidth="1"/>
    <col min="15" max="213" width="2.1796875" style="55" customWidth="1"/>
    <col min="214" max="16384" width="2.1796875" style="55"/>
  </cols>
  <sheetData>
    <row r="1" spans="1:14" ht="15" customHeight="1" x14ac:dyDescent="0.2">
      <c r="A1" s="1002" t="s">
        <v>455</v>
      </c>
      <c r="B1" s="1002"/>
      <c r="C1" s="1002"/>
      <c r="D1" s="1002"/>
      <c r="E1" s="1002"/>
      <c r="F1" s="1002"/>
      <c r="G1" s="1002"/>
      <c r="H1" s="1002"/>
      <c r="I1" s="1002"/>
      <c r="J1" s="208"/>
    </row>
    <row r="2" spans="1:14" ht="15" customHeight="1" x14ac:dyDescent="0.2">
      <c r="A2" s="208"/>
      <c r="B2" s="846"/>
      <c r="C2" s="846"/>
      <c r="D2" s="846"/>
      <c r="E2" s="846"/>
      <c r="F2" s="846"/>
      <c r="G2" s="846"/>
      <c r="H2" s="846"/>
      <c r="I2" s="846"/>
      <c r="J2" s="266" t="s">
        <v>248</v>
      </c>
    </row>
    <row r="3" spans="1:14" ht="67.5" customHeight="1" x14ac:dyDescent="0.2">
      <c r="A3" s="120" t="s">
        <v>249</v>
      </c>
      <c r="B3" s="120" t="s">
        <v>332</v>
      </c>
      <c r="C3" s="120" t="s">
        <v>333</v>
      </c>
      <c r="D3" s="120" t="s">
        <v>334</v>
      </c>
      <c r="E3" s="120" t="s">
        <v>253</v>
      </c>
      <c r="F3" s="204" t="s">
        <v>254</v>
      </c>
      <c r="G3" s="120" t="s">
        <v>255</v>
      </c>
      <c r="H3" s="120" t="s">
        <v>256</v>
      </c>
      <c r="I3" s="120" t="s">
        <v>257</v>
      </c>
      <c r="J3" s="441" t="s">
        <v>335</v>
      </c>
      <c r="K3" s="45" t="s">
        <v>259</v>
      </c>
      <c r="L3" s="75"/>
    </row>
    <row r="4" spans="1:14" s="49" customFormat="1" ht="40" customHeight="1" x14ac:dyDescent="0.2">
      <c r="A4" s="403">
        <f>ROW()-ROW(展示会等参加費[[#Headers],[番　号]])</f>
        <v>1</v>
      </c>
      <c r="B4" s="123"/>
      <c r="C4" s="123"/>
      <c r="D4" s="211"/>
      <c r="E4" s="265"/>
      <c r="F4" s="212"/>
      <c r="G4" s="213"/>
      <c r="H4" s="405">
        <f>展示会等参加費[[#This Row],[助成対象経費
(A)×(B)
（税抜）]]*1.1</f>
        <v>0</v>
      </c>
      <c r="I4" s="405">
        <f>展示会等参加費[[#This Row],[数量
(A)]]*展示会等参加費[[#This Row],[単価(B)
（税抜）]]</f>
        <v>0</v>
      </c>
      <c r="J4" s="442"/>
      <c r="K4"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4" s="48"/>
    </row>
    <row r="5" spans="1:14" s="49" customFormat="1" ht="40" customHeight="1" x14ac:dyDescent="0.2">
      <c r="A5" s="403">
        <f>ROW()-ROW(展示会等参加費[[#Headers],[番　号]])</f>
        <v>2</v>
      </c>
      <c r="B5" s="123"/>
      <c r="C5" s="123"/>
      <c r="D5" s="211"/>
      <c r="E5" s="265"/>
      <c r="F5" s="212"/>
      <c r="G5" s="213"/>
      <c r="H5" s="405">
        <f>展示会等参加費[[#This Row],[助成対象経費
(A)×(B)
（税抜）]]*1.1</f>
        <v>0</v>
      </c>
      <c r="I5" s="405">
        <f>展示会等参加費[[#This Row],[数量
(A)]]*展示会等参加費[[#This Row],[単価(B)
（税抜）]]</f>
        <v>0</v>
      </c>
      <c r="J5" s="442"/>
      <c r="K5"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5" s="48"/>
      <c r="M5" s="76"/>
      <c r="N5" s="76"/>
    </row>
    <row r="6" spans="1:14" s="49" customFormat="1" ht="40" customHeight="1" x14ac:dyDescent="0.2">
      <c r="A6" s="403">
        <f>ROW()-ROW(展示会等参加費[[#Headers],[番　号]])</f>
        <v>3</v>
      </c>
      <c r="B6" s="123"/>
      <c r="C6" s="123"/>
      <c r="D6" s="211"/>
      <c r="E6" s="265"/>
      <c r="F6" s="212"/>
      <c r="G6" s="213"/>
      <c r="H6" s="405">
        <f>展示会等参加費[[#This Row],[助成対象経費
(A)×(B)
（税抜）]]*1.1</f>
        <v>0</v>
      </c>
      <c r="I6" s="405">
        <f>展示会等参加費[[#This Row],[数量
(A)]]*展示会等参加費[[#This Row],[単価(B)
（税抜）]]</f>
        <v>0</v>
      </c>
      <c r="J6" s="442"/>
      <c r="K6"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6" s="48"/>
    </row>
    <row r="7" spans="1:14" s="49" customFormat="1" ht="40" customHeight="1" x14ac:dyDescent="0.2">
      <c r="A7" s="403">
        <f>ROW()-ROW(展示会等参加費[[#Headers],[番　号]])</f>
        <v>4</v>
      </c>
      <c r="B7" s="123"/>
      <c r="C7" s="123"/>
      <c r="D7" s="211"/>
      <c r="E7" s="265"/>
      <c r="F7" s="212"/>
      <c r="G7" s="213"/>
      <c r="H7" s="405">
        <f>展示会等参加費[[#This Row],[助成対象経費
(A)×(B)
（税抜）]]*1.1</f>
        <v>0</v>
      </c>
      <c r="I7" s="405">
        <f>展示会等参加費[[#This Row],[数量
(A)]]*展示会等参加費[[#This Row],[単価(B)
（税抜）]]</f>
        <v>0</v>
      </c>
      <c r="J7" s="442"/>
      <c r="K7"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8" spans="1:14" s="49" customFormat="1" ht="40" customHeight="1" x14ac:dyDescent="0.2">
      <c r="A8" s="403">
        <f>ROW()-ROW(展示会等参加費[[#Headers],[番　号]])</f>
        <v>5</v>
      </c>
      <c r="B8" s="123"/>
      <c r="C8" s="123"/>
      <c r="D8" s="211"/>
      <c r="E8" s="265"/>
      <c r="F8" s="212"/>
      <c r="G8" s="213"/>
      <c r="H8" s="405">
        <f>展示会等参加費[[#This Row],[助成対象経費
(A)×(B)
（税抜）]]*1.1</f>
        <v>0</v>
      </c>
      <c r="I8" s="405">
        <f>展示会等参加費[[#This Row],[数量
(A)]]*展示会等参加費[[#This Row],[単価(B)
（税抜）]]</f>
        <v>0</v>
      </c>
      <c r="J8" s="442"/>
      <c r="K8"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9" spans="1:14" s="49" customFormat="1" ht="40" customHeight="1" x14ac:dyDescent="0.2">
      <c r="A9" s="403">
        <f>ROW()-ROW(展示会等参加費[[#Headers],[番　号]])</f>
        <v>6</v>
      </c>
      <c r="B9" s="123"/>
      <c r="C9" s="123"/>
      <c r="D9" s="211"/>
      <c r="E9" s="265"/>
      <c r="F9" s="212"/>
      <c r="G9" s="213"/>
      <c r="H9" s="405">
        <f>展示会等参加費[[#This Row],[助成対象経費
(A)×(B)
（税抜）]]*1.1</f>
        <v>0</v>
      </c>
      <c r="I9" s="405">
        <f>展示会等参加費[[#This Row],[数量
(A)]]*展示会等参加費[[#This Row],[単価(B)
（税抜）]]</f>
        <v>0</v>
      </c>
      <c r="J9" s="442"/>
      <c r="K9"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0" spans="1:14" s="49" customFormat="1" ht="40" customHeight="1" x14ac:dyDescent="0.2">
      <c r="A10" s="403">
        <f>ROW()-ROW(展示会等参加費[[#Headers],[番　号]])</f>
        <v>7</v>
      </c>
      <c r="B10" s="123"/>
      <c r="C10" s="123"/>
      <c r="D10" s="211"/>
      <c r="E10" s="265"/>
      <c r="F10" s="212"/>
      <c r="G10" s="213"/>
      <c r="H10" s="405">
        <f>展示会等参加費[[#This Row],[助成対象経費
(A)×(B)
（税抜）]]*1.1</f>
        <v>0</v>
      </c>
      <c r="I10" s="405">
        <f>展示会等参加費[[#This Row],[数量
(A)]]*展示会等参加費[[#This Row],[単価(B)
（税抜）]]</f>
        <v>0</v>
      </c>
      <c r="J10" s="442"/>
      <c r="K10"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1" spans="1:14" s="49" customFormat="1" ht="40" customHeight="1" x14ac:dyDescent="0.2">
      <c r="A11" s="403">
        <f>ROW()-ROW(展示会等参加費[[#Headers],[番　号]])</f>
        <v>8</v>
      </c>
      <c r="B11" s="123"/>
      <c r="C11" s="123"/>
      <c r="D11" s="211"/>
      <c r="E11" s="265"/>
      <c r="F11" s="212"/>
      <c r="G11" s="213"/>
      <c r="H11" s="405">
        <f>展示会等参加費[[#This Row],[助成対象経費
(A)×(B)
（税抜）]]*1.1</f>
        <v>0</v>
      </c>
      <c r="I11" s="405">
        <f>展示会等参加費[[#This Row],[数量
(A)]]*展示会等参加費[[#This Row],[単価(B)
（税抜）]]</f>
        <v>0</v>
      </c>
      <c r="J11" s="442"/>
      <c r="K11"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2" spans="1:14" s="49" customFormat="1" ht="40" customHeight="1" x14ac:dyDescent="0.2">
      <c r="A12" s="403">
        <f>ROW()-ROW(展示会等参加費[[#Headers],[番　号]])</f>
        <v>9</v>
      </c>
      <c r="B12" s="123"/>
      <c r="C12" s="123"/>
      <c r="D12" s="211"/>
      <c r="E12" s="265"/>
      <c r="F12" s="217"/>
      <c r="G12" s="213"/>
      <c r="H12" s="406">
        <f>展示会等参加費[[#This Row],[助成対象経費
(A)×(B)
（税抜）]]*1.1</f>
        <v>0</v>
      </c>
      <c r="I12" s="405">
        <f>展示会等参加費[[#This Row],[数量
(A)]]*展示会等参加費[[#This Row],[単価(B)
（税抜）]]</f>
        <v>0</v>
      </c>
      <c r="J12" s="442"/>
      <c r="K12"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3" spans="1:14" s="49" customFormat="1" ht="40" customHeight="1" x14ac:dyDescent="0.2">
      <c r="A13" s="403">
        <f>ROW()-ROW(展示会等参加費[[#Headers],[番　号]])</f>
        <v>10</v>
      </c>
      <c r="B13" s="123"/>
      <c r="C13" s="123"/>
      <c r="D13" s="211"/>
      <c r="E13" s="265"/>
      <c r="F13" s="217"/>
      <c r="G13" s="214"/>
      <c r="H13" s="407">
        <f>展示会等参加費[[#This Row],[助成対象経費
(A)×(B)
（税抜）]]*1.1</f>
        <v>0</v>
      </c>
      <c r="I13" s="369">
        <f>展示会等参加費[[#This Row],[数量
(A)]]*展示会等参加費[[#This Row],[単価(B)
（税抜）]]</f>
        <v>0</v>
      </c>
      <c r="J13" s="442"/>
      <c r="K13" s="47"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4" spans="1:14" s="49" customFormat="1" ht="26.25" customHeight="1" x14ac:dyDescent="0.2">
      <c r="A14" s="404"/>
      <c r="B14" s="409"/>
      <c r="C14" s="409"/>
      <c r="D14" s="409"/>
      <c r="E14" s="409"/>
      <c r="F14" s="409"/>
      <c r="G14" s="410" t="s">
        <v>260</v>
      </c>
      <c r="H14" s="408">
        <f>SUBTOTAL(109,展示会等参加費[助成事業に
要する経費
（税込）])</f>
        <v>0</v>
      </c>
      <c r="I14" s="408">
        <f>SUBTOTAL(109,展示会等参加費[助成対象経費
(A)×(B)
（税抜）])</f>
        <v>0</v>
      </c>
      <c r="J14" s="426"/>
      <c r="K14" s="53"/>
    </row>
    <row r="15" spans="1:14" ht="27" customHeight="1" x14ac:dyDescent="0.2"/>
    <row r="16" spans="1:14"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I1"/>
    <mergeCell ref="B2:I2"/>
  </mergeCells>
  <phoneticPr fontId="1"/>
  <conditionalFormatting sqref="B4:G13 J4:J13">
    <cfRule type="expression" dxfId="65" priority="1">
      <formula>AND(OR($B4&lt;&gt;"",$C4&lt;&gt;"",$D4&lt;&gt;"",$E4&lt;&gt;"",$F4&lt;&gt;"",$G4&lt;&gt;""),B4="")</formula>
    </cfRule>
  </conditionalFormatting>
  <dataValidations count="5">
    <dataValidation type="custom" allowBlank="1" showInputMessage="1" showErrorMessage="1" sqref="K4:K13">
      <formula1>ISERROR(FIND(CHAR(10),K4))</formula1>
    </dataValidation>
    <dataValidation imeMode="halfAlpha" allowBlank="1" showInputMessage="1" showErrorMessage="1" sqref="E5:E13"/>
    <dataValidation allowBlank="1" showInputMessage="1" showErrorMessage="1" prompt="例：2026年8月20日～2026年8月23日_x000a_" sqref="D4:D13"/>
    <dataValidation allowBlank="1" showInputMessage="1" showErrorMessage="1" prompt="未定等不明確の場合は、 申請時点の候補先を記入してください_x000a_" sqref="J4:J13"/>
    <dataValidation imeMode="halfAlpha" allowBlank="1" showInputMessage="1" showErrorMessage="1" promptTitle="国内外の展示会等出展に要する経費の1回の総額を記入してください" prompt="対象経費は1出展小間料2資材費3輸送費4通訳費です。" sqref="G4:G13"/>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1"/>
  <sheetViews>
    <sheetView showZeros="0" view="pageBreakPreview" zoomScaleNormal="130" zoomScaleSheetLayoutView="100" zoomScalePageLayoutView="115" workbookViewId="0">
      <selection activeCell="I4" sqref="I4"/>
    </sheetView>
  </sheetViews>
  <sheetFormatPr defaultColWidth="2.1796875" defaultRowHeight="12" x14ac:dyDescent="0.2"/>
  <cols>
    <col min="1" max="1" width="6.453125" style="74" customWidth="1"/>
    <col min="2" max="2" width="13.7265625" style="74" customWidth="1"/>
    <col min="3" max="3" width="10.6328125" style="74" customWidth="1"/>
    <col min="4" max="4" width="6.26953125" style="74" customWidth="1"/>
    <col min="5" max="5" width="4.36328125" style="74" customWidth="1"/>
    <col min="6" max="6" width="11.81640625" style="74" customWidth="1"/>
    <col min="7" max="8" width="13.1796875" style="74" customWidth="1"/>
    <col min="9" max="9" width="12.453125" style="74" customWidth="1"/>
    <col min="10" max="10" width="2.453125" style="55" customWidth="1"/>
    <col min="11" max="11" width="11.26953125" style="55" customWidth="1"/>
    <col min="12" max="12" width="9.453125" style="55" customWidth="1"/>
    <col min="13" max="13" width="6.26953125" style="55" customWidth="1"/>
    <col min="14" max="212" width="2.1796875" style="55" customWidth="1"/>
    <col min="213" max="16384" width="2.1796875" style="55"/>
  </cols>
  <sheetData>
    <row r="1" spans="1:13" ht="15" customHeight="1" x14ac:dyDescent="0.2">
      <c r="A1" s="1002" t="s">
        <v>440</v>
      </c>
      <c r="B1" s="1002"/>
      <c r="C1" s="1002"/>
      <c r="D1" s="1002"/>
      <c r="E1" s="1002"/>
      <c r="F1" s="1002"/>
      <c r="G1" s="1002"/>
      <c r="H1" s="1002"/>
      <c r="I1" s="208"/>
    </row>
    <row r="2" spans="1:13" ht="15" customHeight="1" x14ac:dyDescent="0.2">
      <c r="A2" s="208"/>
      <c r="B2" s="846"/>
      <c r="C2" s="1003"/>
      <c r="D2" s="1003"/>
      <c r="E2" s="1003"/>
      <c r="F2" s="1003"/>
      <c r="G2" s="1003"/>
      <c r="H2" s="1003"/>
      <c r="I2" s="266" t="s">
        <v>248</v>
      </c>
    </row>
    <row r="3" spans="1:13" ht="67.5" customHeight="1" x14ac:dyDescent="0.2">
      <c r="A3" s="120" t="s">
        <v>249</v>
      </c>
      <c r="B3" s="120" t="s">
        <v>336</v>
      </c>
      <c r="C3" s="120" t="s">
        <v>333</v>
      </c>
      <c r="D3" s="120" t="s">
        <v>253</v>
      </c>
      <c r="E3" s="204" t="s">
        <v>254</v>
      </c>
      <c r="F3" s="120" t="s">
        <v>255</v>
      </c>
      <c r="G3" s="120" t="s">
        <v>256</v>
      </c>
      <c r="H3" s="120" t="s">
        <v>257</v>
      </c>
      <c r="I3" s="120" t="s">
        <v>335</v>
      </c>
      <c r="J3" s="45" t="s">
        <v>259</v>
      </c>
      <c r="K3" s="75"/>
    </row>
    <row r="4" spans="1:13" s="49" customFormat="1" ht="40" customHeight="1" x14ac:dyDescent="0.2">
      <c r="A4" s="412">
        <f>ROW()-ROW(イベント開催費[[#Headers],[番　号]])</f>
        <v>1</v>
      </c>
      <c r="B4" s="123"/>
      <c r="C4" s="123"/>
      <c r="D4" s="265"/>
      <c r="E4" s="212"/>
      <c r="F4" s="213"/>
      <c r="G4" s="405">
        <f>イベント開催費[[#This Row],[助成対象経費
(A)×(B)
（税抜）]]*1.1</f>
        <v>0</v>
      </c>
      <c r="H4" s="405">
        <f>イベント開催費[[#This Row],[数量
(A)]]*イベント開催費[[#This Row],[単価(B)
（税抜）]]</f>
        <v>0</v>
      </c>
      <c r="I4" s="123"/>
      <c r="J4"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4" s="48"/>
    </row>
    <row r="5" spans="1:13" s="49" customFormat="1" ht="40" customHeight="1" x14ac:dyDescent="0.2">
      <c r="A5" s="412">
        <f>ROW()-ROW(イベント開催費[[#Headers],[番　号]])</f>
        <v>2</v>
      </c>
      <c r="B5" s="123"/>
      <c r="C5" s="123"/>
      <c r="D5" s="265"/>
      <c r="E5" s="212"/>
      <c r="F5" s="213"/>
      <c r="G5" s="405">
        <f>イベント開催費[[#This Row],[助成対象経費
(A)×(B)
（税抜）]]*1.1</f>
        <v>0</v>
      </c>
      <c r="H5" s="405">
        <f>イベント開催費[[#This Row],[数量
(A)]]*イベント開催費[[#This Row],[単価(B)
（税抜）]]</f>
        <v>0</v>
      </c>
      <c r="I5" s="123"/>
      <c r="J5"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5" s="48"/>
      <c r="L5" s="76"/>
      <c r="M5" s="76"/>
    </row>
    <row r="6" spans="1:13" s="49" customFormat="1" ht="40" customHeight="1" x14ac:dyDescent="0.2">
      <c r="A6" s="412">
        <f>ROW()-ROW(イベント開催費[[#Headers],[番　号]])</f>
        <v>3</v>
      </c>
      <c r="B6" s="123"/>
      <c r="C6" s="123"/>
      <c r="D6" s="265"/>
      <c r="E6" s="212"/>
      <c r="F6" s="213"/>
      <c r="G6" s="405">
        <f>イベント開催費[[#This Row],[助成対象経費
(A)×(B)
（税抜）]]*1.1</f>
        <v>0</v>
      </c>
      <c r="H6" s="405">
        <f>イベント開催費[[#This Row],[数量
(A)]]*イベント開催費[[#This Row],[単価(B)
（税抜）]]</f>
        <v>0</v>
      </c>
      <c r="I6" s="123"/>
      <c r="J6"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6" s="48"/>
    </row>
    <row r="7" spans="1:13" s="49" customFormat="1" ht="40" customHeight="1" x14ac:dyDescent="0.2">
      <c r="A7" s="412">
        <f>ROW()-ROW(イベント開催費[[#Headers],[番　号]])</f>
        <v>4</v>
      </c>
      <c r="B7" s="123"/>
      <c r="C7" s="123"/>
      <c r="D7" s="265"/>
      <c r="E7" s="212"/>
      <c r="F7" s="213"/>
      <c r="G7" s="405">
        <f>イベント開催費[[#This Row],[助成対象経費
(A)×(B)
（税抜）]]*1.1</f>
        <v>0</v>
      </c>
      <c r="H7" s="405">
        <f>イベント開催費[[#This Row],[数量
(A)]]*イベント開催費[[#This Row],[単価(B)
（税抜）]]</f>
        <v>0</v>
      </c>
      <c r="I7" s="123"/>
      <c r="J7"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8" spans="1:13" s="49" customFormat="1" ht="40" customHeight="1" x14ac:dyDescent="0.2">
      <c r="A8" s="412">
        <f>ROW()-ROW(イベント開催費[[#Headers],[番　号]])</f>
        <v>5</v>
      </c>
      <c r="B8" s="123"/>
      <c r="C8" s="123"/>
      <c r="D8" s="265"/>
      <c r="E8" s="212"/>
      <c r="F8" s="213"/>
      <c r="G8" s="405">
        <f>イベント開催費[[#This Row],[助成対象経費
(A)×(B)
（税抜）]]*1.1</f>
        <v>0</v>
      </c>
      <c r="H8" s="405">
        <f>イベント開催費[[#This Row],[数量
(A)]]*イベント開催費[[#This Row],[単価(B)
（税抜）]]</f>
        <v>0</v>
      </c>
      <c r="I8" s="123"/>
      <c r="J8"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9" spans="1:13" s="49" customFormat="1" ht="40" customHeight="1" x14ac:dyDescent="0.2">
      <c r="A9" s="412">
        <f>ROW()-ROW(イベント開催費[[#Headers],[番　号]])</f>
        <v>6</v>
      </c>
      <c r="B9" s="123"/>
      <c r="C9" s="123"/>
      <c r="D9" s="265"/>
      <c r="E9" s="212"/>
      <c r="F9" s="213"/>
      <c r="G9" s="405">
        <f>イベント開催費[[#This Row],[助成対象経費
(A)×(B)
（税抜）]]*1.1</f>
        <v>0</v>
      </c>
      <c r="H9" s="405">
        <f>イベント開催費[[#This Row],[数量
(A)]]*イベント開催費[[#This Row],[単価(B)
（税抜）]]</f>
        <v>0</v>
      </c>
      <c r="I9" s="123"/>
      <c r="J9"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0" spans="1:13" s="49" customFormat="1" ht="40" customHeight="1" x14ac:dyDescent="0.2">
      <c r="A10" s="412">
        <f>ROW()-ROW(イベント開催費[[#Headers],[番　号]])</f>
        <v>7</v>
      </c>
      <c r="B10" s="123"/>
      <c r="C10" s="123"/>
      <c r="D10" s="265"/>
      <c r="E10" s="212"/>
      <c r="F10" s="213"/>
      <c r="G10" s="405">
        <f>イベント開催費[[#This Row],[助成対象経費
(A)×(B)
（税抜）]]*1.1</f>
        <v>0</v>
      </c>
      <c r="H10" s="405">
        <f>イベント開催費[[#This Row],[数量
(A)]]*イベント開催費[[#This Row],[単価(B)
（税抜）]]</f>
        <v>0</v>
      </c>
      <c r="I10" s="123"/>
      <c r="J10"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1" spans="1:13" s="49" customFormat="1" ht="40" customHeight="1" x14ac:dyDescent="0.2">
      <c r="A11" s="412">
        <f>ROW()-ROW(イベント開催費[[#Headers],[番　号]])</f>
        <v>8</v>
      </c>
      <c r="B11" s="123"/>
      <c r="C11" s="123"/>
      <c r="D11" s="265"/>
      <c r="E11" s="212"/>
      <c r="F11" s="213"/>
      <c r="G11" s="405">
        <f>イベント開催費[[#This Row],[助成対象経費
(A)×(B)
（税抜）]]*1.1</f>
        <v>0</v>
      </c>
      <c r="H11" s="405">
        <f>イベント開催費[[#This Row],[数量
(A)]]*イベント開催費[[#This Row],[単価(B)
（税抜）]]</f>
        <v>0</v>
      </c>
      <c r="I11" s="123"/>
      <c r="J11"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2" spans="1:13" s="49" customFormat="1" ht="40" customHeight="1" x14ac:dyDescent="0.2">
      <c r="A12" s="412">
        <f>ROW()-ROW(イベント開催費[[#Headers],[番　号]])</f>
        <v>9</v>
      </c>
      <c r="B12" s="123"/>
      <c r="C12" s="123"/>
      <c r="D12" s="265"/>
      <c r="E12" s="217"/>
      <c r="F12" s="213"/>
      <c r="G12" s="406">
        <f>イベント開催費[[#This Row],[助成対象経費
(A)×(B)
（税抜）]]*1.1</f>
        <v>0</v>
      </c>
      <c r="H12" s="405">
        <f>イベント開催費[[#This Row],[数量
(A)]]*イベント開催費[[#This Row],[単価(B)
（税抜）]]</f>
        <v>0</v>
      </c>
      <c r="I12" s="123"/>
      <c r="J12"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3" spans="1:13" s="49" customFormat="1" ht="40" customHeight="1" x14ac:dyDescent="0.2">
      <c r="A13" s="412">
        <f>ROW()-ROW(イベント開催費[[#Headers],[番　号]])</f>
        <v>10</v>
      </c>
      <c r="B13" s="123"/>
      <c r="C13" s="123"/>
      <c r="D13" s="265"/>
      <c r="E13" s="217"/>
      <c r="F13" s="214"/>
      <c r="G13" s="407">
        <f>イベント開催費[[#This Row],[助成対象経費
(A)×(B)
（税抜）]]*1.1</f>
        <v>0</v>
      </c>
      <c r="H13" s="369">
        <f>イベント開催費[[#This Row],[数量
(A)]]*イベント開催費[[#This Row],[単価(B)
（税抜）]]</f>
        <v>0</v>
      </c>
      <c r="I13" s="123"/>
      <c r="J13" s="47"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4" spans="1:13" s="49" customFormat="1" ht="26.25" customHeight="1" x14ac:dyDescent="0.2">
      <c r="A14" s="404"/>
      <c r="B14" s="409"/>
      <c r="C14" s="409"/>
      <c r="D14" s="409"/>
      <c r="E14" s="409"/>
      <c r="F14" s="410" t="s">
        <v>260</v>
      </c>
      <c r="G14" s="408">
        <f>SUBTOTAL(109,イベント開催費[助成事業に
要する経費
（税込）])</f>
        <v>0</v>
      </c>
      <c r="H14" s="408">
        <f>SUBTOTAL(109,イベント開催費[助成対象経費
(A)×(B)
（税抜）])</f>
        <v>0</v>
      </c>
      <c r="I14" s="411"/>
      <c r="J14" s="53"/>
    </row>
    <row r="15" spans="1:13" ht="27" customHeight="1" x14ac:dyDescent="0.2"/>
    <row r="16" spans="1:13"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selectLockedCells="1"/>
  <mergeCells count="2">
    <mergeCell ref="A1:H1"/>
    <mergeCell ref="B2:H2"/>
  </mergeCells>
  <phoneticPr fontId="1"/>
  <conditionalFormatting sqref="B4:F13 I4:I13">
    <cfRule type="expression" dxfId="39" priority="1">
      <formula>AND(OR($B4&lt;&gt;"",$C4&lt;&gt;"",$D4&lt;&gt;"",$E4&lt;&gt;"",$F4&lt;&gt;""),B4="")</formula>
    </cfRule>
  </conditionalFormatting>
  <dataValidations count="5">
    <dataValidation allowBlank="1" showInputMessage="1" showErrorMessage="1" prompt="未定等不明確の場合は、 申請時点の候補先を記入してください_x000a_" sqref="I4:I13"/>
    <dataValidation imeMode="halfAlpha" allowBlank="1" showInputMessage="1" showErrorMessage="1" sqref="D4:D13"/>
    <dataValidation type="custom" allowBlank="1" showInputMessage="1" showErrorMessage="1" sqref="J4:J13">
      <formula1>ISERROR(FIND(CHAR(10),J4))</formula1>
    </dataValidation>
    <dataValidation allowBlank="1" showInputMessage="1" showErrorMessage="1" promptTitle="すべての実施イベントに対して、それぞれ計画書が必要となります" prompt="　" sqref="B4:B13"/>
    <dataValidation imeMode="halfAlpha" allowBlank="1" showInputMessage="1" showErrorMessage="1" promptTitle="イベント開催1回あたりの対象経費の総額を記入してください" prompt="対象経費は、1会場借上費用、2資材費、3輸送費、4通訳費の合計額" sqref="F4:F13"/>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V60"/>
  <sheetViews>
    <sheetView showZeros="0" view="pageBreakPreview" zoomScaleNormal="100" zoomScaleSheetLayoutView="100" workbookViewId="0">
      <selection activeCell="A27" sqref="A27:M31"/>
    </sheetView>
  </sheetViews>
  <sheetFormatPr defaultColWidth="2.1796875" defaultRowHeight="13" x14ac:dyDescent="0.2"/>
  <cols>
    <col min="1" max="16" width="1.81640625" style="114" customWidth="1"/>
    <col min="17" max="19" width="2.90625" style="114" customWidth="1"/>
    <col min="20" max="49" width="1.81640625" style="114" customWidth="1"/>
    <col min="50" max="54" width="2.1796875" style="114"/>
    <col min="55" max="55" width="2.1796875" style="114" customWidth="1"/>
    <col min="56" max="263" width="2.1796875" style="114"/>
    <col min="264" max="264" width="2.1796875" style="114" customWidth="1"/>
    <col min="265" max="281" width="2.1796875" style="114"/>
    <col min="282" max="284" width="2.1796875" style="114" customWidth="1"/>
    <col min="285" max="295" width="2.1796875" style="114"/>
    <col min="296" max="296" width="2.1796875" style="114" customWidth="1"/>
    <col min="297" max="310" width="2.1796875" style="114"/>
    <col min="311" max="311" width="2.1796875" style="114" customWidth="1"/>
    <col min="312" max="519" width="2.1796875" style="114"/>
    <col min="520" max="520" width="2.1796875" style="114" customWidth="1"/>
    <col min="521" max="537" width="2.1796875" style="114"/>
    <col min="538" max="540" width="2.1796875" style="114" customWidth="1"/>
    <col min="541" max="551" width="2.1796875" style="114"/>
    <col min="552" max="552" width="2.1796875" style="114" customWidth="1"/>
    <col min="553" max="566" width="2.1796875" style="114"/>
    <col min="567" max="567" width="2.1796875" style="114" customWidth="1"/>
    <col min="568" max="775" width="2.1796875" style="114"/>
    <col min="776" max="776" width="2.1796875" style="114" customWidth="1"/>
    <col min="777" max="793" width="2.1796875" style="114"/>
    <col min="794" max="796" width="2.1796875" style="114" customWidth="1"/>
    <col min="797" max="807" width="2.1796875" style="114"/>
    <col min="808" max="808" width="2.1796875" style="114" customWidth="1"/>
    <col min="809" max="822" width="2.1796875" style="114"/>
    <col min="823" max="823" width="2.1796875" style="114" customWidth="1"/>
    <col min="824" max="1031" width="2.1796875" style="114"/>
    <col min="1032" max="1032" width="2.1796875" style="114" customWidth="1"/>
    <col min="1033" max="1049" width="2.1796875" style="114"/>
    <col min="1050" max="1052" width="2.1796875" style="114" customWidth="1"/>
    <col min="1053" max="1063" width="2.1796875" style="114"/>
    <col min="1064" max="1064" width="2.1796875" style="114" customWidth="1"/>
    <col min="1065" max="1078" width="2.1796875" style="114"/>
    <col min="1079" max="1079" width="2.1796875" style="114" customWidth="1"/>
    <col min="1080" max="1287" width="2.1796875" style="114"/>
    <col min="1288" max="1288" width="2.1796875" style="114" customWidth="1"/>
    <col min="1289" max="1305" width="2.1796875" style="114"/>
    <col min="1306" max="1308" width="2.1796875" style="114" customWidth="1"/>
    <col min="1309" max="1319" width="2.1796875" style="114"/>
    <col min="1320" max="1320" width="2.1796875" style="114" customWidth="1"/>
    <col min="1321" max="1334" width="2.1796875" style="114"/>
    <col min="1335" max="1335" width="2.1796875" style="114" customWidth="1"/>
    <col min="1336" max="1543" width="2.1796875" style="114"/>
    <col min="1544" max="1544" width="2.1796875" style="114" customWidth="1"/>
    <col min="1545" max="1561" width="2.1796875" style="114"/>
    <col min="1562" max="1564" width="2.1796875" style="114" customWidth="1"/>
    <col min="1565" max="1575" width="2.1796875" style="114"/>
    <col min="1576" max="1576" width="2.1796875" style="114" customWidth="1"/>
    <col min="1577" max="1590" width="2.1796875" style="114"/>
    <col min="1591" max="1591" width="2.1796875" style="114" customWidth="1"/>
    <col min="1592" max="1799" width="2.1796875" style="114"/>
    <col min="1800" max="1800" width="2.1796875" style="114" customWidth="1"/>
    <col min="1801" max="1817" width="2.1796875" style="114"/>
    <col min="1818" max="1820" width="2.1796875" style="114" customWidth="1"/>
    <col min="1821" max="1831" width="2.1796875" style="114"/>
    <col min="1832" max="1832" width="2.1796875" style="114" customWidth="1"/>
    <col min="1833" max="1846" width="2.1796875" style="114"/>
    <col min="1847" max="1847" width="2.1796875" style="114" customWidth="1"/>
    <col min="1848" max="2055" width="2.1796875" style="114"/>
    <col min="2056" max="2056" width="2.1796875" style="114" customWidth="1"/>
    <col min="2057" max="2073" width="2.1796875" style="114"/>
    <col min="2074" max="2076" width="2.1796875" style="114" customWidth="1"/>
    <col min="2077" max="2087" width="2.1796875" style="114"/>
    <col min="2088" max="2088" width="2.1796875" style="114" customWidth="1"/>
    <col min="2089" max="2102" width="2.1796875" style="114"/>
    <col min="2103" max="2103" width="2.1796875" style="114" customWidth="1"/>
    <col min="2104" max="2311" width="2.1796875" style="114"/>
    <col min="2312" max="2312" width="2.1796875" style="114" customWidth="1"/>
    <col min="2313" max="2329" width="2.1796875" style="114"/>
    <col min="2330" max="2332" width="2.1796875" style="114" customWidth="1"/>
    <col min="2333" max="2343" width="2.1796875" style="114"/>
    <col min="2344" max="2344" width="2.1796875" style="114" customWidth="1"/>
    <col min="2345" max="2358" width="2.1796875" style="114"/>
    <col min="2359" max="2359" width="2.1796875" style="114" customWidth="1"/>
    <col min="2360" max="2567" width="2.1796875" style="114"/>
    <col min="2568" max="2568" width="2.1796875" style="114" customWidth="1"/>
    <col min="2569" max="2585" width="2.1796875" style="114"/>
    <col min="2586" max="2588" width="2.1796875" style="114" customWidth="1"/>
    <col min="2589" max="2599" width="2.1796875" style="114"/>
    <col min="2600" max="2600" width="2.1796875" style="114" customWidth="1"/>
    <col min="2601" max="2614" width="2.1796875" style="114"/>
    <col min="2615" max="2615" width="2.1796875" style="114" customWidth="1"/>
    <col min="2616" max="2823" width="2.1796875" style="114"/>
    <col min="2824" max="2824" width="2.1796875" style="114" customWidth="1"/>
    <col min="2825" max="2841" width="2.1796875" style="114"/>
    <col min="2842" max="2844" width="2.1796875" style="114" customWidth="1"/>
    <col min="2845" max="2855" width="2.1796875" style="114"/>
    <col min="2856" max="2856" width="2.1796875" style="114" customWidth="1"/>
    <col min="2857" max="2870" width="2.1796875" style="114"/>
    <col min="2871" max="2871" width="2.1796875" style="114" customWidth="1"/>
    <col min="2872" max="3079" width="2.1796875" style="114"/>
    <col min="3080" max="3080" width="2.1796875" style="114" customWidth="1"/>
    <col min="3081" max="3097" width="2.1796875" style="114"/>
    <col min="3098" max="3100" width="2.1796875" style="114" customWidth="1"/>
    <col min="3101" max="3111" width="2.1796875" style="114"/>
    <col min="3112" max="3112" width="2.1796875" style="114" customWidth="1"/>
    <col min="3113" max="3126" width="2.1796875" style="114"/>
    <col min="3127" max="3127" width="2.1796875" style="114" customWidth="1"/>
    <col min="3128" max="3335" width="2.1796875" style="114"/>
    <col min="3336" max="3336" width="2.1796875" style="114" customWidth="1"/>
    <col min="3337" max="3353" width="2.1796875" style="114"/>
    <col min="3354" max="3356" width="2.1796875" style="114" customWidth="1"/>
    <col min="3357" max="3367" width="2.1796875" style="114"/>
    <col min="3368" max="3368" width="2.1796875" style="114" customWidth="1"/>
    <col min="3369" max="3382" width="2.1796875" style="114"/>
    <col min="3383" max="3383" width="2.1796875" style="114" customWidth="1"/>
    <col min="3384" max="3591" width="2.1796875" style="114"/>
    <col min="3592" max="3592" width="2.1796875" style="114" customWidth="1"/>
    <col min="3593" max="3609" width="2.1796875" style="114"/>
    <col min="3610" max="3612" width="2.1796875" style="114" customWidth="1"/>
    <col min="3613" max="3623" width="2.1796875" style="114"/>
    <col min="3624" max="3624" width="2.1796875" style="114" customWidth="1"/>
    <col min="3625" max="3638" width="2.1796875" style="114"/>
    <col min="3639" max="3639" width="2.1796875" style="114" customWidth="1"/>
    <col min="3640" max="3847" width="2.1796875" style="114"/>
    <col min="3848" max="3848" width="2.1796875" style="114" customWidth="1"/>
    <col min="3849" max="3865" width="2.1796875" style="114"/>
    <col min="3866" max="3868" width="2.1796875" style="114" customWidth="1"/>
    <col min="3869" max="3879" width="2.1796875" style="114"/>
    <col min="3880" max="3880" width="2.1796875" style="114" customWidth="1"/>
    <col min="3881" max="3894" width="2.1796875" style="114"/>
    <col min="3895" max="3895" width="2.1796875" style="114" customWidth="1"/>
    <col min="3896" max="4103" width="2.1796875" style="114"/>
    <col min="4104" max="4104" width="2.1796875" style="114" customWidth="1"/>
    <col min="4105" max="4121" width="2.1796875" style="114"/>
    <col min="4122" max="4124" width="2.1796875" style="114" customWidth="1"/>
    <col min="4125" max="4135" width="2.1796875" style="114"/>
    <col min="4136" max="4136" width="2.1796875" style="114" customWidth="1"/>
    <col min="4137" max="4150" width="2.1796875" style="114"/>
    <col min="4151" max="4151" width="2.1796875" style="114" customWidth="1"/>
    <col min="4152" max="4359" width="2.1796875" style="114"/>
    <col min="4360" max="4360" width="2.1796875" style="114" customWidth="1"/>
    <col min="4361" max="4377" width="2.1796875" style="114"/>
    <col min="4378" max="4380" width="2.1796875" style="114" customWidth="1"/>
    <col min="4381" max="4391" width="2.1796875" style="114"/>
    <col min="4392" max="4392" width="2.1796875" style="114" customWidth="1"/>
    <col min="4393" max="4406" width="2.1796875" style="114"/>
    <col min="4407" max="4407" width="2.1796875" style="114" customWidth="1"/>
    <col min="4408" max="4615" width="2.1796875" style="114"/>
    <col min="4616" max="4616" width="2.1796875" style="114" customWidth="1"/>
    <col min="4617" max="4633" width="2.1796875" style="114"/>
    <col min="4634" max="4636" width="2.1796875" style="114" customWidth="1"/>
    <col min="4637" max="4647" width="2.1796875" style="114"/>
    <col min="4648" max="4648" width="2.1796875" style="114" customWidth="1"/>
    <col min="4649" max="4662" width="2.1796875" style="114"/>
    <col min="4663" max="4663" width="2.1796875" style="114" customWidth="1"/>
    <col min="4664" max="4871" width="2.1796875" style="114"/>
    <col min="4872" max="4872" width="2.1796875" style="114" customWidth="1"/>
    <col min="4873" max="4889" width="2.1796875" style="114"/>
    <col min="4890" max="4892" width="2.1796875" style="114" customWidth="1"/>
    <col min="4893" max="4903" width="2.1796875" style="114"/>
    <col min="4904" max="4904" width="2.1796875" style="114" customWidth="1"/>
    <col min="4905" max="4918" width="2.1796875" style="114"/>
    <col min="4919" max="4919" width="2.1796875" style="114" customWidth="1"/>
    <col min="4920" max="5127" width="2.1796875" style="114"/>
    <col min="5128" max="5128" width="2.1796875" style="114" customWidth="1"/>
    <col min="5129" max="5145" width="2.1796875" style="114"/>
    <col min="5146" max="5148" width="2.1796875" style="114" customWidth="1"/>
    <col min="5149" max="5159" width="2.1796875" style="114"/>
    <col min="5160" max="5160" width="2.1796875" style="114" customWidth="1"/>
    <col min="5161" max="5174" width="2.1796875" style="114"/>
    <col min="5175" max="5175" width="2.1796875" style="114" customWidth="1"/>
    <col min="5176" max="5383" width="2.1796875" style="114"/>
    <col min="5384" max="5384" width="2.1796875" style="114" customWidth="1"/>
    <col min="5385" max="5401" width="2.1796875" style="114"/>
    <col min="5402" max="5404" width="2.1796875" style="114" customWidth="1"/>
    <col min="5405" max="5415" width="2.1796875" style="114"/>
    <col min="5416" max="5416" width="2.1796875" style="114" customWidth="1"/>
    <col min="5417" max="5430" width="2.1796875" style="114"/>
    <col min="5431" max="5431" width="2.1796875" style="114" customWidth="1"/>
    <col min="5432" max="5639" width="2.1796875" style="114"/>
    <col min="5640" max="5640" width="2.1796875" style="114" customWidth="1"/>
    <col min="5641" max="5657" width="2.1796875" style="114"/>
    <col min="5658" max="5660" width="2.1796875" style="114" customWidth="1"/>
    <col min="5661" max="5671" width="2.1796875" style="114"/>
    <col min="5672" max="5672" width="2.1796875" style="114" customWidth="1"/>
    <col min="5673" max="5686" width="2.1796875" style="114"/>
    <col min="5687" max="5687" width="2.1796875" style="114" customWidth="1"/>
    <col min="5688" max="5895" width="2.1796875" style="114"/>
    <col min="5896" max="5896" width="2.1796875" style="114" customWidth="1"/>
    <col min="5897" max="5913" width="2.1796875" style="114"/>
    <col min="5914" max="5916" width="2.1796875" style="114" customWidth="1"/>
    <col min="5917" max="5927" width="2.1796875" style="114"/>
    <col min="5928" max="5928" width="2.1796875" style="114" customWidth="1"/>
    <col min="5929" max="5942" width="2.1796875" style="114"/>
    <col min="5943" max="5943" width="2.1796875" style="114" customWidth="1"/>
    <col min="5944" max="6151" width="2.1796875" style="114"/>
    <col min="6152" max="6152" width="2.1796875" style="114" customWidth="1"/>
    <col min="6153" max="6169" width="2.1796875" style="114"/>
    <col min="6170" max="6172" width="2.1796875" style="114" customWidth="1"/>
    <col min="6173" max="6183" width="2.1796875" style="114"/>
    <col min="6184" max="6184" width="2.1796875" style="114" customWidth="1"/>
    <col min="6185" max="6198" width="2.1796875" style="114"/>
    <col min="6199" max="6199" width="2.1796875" style="114" customWidth="1"/>
    <col min="6200" max="6407" width="2.1796875" style="114"/>
    <col min="6408" max="6408" width="2.1796875" style="114" customWidth="1"/>
    <col min="6409" max="6425" width="2.1796875" style="114"/>
    <col min="6426" max="6428" width="2.1796875" style="114" customWidth="1"/>
    <col min="6429" max="6439" width="2.1796875" style="114"/>
    <col min="6440" max="6440" width="2.1796875" style="114" customWidth="1"/>
    <col min="6441" max="6454" width="2.1796875" style="114"/>
    <col min="6455" max="6455" width="2.1796875" style="114" customWidth="1"/>
    <col min="6456" max="6663" width="2.1796875" style="114"/>
    <col min="6664" max="6664" width="2.1796875" style="114" customWidth="1"/>
    <col min="6665" max="6681" width="2.1796875" style="114"/>
    <col min="6682" max="6684" width="2.1796875" style="114" customWidth="1"/>
    <col min="6685" max="6695" width="2.1796875" style="114"/>
    <col min="6696" max="6696" width="2.1796875" style="114" customWidth="1"/>
    <col min="6697" max="6710" width="2.1796875" style="114"/>
    <col min="6711" max="6711" width="2.1796875" style="114" customWidth="1"/>
    <col min="6712" max="6919" width="2.1796875" style="114"/>
    <col min="6920" max="6920" width="2.1796875" style="114" customWidth="1"/>
    <col min="6921" max="6937" width="2.1796875" style="114"/>
    <col min="6938" max="6940" width="2.1796875" style="114" customWidth="1"/>
    <col min="6941" max="6951" width="2.1796875" style="114"/>
    <col min="6952" max="6952" width="2.1796875" style="114" customWidth="1"/>
    <col min="6953" max="6966" width="2.1796875" style="114"/>
    <col min="6967" max="6967" width="2.1796875" style="114" customWidth="1"/>
    <col min="6968" max="7175" width="2.1796875" style="114"/>
    <col min="7176" max="7176" width="2.1796875" style="114" customWidth="1"/>
    <col min="7177" max="7193" width="2.1796875" style="114"/>
    <col min="7194" max="7196" width="2.1796875" style="114" customWidth="1"/>
    <col min="7197" max="7207" width="2.1796875" style="114"/>
    <col min="7208" max="7208" width="2.1796875" style="114" customWidth="1"/>
    <col min="7209" max="7222" width="2.1796875" style="114"/>
    <col min="7223" max="7223" width="2.1796875" style="114" customWidth="1"/>
    <col min="7224" max="7431" width="2.1796875" style="114"/>
    <col min="7432" max="7432" width="2.1796875" style="114" customWidth="1"/>
    <col min="7433" max="7449" width="2.1796875" style="114"/>
    <col min="7450" max="7452" width="2.1796875" style="114" customWidth="1"/>
    <col min="7453" max="7463" width="2.1796875" style="114"/>
    <col min="7464" max="7464" width="2.1796875" style="114" customWidth="1"/>
    <col min="7465" max="7478" width="2.1796875" style="114"/>
    <col min="7479" max="7479" width="2.1796875" style="114" customWidth="1"/>
    <col min="7480" max="7687" width="2.1796875" style="114"/>
    <col min="7688" max="7688" width="2.1796875" style="114" customWidth="1"/>
    <col min="7689" max="7705" width="2.1796875" style="114"/>
    <col min="7706" max="7708" width="2.1796875" style="114" customWidth="1"/>
    <col min="7709" max="7719" width="2.1796875" style="114"/>
    <col min="7720" max="7720" width="2.1796875" style="114" customWidth="1"/>
    <col min="7721" max="7734" width="2.1796875" style="114"/>
    <col min="7735" max="7735" width="2.1796875" style="114" customWidth="1"/>
    <col min="7736" max="7943" width="2.1796875" style="114"/>
    <col min="7944" max="7944" width="2.1796875" style="114" customWidth="1"/>
    <col min="7945" max="7961" width="2.1796875" style="114"/>
    <col min="7962" max="7964" width="2.1796875" style="114" customWidth="1"/>
    <col min="7965" max="7975" width="2.1796875" style="114"/>
    <col min="7976" max="7976" width="2.1796875" style="114" customWidth="1"/>
    <col min="7977" max="7990" width="2.1796875" style="114"/>
    <col min="7991" max="7991" width="2.1796875" style="114" customWidth="1"/>
    <col min="7992" max="8199" width="2.1796875" style="114"/>
    <col min="8200" max="8200" width="2.1796875" style="114" customWidth="1"/>
    <col min="8201" max="8217" width="2.1796875" style="114"/>
    <col min="8218" max="8220" width="2.1796875" style="114" customWidth="1"/>
    <col min="8221" max="8231" width="2.1796875" style="114"/>
    <col min="8232" max="8232" width="2.1796875" style="114" customWidth="1"/>
    <col min="8233" max="8246" width="2.1796875" style="114"/>
    <col min="8247" max="8247" width="2.1796875" style="114" customWidth="1"/>
    <col min="8248" max="8455" width="2.1796875" style="114"/>
    <col min="8456" max="8456" width="2.1796875" style="114" customWidth="1"/>
    <col min="8457" max="8473" width="2.1796875" style="114"/>
    <col min="8474" max="8476" width="2.1796875" style="114" customWidth="1"/>
    <col min="8477" max="8487" width="2.1796875" style="114"/>
    <col min="8488" max="8488" width="2.1796875" style="114" customWidth="1"/>
    <col min="8489" max="8502" width="2.1796875" style="114"/>
    <col min="8503" max="8503" width="2.1796875" style="114" customWidth="1"/>
    <col min="8504" max="8711" width="2.1796875" style="114"/>
    <col min="8712" max="8712" width="2.1796875" style="114" customWidth="1"/>
    <col min="8713" max="8729" width="2.1796875" style="114"/>
    <col min="8730" max="8732" width="2.1796875" style="114" customWidth="1"/>
    <col min="8733" max="8743" width="2.1796875" style="114"/>
    <col min="8744" max="8744" width="2.1796875" style="114" customWidth="1"/>
    <col min="8745" max="8758" width="2.1796875" style="114"/>
    <col min="8759" max="8759" width="2.1796875" style="114" customWidth="1"/>
    <col min="8760" max="8967" width="2.1796875" style="114"/>
    <col min="8968" max="8968" width="2.1796875" style="114" customWidth="1"/>
    <col min="8969" max="8985" width="2.1796875" style="114"/>
    <col min="8986" max="8988" width="2.1796875" style="114" customWidth="1"/>
    <col min="8989" max="8999" width="2.1796875" style="114"/>
    <col min="9000" max="9000" width="2.1796875" style="114" customWidth="1"/>
    <col min="9001" max="9014" width="2.1796875" style="114"/>
    <col min="9015" max="9015" width="2.1796875" style="114" customWidth="1"/>
    <col min="9016" max="9223" width="2.1796875" style="114"/>
    <col min="9224" max="9224" width="2.1796875" style="114" customWidth="1"/>
    <col min="9225" max="9241" width="2.1796875" style="114"/>
    <col min="9242" max="9244" width="2.1796875" style="114" customWidth="1"/>
    <col min="9245" max="9255" width="2.1796875" style="114"/>
    <col min="9256" max="9256" width="2.1796875" style="114" customWidth="1"/>
    <col min="9257" max="9270" width="2.1796875" style="114"/>
    <col min="9271" max="9271" width="2.1796875" style="114" customWidth="1"/>
    <col min="9272" max="9479" width="2.1796875" style="114"/>
    <col min="9480" max="9480" width="2.1796875" style="114" customWidth="1"/>
    <col min="9481" max="9497" width="2.1796875" style="114"/>
    <col min="9498" max="9500" width="2.1796875" style="114" customWidth="1"/>
    <col min="9501" max="9511" width="2.1796875" style="114"/>
    <col min="9512" max="9512" width="2.1796875" style="114" customWidth="1"/>
    <col min="9513" max="9526" width="2.1796875" style="114"/>
    <col min="9527" max="9527" width="2.1796875" style="114" customWidth="1"/>
    <col min="9528" max="9735" width="2.1796875" style="114"/>
    <col min="9736" max="9736" width="2.1796875" style="114" customWidth="1"/>
    <col min="9737" max="9753" width="2.1796875" style="114"/>
    <col min="9754" max="9756" width="2.1796875" style="114" customWidth="1"/>
    <col min="9757" max="9767" width="2.1796875" style="114"/>
    <col min="9768" max="9768" width="2.1796875" style="114" customWidth="1"/>
    <col min="9769" max="9782" width="2.1796875" style="114"/>
    <col min="9783" max="9783" width="2.1796875" style="114" customWidth="1"/>
    <col min="9784" max="9991" width="2.1796875" style="114"/>
    <col min="9992" max="9992" width="2.1796875" style="114" customWidth="1"/>
    <col min="9993" max="10009" width="2.1796875" style="114"/>
    <col min="10010" max="10012" width="2.1796875" style="114" customWidth="1"/>
    <col min="10013" max="10023" width="2.1796875" style="114"/>
    <col min="10024" max="10024" width="2.1796875" style="114" customWidth="1"/>
    <col min="10025" max="10038" width="2.1796875" style="114"/>
    <col min="10039" max="10039" width="2.1796875" style="114" customWidth="1"/>
    <col min="10040" max="10247" width="2.1796875" style="114"/>
    <col min="10248" max="10248" width="2.1796875" style="114" customWidth="1"/>
    <col min="10249" max="10265" width="2.1796875" style="114"/>
    <col min="10266" max="10268" width="2.1796875" style="114" customWidth="1"/>
    <col min="10269" max="10279" width="2.1796875" style="114"/>
    <col min="10280" max="10280" width="2.1796875" style="114" customWidth="1"/>
    <col min="10281" max="10294" width="2.1796875" style="114"/>
    <col min="10295" max="10295" width="2.1796875" style="114" customWidth="1"/>
    <col min="10296" max="10503" width="2.1796875" style="114"/>
    <col min="10504" max="10504" width="2.1796875" style="114" customWidth="1"/>
    <col min="10505" max="10521" width="2.1796875" style="114"/>
    <col min="10522" max="10524" width="2.1796875" style="114" customWidth="1"/>
    <col min="10525" max="10535" width="2.1796875" style="114"/>
    <col min="10536" max="10536" width="2.1796875" style="114" customWidth="1"/>
    <col min="10537" max="10550" width="2.1796875" style="114"/>
    <col min="10551" max="10551" width="2.1796875" style="114" customWidth="1"/>
    <col min="10552" max="10759" width="2.1796875" style="114"/>
    <col min="10760" max="10760" width="2.1796875" style="114" customWidth="1"/>
    <col min="10761" max="10777" width="2.1796875" style="114"/>
    <col min="10778" max="10780" width="2.1796875" style="114" customWidth="1"/>
    <col min="10781" max="10791" width="2.1796875" style="114"/>
    <col min="10792" max="10792" width="2.1796875" style="114" customWidth="1"/>
    <col min="10793" max="10806" width="2.1796875" style="114"/>
    <col min="10807" max="10807" width="2.1796875" style="114" customWidth="1"/>
    <col min="10808" max="11015" width="2.1796875" style="114"/>
    <col min="11016" max="11016" width="2.1796875" style="114" customWidth="1"/>
    <col min="11017" max="11033" width="2.1796875" style="114"/>
    <col min="11034" max="11036" width="2.1796875" style="114" customWidth="1"/>
    <col min="11037" max="11047" width="2.1796875" style="114"/>
    <col min="11048" max="11048" width="2.1796875" style="114" customWidth="1"/>
    <col min="11049" max="11062" width="2.1796875" style="114"/>
    <col min="11063" max="11063" width="2.1796875" style="114" customWidth="1"/>
    <col min="11064" max="11271" width="2.1796875" style="114"/>
    <col min="11272" max="11272" width="2.1796875" style="114" customWidth="1"/>
    <col min="11273" max="11289" width="2.1796875" style="114"/>
    <col min="11290" max="11292" width="2.1796875" style="114" customWidth="1"/>
    <col min="11293" max="11303" width="2.1796875" style="114"/>
    <col min="11304" max="11304" width="2.1796875" style="114" customWidth="1"/>
    <col min="11305" max="11318" width="2.1796875" style="114"/>
    <col min="11319" max="11319" width="2.1796875" style="114" customWidth="1"/>
    <col min="11320" max="11527" width="2.1796875" style="114"/>
    <col min="11528" max="11528" width="2.1796875" style="114" customWidth="1"/>
    <col min="11529" max="11545" width="2.1796875" style="114"/>
    <col min="11546" max="11548" width="2.1796875" style="114" customWidth="1"/>
    <col min="11549" max="11559" width="2.1796875" style="114"/>
    <col min="11560" max="11560" width="2.1796875" style="114" customWidth="1"/>
    <col min="11561" max="11574" width="2.1796875" style="114"/>
    <col min="11575" max="11575" width="2.1796875" style="114" customWidth="1"/>
    <col min="11576" max="11783" width="2.1796875" style="114"/>
    <col min="11784" max="11784" width="2.1796875" style="114" customWidth="1"/>
    <col min="11785" max="11801" width="2.1796875" style="114"/>
    <col min="11802" max="11804" width="2.1796875" style="114" customWidth="1"/>
    <col min="11805" max="11815" width="2.1796875" style="114"/>
    <col min="11816" max="11816" width="2.1796875" style="114" customWidth="1"/>
    <col min="11817" max="11830" width="2.1796875" style="114"/>
    <col min="11831" max="11831" width="2.1796875" style="114" customWidth="1"/>
    <col min="11832" max="12039" width="2.1796875" style="114"/>
    <col min="12040" max="12040" width="2.1796875" style="114" customWidth="1"/>
    <col min="12041" max="12057" width="2.1796875" style="114"/>
    <col min="12058" max="12060" width="2.1796875" style="114" customWidth="1"/>
    <col min="12061" max="12071" width="2.1796875" style="114"/>
    <col min="12072" max="12072" width="2.1796875" style="114" customWidth="1"/>
    <col min="12073" max="12086" width="2.1796875" style="114"/>
    <col min="12087" max="12087" width="2.1796875" style="114" customWidth="1"/>
    <col min="12088" max="12295" width="2.1796875" style="114"/>
    <col min="12296" max="12296" width="2.1796875" style="114" customWidth="1"/>
    <col min="12297" max="12313" width="2.1796875" style="114"/>
    <col min="12314" max="12316" width="2.1796875" style="114" customWidth="1"/>
    <col min="12317" max="12327" width="2.1796875" style="114"/>
    <col min="12328" max="12328" width="2.1796875" style="114" customWidth="1"/>
    <col min="12329" max="12342" width="2.1796875" style="114"/>
    <col min="12343" max="12343" width="2.1796875" style="114" customWidth="1"/>
    <col min="12344" max="12551" width="2.1796875" style="114"/>
    <col min="12552" max="12552" width="2.1796875" style="114" customWidth="1"/>
    <col min="12553" max="12569" width="2.1796875" style="114"/>
    <col min="12570" max="12572" width="2.1796875" style="114" customWidth="1"/>
    <col min="12573" max="12583" width="2.1796875" style="114"/>
    <col min="12584" max="12584" width="2.1796875" style="114" customWidth="1"/>
    <col min="12585" max="12598" width="2.1796875" style="114"/>
    <col min="12599" max="12599" width="2.1796875" style="114" customWidth="1"/>
    <col min="12600" max="12807" width="2.1796875" style="114"/>
    <col min="12808" max="12808" width="2.1796875" style="114" customWidth="1"/>
    <col min="12809" max="12825" width="2.1796875" style="114"/>
    <col min="12826" max="12828" width="2.1796875" style="114" customWidth="1"/>
    <col min="12829" max="12839" width="2.1796875" style="114"/>
    <col min="12840" max="12840" width="2.1796875" style="114" customWidth="1"/>
    <col min="12841" max="12854" width="2.1796875" style="114"/>
    <col min="12855" max="12855" width="2.1796875" style="114" customWidth="1"/>
    <col min="12856" max="13063" width="2.1796875" style="114"/>
    <col min="13064" max="13064" width="2.1796875" style="114" customWidth="1"/>
    <col min="13065" max="13081" width="2.1796875" style="114"/>
    <col min="13082" max="13084" width="2.1796875" style="114" customWidth="1"/>
    <col min="13085" max="13095" width="2.1796875" style="114"/>
    <col min="13096" max="13096" width="2.1796875" style="114" customWidth="1"/>
    <col min="13097" max="13110" width="2.1796875" style="114"/>
    <col min="13111" max="13111" width="2.1796875" style="114" customWidth="1"/>
    <col min="13112" max="13319" width="2.1796875" style="114"/>
    <col min="13320" max="13320" width="2.1796875" style="114" customWidth="1"/>
    <col min="13321" max="13337" width="2.1796875" style="114"/>
    <col min="13338" max="13340" width="2.1796875" style="114" customWidth="1"/>
    <col min="13341" max="13351" width="2.1796875" style="114"/>
    <col min="13352" max="13352" width="2.1796875" style="114" customWidth="1"/>
    <col min="13353" max="13366" width="2.1796875" style="114"/>
    <col min="13367" max="13367" width="2.1796875" style="114" customWidth="1"/>
    <col min="13368" max="13575" width="2.1796875" style="114"/>
    <col min="13576" max="13576" width="2.1796875" style="114" customWidth="1"/>
    <col min="13577" max="13593" width="2.1796875" style="114"/>
    <col min="13594" max="13596" width="2.1796875" style="114" customWidth="1"/>
    <col min="13597" max="13607" width="2.1796875" style="114"/>
    <col min="13608" max="13608" width="2.1796875" style="114" customWidth="1"/>
    <col min="13609" max="13622" width="2.1796875" style="114"/>
    <col min="13623" max="13623" width="2.1796875" style="114" customWidth="1"/>
    <col min="13624" max="13831" width="2.1796875" style="114"/>
    <col min="13832" max="13832" width="2.1796875" style="114" customWidth="1"/>
    <col min="13833" max="13849" width="2.1796875" style="114"/>
    <col min="13850" max="13852" width="2.1796875" style="114" customWidth="1"/>
    <col min="13853" max="13863" width="2.1796875" style="114"/>
    <col min="13864" max="13864" width="2.1796875" style="114" customWidth="1"/>
    <col min="13865" max="13878" width="2.1796875" style="114"/>
    <col min="13879" max="13879" width="2.1796875" style="114" customWidth="1"/>
    <col min="13880" max="14087" width="2.1796875" style="114"/>
    <col min="14088" max="14088" width="2.1796875" style="114" customWidth="1"/>
    <col min="14089" max="14105" width="2.1796875" style="114"/>
    <col min="14106" max="14108" width="2.1796875" style="114" customWidth="1"/>
    <col min="14109" max="14119" width="2.1796875" style="114"/>
    <col min="14120" max="14120" width="2.1796875" style="114" customWidth="1"/>
    <col min="14121" max="14134" width="2.1796875" style="114"/>
    <col min="14135" max="14135" width="2.1796875" style="114" customWidth="1"/>
    <col min="14136" max="14343" width="2.1796875" style="114"/>
    <col min="14344" max="14344" width="2.1796875" style="114" customWidth="1"/>
    <col min="14345" max="14361" width="2.1796875" style="114"/>
    <col min="14362" max="14364" width="2.1796875" style="114" customWidth="1"/>
    <col min="14365" max="14375" width="2.1796875" style="114"/>
    <col min="14376" max="14376" width="2.1796875" style="114" customWidth="1"/>
    <col min="14377" max="14390" width="2.1796875" style="114"/>
    <col min="14391" max="14391" width="2.1796875" style="114" customWidth="1"/>
    <col min="14392" max="14599" width="2.1796875" style="114"/>
    <col min="14600" max="14600" width="2.1796875" style="114" customWidth="1"/>
    <col min="14601" max="14617" width="2.1796875" style="114"/>
    <col min="14618" max="14620" width="2.1796875" style="114" customWidth="1"/>
    <col min="14621" max="14631" width="2.1796875" style="114"/>
    <col min="14632" max="14632" width="2.1796875" style="114" customWidth="1"/>
    <col min="14633" max="14646" width="2.1796875" style="114"/>
    <col min="14647" max="14647" width="2.1796875" style="114" customWidth="1"/>
    <col min="14648" max="14855" width="2.1796875" style="114"/>
    <col min="14856" max="14856" width="2.1796875" style="114" customWidth="1"/>
    <col min="14857" max="14873" width="2.1796875" style="114"/>
    <col min="14874" max="14876" width="2.1796875" style="114" customWidth="1"/>
    <col min="14877" max="14887" width="2.1796875" style="114"/>
    <col min="14888" max="14888" width="2.1796875" style="114" customWidth="1"/>
    <col min="14889" max="14902" width="2.1796875" style="114"/>
    <col min="14903" max="14903" width="2.1796875" style="114" customWidth="1"/>
    <col min="14904" max="15111" width="2.1796875" style="114"/>
    <col min="15112" max="15112" width="2.1796875" style="114" customWidth="1"/>
    <col min="15113" max="15129" width="2.1796875" style="114"/>
    <col min="15130" max="15132" width="2.1796875" style="114" customWidth="1"/>
    <col min="15133" max="15143" width="2.1796875" style="114"/>
    <col min="15144" max="15144" width="2.1796875" style="114" customWidth="1"/>
    <col min="15145" max="15158" width="2.1796875" style="114"/>
    <col min="15159" max="15159" width="2.1796875" style="114" customWidth="1"/>
    <col min="15160" max="15367" width="2.1796875" style="114"/>
    <col min="15368" max="15368" width="2.1796875" style="114" customWidth="1"/>
    <col min="15369" max="15385" width="2.1796875" style="114"/>
    <col min="15386" max="15388" width="2.1796875" style="114" customWidth="1"/>
    <col min="15389" max="15399" width="2.1796875" style="114"/>
    <col min="15400" max="15400" width="2.1796875" style="114" customWidth="1"/>
    <col min="15401" max="15414" width="2.1796875" style="114"/>
    <col min="15415" max="15415" width="2.1796875" style="114" customWidth="1"/>
    <col min="15416" max="15623" width="2.1796875" style="114"/>
    <col min="15624" max="15624" width="2.1796875" style="114" customWidth="1"/>
    <col min="15625" max="15641" width="2.1796875" style="114"/>
    <col min="15642" max="15644" width="2.1796875" style="114" customWidth="1"/>
    <col min="15645" max="15655" width="2.1796875" style="114"/>
    <col min="15656" max="15656" width="2.1796875" style="114" customWidth="1"/>
    <col min="15657" max="15670" width="2.1796875" style="114"/>
    <col min="15671" max="15671" width="2.1796875" style="114" customWidth="1"/>
    <col min="15672" max="15879" width="2.1796875" style="114"/>
    <col min="15880" max="15880" width="2.1796875" style="114" customWidth="1"/>
    <col min="15881" max="15897" width="2.1796875" style="114"/>
    <col min="15898" max="15900" width="2.1796875" style="114" customWidth="1"/>
    <col min="15901" max="15911" width="2.1796875" style="114"/>
    <col min="15912" max="15912" width="2.1796875" style="114" customWidth="1"/>
    <col min="15913" max="15926" width="2.1796875" style="114"/>
    <col min="15927" max="15927" width="2.1796875" style="114" customWidth="1"/>
    <col min="15928" max="16135" width="2.1796875" style="114"/>
    <col min="16136" max="16136" width="2.1796875" style="114" customWidth="1"/>
    <col min="16137" max="16153" width="2.1796875" style="114"/>
    <col min="16154" max="16156" width="2.1796875" style="114" customWidth="1"/>
    <col min="16157" max="16167" width="2.1796875" style="114"/>
    <col min="16168" max="16168" width="2.1796875" style="114" customWidth="1"/>
    <col min="16169" max="16182" width="2.1796875" style="114"/>
    <col min="16183" max="16183" width="2.1796875" style="114" customWidth="1"/>
    <col min="16184" max="16384" width="2.1796875" style="114"/>
  </cols>
  <sheetData>
    <row r="1" spans="1:48" ht="17.5" customHeight="1" x14ac:dyDescent="0.2">
      <c r="A1" s="70" t="s">
        <v>337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row>
    <row r="2" spans="1:48" x14ac:dyDescent="0.2">
      <c r="A2" s="28" t="s">
        <v>449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row>
    <row r="3" spans="1:48" s="49" customFormat="1" ht="15" customHeight="1" x14ac:dyDescent="0.2">
      <c r="A3" s="413" t="s">
        <v>338</v>
      </c>
      <c r="B3" s="55"/>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115"/>
      <c r="AK3" s="115"/>
      <c r="AL3" s="115"/>
      <c r="AM3" s="115"/>
      <c r="AN3" s="115"/>
      <c r="AO3" s="115"/>
      <c r="AP3" s="115"/>
      <c r="AQ3" s="115"/>
      <c r="AR3" s="115"/>
      <c r="AS3" s="115"/>
      <c r="AT3" s="55"/>
      <c r="AU3" s="55"/>
      <c r="AV3" s="55"/>
    </row>
    <row r="4" spans="1:48" ht="13.5" customHeight="1" x14ac:dyDescent="0.2">
      <c r="A4" s="1009" t="s">
        <v>339</v>
      </c>
      <c r="B4" s="1010"/>
      <c r="C4" s="1010"/>
      <c r="D4" s="1010"/>
      <c r="E4" s="1010"/>
      <c r="F4" s="1010"/>
      <c r="G4" s="1010"/>
      <c r="H4" s="1010"/>
      <c r="I4" s="1010"/>
      <c r="J4" s="1010"/>
      <c r="K4" s="1010"/>
      <c r="L4" s="1010"/>
      <c r="M4" s="1011"/>
      <c r="N4" s="1087" t="s">
        <v>340</v>
      </c>
      <c r="O4" s="1088"/>
      <c r="P4" s="1089"/>
      <c r="Q4" s="1112" t="s">
        <v>504</v>
      </c>
      <c r="R4" s="1113"/>
      <c r="S4" s="1113"/>
      <c r="T4" s="1095" t="s">
        <v>342</v>
      </c>
      <c r="U4" s="1096"/>
      <c r="V4" s="1096"/>
      <c r="W4" s="1096"/>
      <c r="X4" s="1097"/>
      <c r="Y4" s="1116"/>
      <c r="Z4" s="1117"/>
      <c r="AA4" s="1117"/>
      <c r="AB4" s="1117"/>
      <c r="AC4" s="1117"/>
      <c r="AD4" s="1117"/>
      <c r="AE4" s="1117"/>
      <c r="AF4" s="1117"/>
      <c r="AG4" s="1117"/>
      <c r="AH4" s="1117"/>
      <c r="AI4" s="1117"/>
      <c r="AJ4" s="1117"/>
      <c r="AK4" s="1117"/>
      <c r="AL4" s="1117"/>
      <c r="AM4" s="1117"/>
      <c r="AN4" s="1117"/>
      <c r="AO4" s="1117"/>
      <c r="AP4" s="1117"/>
      <c r="AQ4" s="1117"/>
      <c r="AR4" s="1117"/>
      <c r="AS4" s="1117"/>
      <c r="AT4" s="1117"/>
      <c r="AU4" s="1117"/>
      <c r="AV4" s="1118"/>
    </row>
    <row r="5" spans="1:48" ht="13.5" customHeight="1" x14ac:dyDescent="0.2">
      <c r="A5" s="1015"/>
      <c r="B5" s="1016"/>
      <c r="C5" s="1016"/>
      <c r="D5" s="1016"/>
      <c r="E5" s="1016"/>
      <c r="F5" s="1016"/>
      <c r="G5" s="1016"/>
      <c r="H5" s="1016"/>
      <c r="I5" s="1016"/>
      <c r="J5" s="1016"/>
      <c r="K5" s="1016"/>
      <c r="L5" s="1016"/>
      <c r="M5" s="1017"/>
      <c r="N5" s="977"/>
      <c r="O5" s="978"/>
      <c r="P5" s="1090"/>
      <c r="Q5" s="1114"/>
      <c r="R5" s="1115"/>
      <c r="S5" s="1115"/>
      <c r="T5" s="1098"/>
      <c r="U5" s="1099"/>
      <c r="V5" s="1099"/>
      <c r="W5" s="1099"/>
      <c r="X5" s="1100"/>
      <c r="Y5" s="1119"/>
      <c r="Z5" s="1120"/>
      <c r="AA5" s="1120"/>
      <c r="AB5" s="1120"/>
      <c r="AC5" s="1120"/>
      <c r="AD5" s="1120"/>
      <c r="AE5" s="1120"/>
      <c r="AF5" s="1120"/>
      <c r="AG5" s="1120"/>
      <c r="AH5" s="1120"/>
      <c r="AI5" s="1120"/>
      <c r="AJ5" s="1120"/>
      <c r="AK5" s="1120"/>
      <c r="AL5" s="1120"/>
      <c r="AM5" s="1120"/>
      <c r="AN5" s="1120"/>
      <c r="AO5" s="1120"/>
      <c r="AP5" s="1120"/>
      <c r="AQ5" s="1120"/>
      <c r="AR5" s="1120"/>
      <c r="AS5" s="1120"/>
      <c r="AT5" s="1120"/>
      <c r="AU5" s="1120"/>
      <c r="AV5" s="1121"/>
    </row>
    <row r="6" spans="1:48" ht="13.5" customHeight="1" x14ac:dyDescent="0.2">
      <c r="A6" s="1044" t="s">
        <v>343</v>
      </c>
      <c r="B6" s="1045"/>
      <c r="C6" s="1045"/>
      <c r="D6" s="1045"/>
      <c r="E6" s="1045"/>
      <c r="F6" s="1045"/>
      <c r="G6" s="1045"/>
      <c r="H6" s="1045"/>
      <c r="I6" s="1045"/>
      <c r="J6" s="1045"/>
      <c r="K6" s="1045"/>
      <c r="L6" s="1045"/>
      <c r="M6" s="1046"/>
      <c r="N6" s="1103"/>
      <c r="O6" s="1104"/>
      <c r="P6" s="1104"/>
      <c r="Q6" s="1104"/>
      <c r="R6" s="1104"/>
      <c r="S6" s="1104"/>
      <c r="T6" s="1104"/>
      <c r="U6" s="1104"/>
      <c r="V6" s="1104"/>
      <c r="W6" s="1104"/>
      <c r="X6" s="1104"/>
      <c r="Y6" s="1104"/>
      <c r="Z6" s="1104"/>
      <c r="AA6" s="1104"/>
      <c r="AB6" s="1104"/>
      <c r="AC6" s="1104"/>
      <c r="AD6" s="1104"/>
      <c r="AE6" s="1104"/>
      <c r="AF6" s="1104"/>
      <c r="AG6" s="1104"/>
      <c r="AH6" s="1104"/>
      <c r="AI6" s="1104"/>
      <c r="AJ6" s="1104"/>
      <c r="AK6" s="1104"/>
      <c r="AL6" s="1104"/>
      <c r="AM6" s="1104"/>
      <c r="AN6" s="1104"/>
      <c r="AO6" s="1104"/>
      <c r="AP6" s="1104"/>
      <c r="AQ6" s="1104"/>
      <c r="AR6" s="1104"/>
      <c r="AS6" s="1104"/>
      <c r="AT6" s="1104"/>
      <c r="AU6" s="1104"/>
      <c r="AV6" s="1105"/>
    </row>
    <row r="7" spans="1:48" ht="13.5" customHeight="1" x14ac:dyDescent="0.2">
      <c r="A7" s="1060"/>
      <c r="B7" s="1061"/>
      <c r="C7" s="1061"/>
      <c r="D7" s="1061"/>
      <c r="E7" s="1061"/>
      <c r="F7" s="1061"/>
      <c r="G7" s="1061"/>
      <c r="H7" s="1061"/>
      <c r="I7" s="1061"/>
      <c r="J7" s="1061"/>
      <c r="K7" s="1061"/>
      <c r="L7" s="1061"/>
      <c r="M7" s="1062"/>
      <c r="N7" s="1106"/>
      <c r="O7" s="1107"/>
      <c r="P7" s="1107"/>
      <c r="Q7" s="1107"/>
      <c r="R7" s="1107"/>
      <c r="S7" s="1107"/>
      <c r="T7" s="1107"/>
      <c r="U7" s="1107"/>
      <c r="V7" s="1107"/>
      <c r="W7" s="1107"/>
      <c r="X7" s="1107"/>
      <c r="Y7" s="1107"/>
      <c r="Z7" s="1107"/>
      <c r="AA7" s="1107"/>
      <c r="AB7" s="1107"/>
      <c r="AC7" s="1107"/>
      <c r="AD7" s="1107"/>
      <c r="AE7" s="1107"/>
      <c r="AF7" s="1107"/>
      <c r="AG7" s="1107"/>
      <c r="AH7" s="1107"/>
      <c r="AI7" s="1107"/>
      <c r="AJ7" s="1107"/>
      <c r="AK7" s="1107"/>
      <c r="AL7" s="1107"/>
      <c r="AM7" s="1107"/>
      <c r="AN7" s="1107"/>
      <c r="AO7" s="1107"/>
      <c r="AP7" s="1107"/>
      <c r="AQ7" s="1107"/>
      <c r="AR7" s="1107"/>
      <c r="AS7" s="1107"/>
      <c r="AT7" s="1107"/>
      <c r="AU7" s="1107"/>
      <c r="AV7" s="1108"/>
    </row>
    <row r="8" spans="1:48" ht="13.5" customHeight="1" x14ac:dyDescent="0.2">
      <c r="A8" s="1060"/>
      <c r="B8" s="1061"/>
      <c r="C8" s="1061"/>
      <c r="D8" s="1061"/>
      <c r="E8" s="1061"/>
      <c r="F8" s="1061"/>
      <c r="G8" s="1061"/>
      <c r="H8" s="1061"/>
      <c r="I8" s="1061"/>
      <c r="J8" s="1061"/>
      <c r="K8" s="1061"/>
      <c r="L8" s="1061"/>
      <c r="M8" s="1062"/>
      <c r="N8" s="1106"/>
      <c r="O8" s="1107"/>
      <c r="P8" s="1107"/>
      <c r="Q8" s="1107"/>
      <c r="R8" s="1107"/>
      <c r="S8" s="1107"/>
      <c r="T8" s="1107"/>
      <c r="U8" s="1107"/>
      <c r="V8" s="1107"/>
      <c r="W8" s="1107"/>
      <c r="X8" s="1107"/>
      <c r="Y8" s="1107"/>
      <c r="Z8" s="1107"/>
      <c r="AA8" s="1107"/>
      <c r="AB8" s="1107"/>
      <c r="AC8" s="1107"/>
      <c r="AD8" s="1107"/>
      <c r="AE8" s="1107"/>
      <c r="AF8" s="1107"/>
      <c r="AG8" s="1107"/>
      <c r="AH8" s="1107"/>
      <c r="AI8" s="1107"/>
      <c r="AJ8" s="1107"/>
      <c r="AK8" s="1107"/>
      <c r="AL8" s="1107"/>
      <c r="AM8" s="1107"/>
      <c r="AN8" s="1107"/>
      <c r="AO8" s="1107"/>
      <c r="AP8" s="1107"/>
      <c r="AQ8" s="1107"/>
      <c r="AR8" s="1107"/>
      <c r="AS8" s="1107"/>
      <c r="AT8" s="1107"/>
      <c r="AU8" s="1107"/>
      <c r="AV8" s="1108"/>
    </row>
    <row r="9" spans="1:48" ht="13.5" customHeight="1" x14ac:dyDescent="0.2">
      <c r="A9" s="1047"/>
      <c r="B9" s="1048"/>
      <c r="C9" s="1048"/>
      <c r="D9" s="1048"/>
      <c r="E9" s="1048"/>
      <c r="F9" s="1048"/>
      <c r="G9" s="1048"/>
      <c r="H9" s="1048"/>
      <c r="I9" s="1048"/>
      <c r="J9" s="1048"/>
      <c r="K9" s="1048"/>
      <c r="L9" s="1048"/>
      <c r="M9" s="1049"/>
      <c r="N9" s="1109"/>
      <c r="O9" s="1110"/>
      <c r="P9" s="1110"/>
      <c r="Q9" s="1110"/>
      <c r="R9" s="1110"/>
      <c r="S9" s="1110"/>
      <c r="T9" s="1110"/>
      <c r="U9" s="1110"/>
      <c r="V9" s="1110"/>
      <c r="W9" s="1110"/>
      <c r="X9" s="1110"/>
      <c r="Y9" s="1110"/>
      <c r="Z9" s="1110"/>
      <c r="AA9" s="1110"/>
      <c r="AB9" s="1110"/>
      <c r="AC9" s="1110"/>
      <c r="AD9" s="1110"/>
      <c r="AE9" s="1110"/>
      <c r="AF9" s="1110"/>
      <c r="AG9" s="1110"/>
      <c r="AH9" s="1110"/>
      <c r="AI9" s="1110"/>
      <c r="AJ9" s="1110"/>
      <c r="AK9" s="1110"/>
      <c r="AL9" s="1110"/>
      <c r="AM9" s="1110"/>
      <c r="AN9" s="1110"/>
      <c r="AO9" s="1110"/>
      <c r="AP9" s="1110"/>
      <c r="AQ9" s="1110"/>
      <c r="AR9" s="1110"/>
      <c r="AS9" s="1110"/>
      <c r="AT9" s="1110"/>
      <c r="AU9" s="1110"/>
      <c r="AV9" s="1111"/>
    </row>
    <row r="10" spans="1:48" ht="13.5" customHeight="1" x14ac:dyDescent="0.2">
      <c r="A10" s="1044" t="s">
        <v>344</v>
      </c>
      <c r="B10" s="1045"/>
      <c r="C10" s="1045"/>
      <c r="D10" s="1045"/>
      <c r="E10" s="1045"/>
      <c r="F10" s="1045"/>
      <c r="G10" s="1045"/>
      <c r="H10" s="1045"/>
      <c r="I10" s="1045"/>
      <c r="J10" s="1045"/>
      <c r="K10" s="1045"/>
      <c r="L10" s="1045"/>
      <c r="M10" s="1046"/>
      <c r="N10" s="1054"/>
      <c r="O10" s="1055"/>
      <c r="P10" s="1055"/>
      <c r="Q10" s="1055"/>
      <c r="R10" s="1055"/>
      <c r="S10" s="1055"/>
      <c r="T10" s="1055"/>
      <c r="U10" s="1055"/>
      <c r="V10" s="1055"/>
      <c r="W10" s="1055"/>
      <c r="X10" s="1055"/>
      <c r="Y10" s="1055"/>
      <c r="Z10" s="1055"/>
      <c r="AA10" s="1055"/>
      <c r="AB10" s="1055"/>
      <c r="AC10" s="1055"/>
      <c r="AD10" s="1055"/>
      <c r="AE10" s="1055"/>
      <c r="AF10" s="1055"/>
      <c r="AG10" s="1055"/>
      <c r="AH10" s="1055"/>
      <c r="AI10" s="1055"/>
      <c r="AJ10" s="1055"/>
      <c r="AK10" s="1055"/>
      <c r="AL10" s="1055"/>
      <c r="AM10" s="1055"/>
      <c r="AN10" s="1055"/>
      <c r="AO10" s="1055"/>
      <c r="AP10" s="1055"/>
      <c r="AQ10" s="1055"/>
      <c r="AR10" s="1055"/>
      <c r="AS10" s="1055"/>
      <c r="AT10" s="1055"/>
      <c r="AU10" s="1055"/>
      <c r="AV10" s="1056"/>
    </row>
    <row r="11" spans="1:48" ht="13.5" customHeight="1" x14ac:dyDescent="0.2">
      <c r="A11" s="1047"/>
      <c r="B11" s="1048"/>
      <c r="C11" s="1048"/>
      <c r="D11" s="1048"/>
      <c r="E11" s="1048"/>
      <c r="F11" s="1048"/>
      <c r="G11" s="1048"/>
      <c r="H11" s="1048"/>
      <c r="I11" s="1048"/>
      <c r="J11" s="1048"/>
      <c r="K11" s="1048"/>
      <c r="L11" s="1048"/>
      <c r="M11" s="1049"/>
      <c r="N11" s="1057"/>
      <c r="O11" s="1058"/>
      <c r="P11" s="1058"/>
      <c r="Q11" s="1058"/>
      <c r="R11" s="1058"/>
      <c r="S11" s="1058"/>
      <c r="T11" s="1058"/>
      <c r="U11" s="1058"/>
      <c r="V11" s="1058"/>
      <c r="W11" s="1058"/>
      <c r="X11" s="1058"/>
      <c r="Y11" s="1058"/>
      <c r="Z11" s="1058"/>
      <c r="AA11" s="1058"/>
      <c r="AB11" s="1058"/>
      <c r="AC11" s="1058"/>
      <c r="AD11" s="1058"/>
      <c r="AE11" s="1058"/>
      <c r="AF11" s="1058"/>
      <c r="AG11" s="1058"/>
      <c r="AH11" s="1058"/>
      <c r="AI11" s="1058"/>
      <c r="AJ11" s="1058"/>
      <c r="AK11" s="1058"/>
      <c r="AL11" s="1058"/>
      <c r="AM11" s="1058"/>
      <c r="AN11" s="1058"/>
      <c r="AO11" s="1058"/>
      <c r="AP11" s="1058"/>
      <c r="AQ11" s="1058"/>
      <c r="AR11" s="1058"/>
      <c r="AS11" s="1058"/>
      <c r="AT11" s="1058"/>
      <c r="AU11" s="1058"/>
      <c r="AV11" s="1059"/>
    </row>
    <row r="12" spans="1:48" ht="13.5" customHeight="1" x14ac:dyDescent="0.2">
      <c r="A12" s="1044" t="s">
        <v>345</v>
      </c>
      <c r="B12" s="1045"/>
      <c r="C12" s="1045"/>
      <c r="D12" s="1045"/>
      <c r="E12" s="1045"/>
      <c r="F12" s="1045"/>
      <c r="G12" s="1045"/>
      <c r="H12" s="1045"/>
      <c r="I12" s="1045"/>
      <c r="J12" s="1045"/>
      <c r="K12" s="1045"/>
      <c r="L12" s="1045"/>
      <c r="M12" s="1046"/>
      <c r="N12" s="1063" t="s">
        <v>346</v>
      </c>
      <c r="O12" s="1064"/>
      <c r="P12" s="1064"/>
      <c r="Q12" s="1065"/>
      <c r="R12" s="1069"/>
      <c r="S12" s="1070"/>
      <c r="T12" s="1070"/>
      <c r="U12" s="1070"/>
      <c r="V12" s="1070"/>
      <c r="W12" s="1070"/>
      <c r="X12" s="1070"/>
      <c r="Y12" s="1070"/>
      <c r="Z12" s="1070"/>
      <c r="AA12" s="1070"/>
      <c r="AB12" s="1070"/>
      <c r="AC12" s="1070"/>
      <c r="AD12" s="1070"/>
      <c r="AE12" s="1070"/>
      <c r="AF12" s="1070"/>
      <c r="AG12" s="1070"/>
      <c r="AH12" s="1070"/>
      <c r="AI12" s="1070"/>
      <c r="AJ12" s="1070"/>
      <c r="AK12" s="1070"/>
      <c r="AL12" s="1070"/>
      <c r="AM12" s="1070"/>
      <c r="AN12" s="1070"/>
      <c r="AO12" s="1070"/>
      <c r="AP12" s="1070"/>
      <c r="AQ12" s="1070"/>
      <c r="AR12" s="1070"/>
      <c r="AS12" s="1070"/>
      <c r="AT12" s="1070"/>
      <c r="AU12" s="1070"/>
      <c r="AV12" s="1071"/>
    </row>
    <row r="13" spans="1:48" ht="13.5" customHeight="1" x14ac:dyDescent="0.2">
      <c r="A13" s="1060"/>
      <c r="B13" s="1061"/>
      <c r="C13" s="1061"/>
      <c r="D13" s="1061"/>
      <c r="E13" s="1061"/>
      <c r="F13" s="1061"/>
      <c r="G13" s="1061"/>
      <c r="H13" s="1061"/>
      <c r="I13" s="1061"/>
      <c r="J13" s="1061"/>
      <c r="K13" s="1061"/>
      <c r="L13" s="1061"/>
      <c r="M13" s="1062"/>
      <c r="N13" s="1066"/>
      <c r="O13" s="1067"/>
      <c r="P13" s="1067"/>
      <c r="Q13" s="1068"/>
      <c r="R13" s="1072"/>
      <c r="S13" s="1073"/>
      <c r="T13" s="1073"/>
      <c r="U13" s="1073"/>
      <c r="V13" s="1073"/>
      <c r="W13" s="1073"/>
      <c r="X13" s="1073"/>
      <c r="Y13" s="1073"/>
      <c r="Z13" s="1073"/>
      <c r="AA13" s="1073"/>
      <c r="AB13" s="1073"/>
      <c r="AC13" s="1073"/>
      <c r="AD13" s="1073"/>
      <c r="AE13" s="1073"/>
      <c r="AF13" s="1073"/>
      <c r="AG13" s="1073"/>
      <c r="AH13" s="1073"/>
      <c r="AI13" s="1073"/>
      <c r="AJ13" s="1073"/>
      <c r="AK13" s="1073"/>
      <c r="AL13" s="1073"/>
      <c r="AM13" s="1073"/>
      <c r="AN13" s="1073"/>
      <c r="AO13" s="1073"/>
      <c r="AP13" s="1073"/>
      <c r="AQ13" s="1073"/>
      <c r="AR13" s="1073"/>
      <c r="AS13" s="1073"/>
      <c r="AT13" s="1073"/>
      <c r="AU13" s="1073"/>
      <c r="AV13" s="1074"/>
    </row>
    <row r="14" spans="1:48" ht="13.5" customHeight="1" x14ac:dyDescent="0.2">
      <c r="A14" s="1060"/>
      <c r="B14" s="1061"/>
      <c r="C14" s="1061"/>
      <c r="D14" s="1061"/>
      <c r="E14" s="1061"/>
      <c r="F14" s="1061"/>
      <c r="G14" s="1061"/>
      <c r="H14" s="1061"/>
      <c r="I14" s="1061"/>
      <c r="J14" s="1061"/>
      <c r="K14" s="1061"/>
      <c r="L14" s="1061"/>
      <c r="M14" s="1062"/>
      <c r="N14" s="1063" t="s">
        <v>347</v>
      </c>
      <c r="O14" s="1064"/>
      <c r="P14" s="1064"/>
      <c r="Q14" s="1065"/>
      <c r="R14" s="1069"/>
      <c r="S14" s="1070"/>
      <c r="T14" s="1070"/>
      <c r="U14" s="1070"/>
      <c r="V14" s="1070"/>
      <c r="W14" s="1070"/>
      <c r="X14" s="1070"/>
      <c r="Y14" s="1070"/>
      <c r="Z14" s="1070"/>
      <c r="AA14" s="1070"/>
      <c r="AB14" s="1070"/>
      <c r="AC14" s="1070"/>
      <c r="AD14" s="1070"/>
      <c r="AE14" s="1070"/>
      <c r="AF14" s="1070"/>
      <c r="AG14" s="1070"/>
      <c r="AH14" s="1070"/>
      <c r="AI14" s="1070"/>
      <c r="AJ14" s="1070"/>
      <c r="AK14" s="1070"/>
      <c r="AL14" s="1070"/>
      <c r="AM14" s="1070"/>
      <c r="AN14" s="1070"/>
      <c r="AO14" s="1070"/>
      <c r="AP14" s="1070"/>
      <c r="AQ14" s="1070"/>
      <c r="AR14" s="1070"/>
      <c r="AS14" s="1070"/>
      <c r="AT14" s="1070"/>
      <c r="AU14" s="1070"/>
      <c r="AV14" s="1071"/>
    </row>
    <row r="15" spans="1:48" ht="13.5" customHeight="1" x14ac:dyDescent="0.2">
      <c r="A15" s="1047"/>
      <c r="B15" s="1048"/>
      <c r="C15" s="1048"/>
      <c r="D15" s="1048"/>
      <c r="E15" s="1048"/>
      <c r="F15" s="1048"/>
      <c r="G15" s="1048"/>
      <c r="H15" s="1048"/>
      <c r="I15" s="1048"/>
      <c r="J15" s="1048"/>
      <c r="K15" s="1048"/>
      <c r="L15" s="1048"/>
      <c r="M15" s="1049"/>
      <c r="N15" s="1066"/>
      <c r="O15" s="1067"/>
      <c r="P15" s="1067"/>
      <c r="Q15" s="1068"/>
      <c r="R15" s="1072"/>
      <c r="S15" s="1073"/>
      <c r="T15" s="1073"/>
      <c r="U15" s="1073"/>
      <c r="V15" s="1073"/>
      <c r="W15" s="1073"/>
      <c r="X15" s="1073"/>
      <c r="Y15" s="1073"/>
      <c r="Z15" s="1073"/>
      <c r="AA15" s="1073"/>
      <c r="AB15" s="1073"/>
      <c r="AC15" s="1073"/>
      <c r="AD15" s="1073"/>
      <c r="AE15" s="1073"/>
      <c r="AF15" s="1073"/>
      <c r="AG15" s="1073"/>
      <c r="AH15" s="1073"/>
      <c r="AI15" s="1073"/>
      <c r="AJ15" s="1073"/>
      <c r="AK15" s="1073"/>
      <c r="AL15" s="1073"/>
      <c r="AM15" s="1073"/>
      <c r="AN15" s="1073"/>
      <c r="AO15" s="1073"/>
      <c r="AP15" s="1073"/>
      <c r="AQ15" s="1073"/>
      <c r="AR15" s="1073"/>
      <c r="AS15" s="1073"/>
      <c r="AT15" s="1073"/>
      <c r="AU15" s="1073"/>
      <c r="AV15" s="1074"/>
    </row>
    <row r="16" spans="1:48" ht="13.5" customHeight="1" x14ac:dyDescent="0.2">
      <c r="A16" s="1044" t="s">
        <v>348</v>
      </c>
      <c r="B16" s="1045"/>
      <c r="C16" s="1045"/>
      <c r="D16" s="1045"/>
      <c r="E16" s="1045"/>
      <c r="F16" s="1045"/>
      <c r="G16" s="1045"/>
      <c r="H16" s="1045"/>
      <c r="I16" s="1045"/>
      <c r="J16" s="1045"/>
      <c r="K16" s="1045"/>
      <c r="L16" s="1045"/>
      <c r="M16" s="1046"/>
      <c r="N16" s="1050"/>
      <c r="O16" s="1029"/>
      <c r="P16" s="1029"/>
      <c r="Q16" s="1027" t="s">
        <v>500</v>
      </c>
      <c r="R16" s="1027"/>
      <c r="S16" s="1052"/>
      <c r="T16" s="1052"/>
      <c r="U16" s="1052"/>
      <c r="V16" s="1027" t="s">
        <v>287</v>
      </c>
      <c r="W16" s="1027"/>
      <c r="X16" s="1052"/>
      <c r="Y16" s="1052"/>
      <c r="Z16" s="1027" t="s">
        <v>288</v>
      </c>
      <c r="AA16" s="1027"/>
      <c r="AB16" s="1027" t="s">
        <v>349</v>
      </c>
      <c r="AC16" s="1027"/>
      <c r="AD16" s="1029"/>
      <c r="AE16" s="1029"/>
      <c r="AF16" s="1029"/>
      <c r="AG16" s="1029"/>
      <c r="AH16" s="1029"/>
      <c r="AI16" s="1029"/>
      <c r="AJ16" s="1029"/>
      <c r="AK16" s="1029"/>
      <c r="AL16" s="1029"/>
      <c r="AM16" s="1029"/>
      <c r="AN16" s="1029"/>
      <c r="AO16" s="1029"/>
      <c r="AP16" s="1029"/>
      <c r="AQ16" s="1029"/>
      <c r="AR16" s="1029"/>
      <c r="AS16" s="1029"/>
      <c r="AT16" s="1029"/>
      <c r="AU16" s="1029"/>
      <c r="AV16" s="1030"/>
    </row>
    <row r="17" spans="1:48" ht="13.5" customHeight="1" x14ac:dyDescent="0.2">
      <c r="A17" s="1047"/>
      <c r="B17" s="1048"/>
      <c r="C17" s="1048"/>
      <c r="D17" s="1048"/>
      <c r="E17" s="1048"/>
      <c r="F17" s="1048"/>
      <c r="G17" s="1048"/>
      <c r="H17" s="1048"/>
      <c r="I17" s="1048"/>
      <c r="J17" s="1048"/>
      <c r="K17" s="1048"/>
      <c r="L17" s="1048"/>
      <c r="M17" s="1049"/>
      <c r="N17" s="1051"/>
      <c r="O17" s="1031"/>
      <c r="P17" s="1031"/>
      <c r="Q17" s="1028"/>
      <c r="R17" s="1028"/>
      <c r="S17" s="1053"/>
      <c r="T17" s="1053"/>
      <c r="U17" s="1053"/>
      <c r="V17" s="1028"/>
      <c r="W17" s="1028"/>
      <c r="X17" s="1053"/>
      <c r="Y17" s="1053"/>
      <c r="Z17" s="1028"/>
      <c r="AA17" s="1028"/>
      <c r="AB17" s="1028"/>
      <c r="AC17" s="1028"/>
      <c r="AD17" s="1031"/>
      <c r="AE17" s="1031"/>
      <c r="AF17" s="1031"/>
      <c r="AG17" s="1031"/>
      <c r="AH17" s="1031"/>
      <c r="AI17" s="1031"/>
      <c r="AJ17" s="1031"/>
      <c r="AK17" s="1031"/>
      <c r="AL17" s="1031"/>
      <c r="AM17" s="1031"/>
      <c r="AN17" s="1031"/>
      <c r="AO17" s="1031"/>
      <c r="AP17" s="1031"/>
      <c r="AQ17" s="1031"/>
      <c r="AR17" s="1031"/>
      <c r="AS17" s="1031"/>
      <c r="AT17" s="1031"/>
      <c r="AU17" s="1031"/>
      <c r="AV17" s="1032"/>
    </row>
    <row r="18" spans="1:48" ht="13.5" customHeight="1" x14ac:dyDescent="0.2">
      <c r="A18" s="1009" t="s">
        <v>350</v>
      </c>
      <c r="B18" s="1010"/>
      <c r="C18" s="1010"/>
      <c r="D18" s="1010"/>
      <c r="E18" s="1010"/>
      <c r="F18" s="1010"/>
      <c r="G18" s="1010"/>
      <c r="H18" s="1010"/>
      <c r="I18" s="1010"/>
      <c r="J18" s="1010"/>
      <c r="K18" s="1010"/>
      <c r="L18" s="1010"/>
      <c r="M18" s="1011"/>
      <c r="N18" s="1033" t="s">
        <v>351</v>
      </c>
      <c r="O18" s="1034"/>
      <c r="P18" s="1034"/>
      <c r="Q18" s="1034"/>
      <c r="R18" s="1037">
        <f>AJ21+AJ22+AJ23+AJ24</f>
        <v>0</v>
      </c>
      <c r="S18" s="1037"/>
      <c r="T18" s="1037"/>
      <c r="U18" s="1037"/>
      <c r="V18" s="1037"/>
      <c r="W18" s="1037"/>
      <c r="X18" s="1037"/>
      <c r="Y18" s="1037"/>
      <c r="Z18" s="1037"/>
      <c r="AA18" s="1037"/>
      <c r="AB18" s="1037"/>
      <c r="AC18" s="1037"/>
      <c r="AD18" s="1027" t="s">
        <v>289</v>
      </c>
      <c r="AE18" s="1027"/>
      <c r="AF18" s="1039" t="s">
        <v>543</v>
      </c>
      <c r="AG18" s="1040"/>
      <c r="AH18" s="1040"/>
      <c r="AI18" s="1040"/>
      <c r="AJ18" s="1040"/>
      <c r="AK18" s="1040"/>
      <c r="AL18" s="1040"/>
      <c r="AM18" s="1040"/>
      <c r="AN18" s="1040"/>
      <c r="AO18" s="1040"/>
      <c r="AP18" s="1040"/>
      <c r="AQ18" s="1040"/>
      <c r="AR18" s="1040"/>
      <c r="AS18" s="1040"/>
      <c r="AT18" s="1040"/>
      <c r="AU18" s="1040"/>
      <c r="AV18" s="1041"/>
    </row>
    <row r="19" spans="1:48" ht="13.5" customHeight="1" x14ac:dyDescent="0.2">
      <c r="A19" s="1012"/>
      <c r="B19" s="1013"/>
      <c r="C19" s="1013"/>
      <c r="D19" s="1013"/>
      <c r="E19" s="1013"/>
      <c r="F19" s="1013"/>
      <c r="G19" s="1013"/>
      <c r="H19" s="1013"/>
      <c r="I19" s="1013"/>
      <c r="J19" s="1013"/>
      <c r="K19" s="1013"/>
      <c r="L19" s="1013"/>
      <c r="M19" s="1014"/>
      <c r="N19" s="1035"/>
      <c r="O19" s="1036"/>
      <c r="P19" s="1036"/>
      <c r="Q19" s="1036"/>
      <c r="R19" s="1038"/>
      <c r="S19" s="1038"/>
      <c r="T19" s="1038"/>
      <c r="U19" s="1038"/>
      <c r="V19" s="1038"/>
      <c r="W19" s="1038"/>
      <c r="X19" s="1038"/>
      <c r="Y19" s="1038"/>
      <c r="Z19" s="1038"/>
      <c r="AA19" s="1038"/>
      <c r="AB19" s="1038"/>
      <c r="AC19" s="1038"/>
      <c r="AD19" s="1028"/>
      <c r="AE19" s="1028"/>
      <c r="AF19" s="1042"/>
      <c r="AG19" s="1042"/>
      <c r="AH19" s="1042"/>
      <c r="AI19" s="1042"/>
      <c r="AJ19" s="1042"/>
      <c r="AK19" s="1042"/>
      <c r="AL19" s="1042"/>
      <c r="AM19" s="1042"/>
      <c r="AN19" s="1042"/>
      <c r="AO19" s="1042"/>
      <c r="AP19" s="1042"/>
      <c r="AQ19" s="1042"/>
      <c r="AR19" s="1042"/>
      <c r="AS19" s="1042"/>
      <c r="AT19" s="1042"/>
      <c r="AU19" s="1042"/>
      <c r="AV19" s="1043"/>
    </row>
    <row r="20" spans="1:48" ht="13.5" customHeight="1" x14ac:dyDescent="0.2">
      <c r="A20" s="1012"/>
      <c r="B20" s="1013"/>
      <c r="C20" s="1013"/>
      <c r="D20" s="1013"/>
      <c r="E20" s="1013"/>
      <c r="F20" s="1013"/>
      <c r="G20" s="1013"/>
      <c r="H20" s="1013"/>
      <c r="I20" s="1013"/>
      <c r="J20" s="1013"/>
      <c r="K20" s="1013"/>
      <c r="L20" s="1013"/>
      <c r="M20" s="1014"/>
      <c r="N20" s="284"/>
      <c r="O20" s="285"/>
      <c r="P20" s="285"/>
      <c r="Q20" s="285"/>
      <c r="R20" s="285"/>
      <c r="S20" s="285"/>
      <c r="T20" s="285"/>
      <c r="U20" s="285"/>
      <c r="V20" s="285"/>
      <c r="W20" s="285"/>
      <c r="X20" s="285"/>
      <c r="Y20" s="286" t="s">
        <v>352</v>
      </c>
      <c r="Z20" s="285"/>
      <c r="AA20" s="285"/>
      <c r="AB20" s="285"/>
      <c r="AC20" s="285"/>
      <c r="AD20" s="287"/>
      <c r="AE20" s="287"/>
      <c r="AF20" s="287"/>
      <c r="AG20" s="287"/>
      <c r="AH20" s="287"/>
      <c r="AI20" s="287"/>
      <c r="AJ20" s="287"/>
      <c r="AK20" s="287"/>
      <c r="AL20" s="287"/>
      <c r="AM20" s="287"/>
      <c r="AN20" s="287"/>
      <c r="AO20" s="287"/>
      <c r="AP20" s="287"/>
      <c r="AQ20" s="287"/>
      <c r="AR20" s="287"/>
      <c r="AS20" s="287"/>
      <c r="AT20" s="287"/>
      <c r="AU20" s="287"/>
      <c r="AV20" s="288"/>
    </row>
    <row r="21" spans="1:48" ht="13.5" customHeight="1" x14ac:dyDescent="0.2">
      <c r="A21" s="1012"/>
      <c r="B21" s="1013"/>
      <c r="C21" s="1013"/>
      <c r="D21" s="1013"/>
      <c r="E21" s="1013"/>
      <c r="F21" s="1013"/>
      <c r="G21" s="1013"/>
      <c r="H21" s="1013"/>
      <c r="I21" s="1013"/>
      <c r="J21" s="1013"/>
      <c r="K21" s="1013"/>
      <c r="L21" s="1013"/>
      <c r="M21" s="1014"/>
      <c r="N21" s="284"/>
      <c r="O21" s="285"/>
      <c r="P21" s="285"/>
      <c r="Q21" s="285"/>
      <c r="R21" s="285"/>
      <c r="S21" s="285"/>
      <c r="T21" s="285"/>
      <c r="U21" s="289"/>
      <c r="V21" s="285"/>
      <c r="W21" s="289"/>
      <c r="X21" s="285"/>
      <c r="Y21" s="285"/>
      <c r="Z21" s="289"/>
      <c r="AA21" s="200" t="s">
        <v>353</v>
      </c>
      <c r="AB21" s="200"/>
      <c r="AC21" s="287"/>
      <c r="AD21" s="287"/>
      <c r="AE21" s="287"/>
      <c r="AF21" s="289"/>
      <c r="AG21" s="289"/>
      <c r="AH21" s="289"/>
      <c r="AI21" s="287"/>
      <c r="AJ21" s="1007"/>
      <c r="AK21" s="1007"/>
      <c r="AL21" s="1007"/>
      <c r="AM21" s="1007"/>
      <c r="AN21" s="1007"/>
      <c r="AO21" s="287" t="s">
        <v>354</v>
      </c>
      <c r="AP21" s="291" t="s">
        <v>543</v>
      </c>
      <c r="AQ21" s="292"/>
      <c r="AR21" s="292"/>
      <c r="AS21" s="292"/>
      <c r="AT21" s="292"/>
      <c r="AU21" s="289"/>
      <c r="AV21" s="288"/>
    </row>
    <row r="22" spans="1:48" ht="13.5" customHeight="1" x14ac:dyDescent="0.2">
      <c r="A22" s="1012"/>
      <c r="B22" s="1013"/>
      <c r="C22" s="1013"/>
      <c r="D22" s="1013"/>
      <c r="E22" s="1013"/>
      <c r="F22" s="1013"/>
      <c r="G22" s="1013"/>
      <c r="H22" s="1013"/>
      <c r="I22" s="1013"/>
      <c r="J22" s="1013"/>
      <c r="K22" s="1013"/>
      <c r="L22" s="1013"/>
      <c r="M22" s="1014"/>
      <c r="N22" s="284"/>
      <c r="O22" s="285"/>
      <c r="P22" s="285"/>
      <c r="Q22" s="285"/>
      <c r="R22" s="285"/>
      <c r="S22" s="285"/>
      <c r="T22" s="285"/>
      <c r="U22" s="285"/>
      <c r="V22" s="285"/>
      <c r="W22" s="285"/>
      <c r="X22" s="285"/>
      <c r="Y22" s="285"/>
      <c r="Z22" s="285"/>
      <c r="AA22" s="200" t="s">
        <v>355</v>
      </c>
      <c r="AB22" s="200"/>
      <c r="AC22" s="287"/>
      <c r="AD22" s="287"/>
      <c r="AE22" s="287"/>
      <c r="AF22" s="289"/>
      <c r="AG22" s="289"/>
      <c r="AH22" s="289"/>
      <c r="AI22" s="287"/>
      <c r="AJ22" s="1007"/>
      <c r="AK22" s="1007"/>
      <c r="AL22" s="1007"/>
      <c r="AM22" s="1007"/>
      <c r="AN22" s="1007"/>
      <c r="AO22" s="287" t="s">
        <v>354</v>
      </c>
      <c r="AP22" s="291" t="s">
        <v>543</v>
      </c>
      <c r="AQ22" s="292"/>
      <c r="AR22" s="292"/>
      <c r="AS22" s="292"/>
      <c r="AT22" s="292"/>
      <c r="AU22" s="289"/>
      <c r="AV22" s="288"/>
    </row>
    <row r="23" spans="1:48" ht="13.5" customHeight="1" x14ac:dyDescent="0.2">
      <c r="A23" s="1012"/>
      <c r="B23" s="1013"/>
      <c r="C23" s="1013"/>
      <c r="D23" s="1013"/>
      <c r="E23" s="1013"/>
      <c r="F23" s="1013"/>
      <c r="G23" s="1013"/>
      <c r="H23" s="1013"/>
      <c r="I23" s="1013"/>
      <c r="J23" s="1013"/>
      <c r="K23" s="1013"/>
      <c r="L23" s="1013"/>
      <c r="M23" s="1014"/>
      <c r="N23" s="284"/>
      <c r="O23" s="285"/>
      <c r="P23" s="285"/>
      <c r="Q23" s="285"/>
      <c r="R23" s="285"/>
      <c r="S23" s="285"/>
      <c r="T23" s="285"/>
      <c r="U23" s="285"/>
      <c r="V23" s="285"/>
      <c r="W23" s="285"/>
      <c r="X23" s="285"/>
      <c r="Y23" s="285"/>
      <c r="Z23" s="285"/>
      <c r="AA23" s="200" t="s">
        <v>356</v>
      </c>
      <c r="AB23" s="200"/>
      <c r="AC23" s="287"/>
      <c r="AD23" s="287"/>
      <c r="AE23" s="287"/>
      <c r="AF23" s="289"/>
      <c r="AG23" s="289"/>
      <c r="AH23" s="289"/>
      <c r="AI23" s="287"/>
      <c r="AJ23" s="1007"/>
      <c r="AK23" s="1007"/>
      <c r="AL23" s="1007"/>
      <c r="AM23" s="1007"/>
      <c r="AN23" s="1007"/>
      <c r="AO23" s="287" t="s">
        <v>354</v>
      </c>
      <c r="AP23" s="291" t="s">
        <v>543</v>
      </c>
      <c r="AQ23" s="292"/>
      <c r="AR23" s="292"/>
      <c r="AS23" s="292"/>
      <c r="AT23" s="292"/>
      <c r="AU23" s="289"/>
      <c r="AV23" s="288"/>
    </row>
    <row r="24" spans="1:48" ht="13.5" customHeight="1" x14ac:dyDescent="0.2">
      <c r="A24" s="1012"/>
      <c r="B24" s="1013"/>
      <c r="C24" s="1013"/>
      <c r="D24" s="1013"/>
      <c r="E24" s="1013"/>
      <c r="F24" s="1013"/>
      <c r="G24" s="1013"/>
      <c r="H24" s="1013"/>
      <c r="I24" s="1013"/>
      <c r="J24" s="1013"/>
      <c r="K24" s="1013"/>
      <c r="L24" s="1013"/>
      <c r="M24" s="1014"/>
      <c r="N24" s="284"/>
      <c r="O24" s="285"/>
      <c r="P24" s="285"/>
      <c r="Q24" s="285"/>
      <c r="R24" s="285"/>
      <c r="S24" s="285"/>
      <c r="T24" s="285"/>
      <c r="U24" s="285"/>
      <c r="V24" s="285"/>
      <c r="W24" s="285"/>
      <c r="X24" s="285"/>
      <c r="Y24" s="285"/>
      <c r="Z24" s="285"/>
      <c r="AA24" s="200" t="s">
        <v>357</v>
      </c>
      <c r="AB24" s="200"/>
      <c r="AC24" s="287"/>
      <c r="AD24" s="287"/>
      <c r="AE24" s="287"/>
      <c r="AF24" s="289"/>
      <c r="AG24" s="289"/>
      <c r="AH24" s="289"/>
      <c r="AI24" s="287"/>
      <c r="AJ24" s="1007"/>
      <c r="AK24" s="1007"/>
      <c r="AL24" s="1007"/>
      <c r="AM24" s="1007"/>
      <c r="AN24" s="1007"/>
      <c r="AO24" s="287" t="s">
        <v>354</v>
      </c>
      <c r="AP24" s="291" t="s">
        <v>543</v>
      </c>
      <c r="AQ24" s="292"/>
      <c r="AR24" s="292"/>
      <c r="AS24" s="292"/>
      <c r="AT24" s="292"/>
      <c r="AU24" s="289"/>
      <c r="AV24" s="288"/>
    </row>
    <row r="25" spans="1:48" ht="13.5" customHeight="1" x14ac:dyDescent="0.2">
      <c r="A25" s="1012"/>
      <c r="B25" s="1013"/>
      <c r="C25" s="1013"/>
      <c r="D25" s="1013"/>
      <c r="E25" s="1013"/>
      <c r="F25" s="1013"/>
      <c r="G25" s="1013"/>
      <c r="H25" s="1013"/>
      <c r="I25" s="1013"/>
      <c r="J25" s="1013"/>
      <c r="K25" s="1013"/>
      <c r="L25" s="1013"/>
      <c r="M25" s="1014"/>
      <c r="N25" s="284"/>
      <c r="O25" s="285"/>
      <c r="P25" s="285"/>
      <c r="Q25" s="285"/>
      <c r="R25" s="285"/>
      <c r="S25" s="285"/>
      <c r="T25" s="285"/>
      <c r="U25" s="285"/>
      <c r="V25" s="285"/>
      <c r="W25" s="285"/>
      <c r="X25" s="285"/>
      <c r="Y25" s="285"/>
      <c r="Z25" s="285"/>
      <c r="AA25" s="290"/>
      <c r="AB25" s="290"/>
      <c r="AC25" s="287"/>
      <c r="AD25" s="287"/>
      <c r="AE25" s="287"/>
      <c r="AF25" s="289"/>
      <c r="AG25" s="289"/>
      <c r="AH25" s="289"/>
      <c r="AI25" s="287"/>
      <c r="AJ25" s="1008"/>
      <c r="AK25" s="1008"/>
      <c r="AL25" s="1008"/>
      <c r="AM25" s="1008"/>
      <c r="AN25" s="1008"/>
      <c r="AO25" s="287"/>
      <c r="AP25" s="292"/>
      <c r="AQ25" s="292"/>
      <c r="AR25" s="292"/>
      <c r="AS25" s="292"/>
      <c r="AT25" s="292"/>
      <c r="AU25" s="289"/>
      <c r="AV25" s="288"/>
    </row>
    <row r="26" spans="1:48" ht="13.5" customHeight="1" x14ac:dyDescent="0.2">
      <c r="A26" s="1015"/>
      <c r="B26" s="1016"/>
      <c r="C26" s="1016"/>
      <c r="D26" s="1016"/>
      <c r="E26" s="1016"/>
      <c r="F26" s="1016"/>
      <c r="G26" s="1016"/>
      <c r="H26" s="1016"/>
      <c r="I26" s="1016"/>
      <c r="J26" s="1016"/>
      <c r="K26" s="1016"/>
      <c r="L26" s="1016"/>
      <c r="M26" s="1017"/>
      <c r="N26" s="284"/>
      <c r="O26" s="285"/>
      <c r="P26" s="285"/>
      <c r="Q26" s="285"/>
      <c r="R26" s="285"/>
      <c r="S26" s="285"/>
      <c r="T26" s="285"/>
      <c r="U26" s="285"/>
      <c r="V26" s="285"/>
      <c r="W26" s="285"/>
      <c r="X26" s="285"/>
      <c r="Y26" s="285"/>
      <c r="Z26" s="285"/>
      <c r="AA26" s="285"/>
      <c r="AB26" s="285"/>
      <c r="AC26" s="285"/>
      <c r="AD26" s="289"/>
      <c r="AE26" s="289"/>
      <c r="AF26" s="289"/>
      <c r="AG26" s="289"/>
      <c r="AH26" s="289"/>
      <c r="AI26" s="289"/>
      <c r="AJ26" s="1008"/>
      <c r="AK26" s="1008"/>
      <c r="AL26" s="1008"/>
      <c r="AM26" s="1008"/>
      <c r="AN26" s="1008"/>
      <c r="AO26" s="287"/>
      <c r="AP26" s="292"/>
      <c r="AQ26" s="293"/>
      <c r="AR26" s="293"/>
      <c r="AS26" s="293"/>
      <c r="AT26" s="293"/>
      <c r="AU26" s="287"/>
      <c r="AV26" s="288"/>
    </row>
    <row r="27" spans="1:48" ht="13.5" customHeight="1" x14ac:dyDescent="0.2">
      <c r="A27" s="1078" t="s">
        <v>448</v>
      </c>
      <c r="B27" s="1079"/>
      <c r="C27" s="1079"/>
      <c r="D27" s="1079"/>
      <c r="E27" s="1079"/>
      <c r="F27" s="1079"/>
      <c r="G27" s="1079"/>
      <c r="H27" s="1079"/>
      <c r="I27" s="1079"/>
      <c r="J27" s="1079"/>
      <c r="K27" s="1079"/>
      <c r="L27" s="1079"/>
      <c r="M27" s="1080"/>
      <c r="N27" s="1018"/>
      <c r="O27" s="1019"/>
      <c r="P27" s="1019"/>
      <c r="Q27" s="1019"/>
      <c r="R27" s="1019"/>
      <c r="S27" s="1019"/>
      <c r="T27" s="1019"/>
      <c r="U27" s="1019"/>
      <c r="V27" s="1019"/>
      <c r="W27" s="1019"/>
      <c r="X27" s="1019"/>
      <c r="Y27" s="1019"/>
      <c r="Z27" s="1019"/>
      <c r="AA27" s="1019"/>
      <c r="AB27" s="1019"/>
      <c r="AC27" s="1019"/>
      <c r="AD27" s="1019"/>
      <c r="AE27" s="1019"/>
      <c r="AF27" s="1019"/>
      <c r="AG27" s="1019"/>
      <c r="AH27" s="1019"/>
      <c r="AI27" s="1019"/>
      <c r="AJ27" s="1019"/>
      <c r="AK27" s="1019"/>
      <c r="AL27" s="1019"/>
      <c r="AM27" s="1019"/>
      <c r="AN27" s="1019"/>
      <c r="AO27" s="1019"/>
      <c r="AP27" s="1019"/>
      <c r="AQ27" s="1019"/>
      <c r="AR27" s="1019"/>
      <c r="AS27" s="1019"/>
      <c r="AT27" s="1019"/>
      <c r="AU27" s="1019"/>
      <c r="AV27" s="1020"/>
    </row>
    <row r="28" spans="1:48" ht="13.5" customHeight="1" x14ac:dyDescent="0.2">
      <c r="A28" s="1081"/>
      <c r="B28" s="1082"/>
      <c r="C28" s="1082"/>
      <c r="D28" s="1082"/>
      <c r="E28" s="1082"/>
      <c r="F28" s="1082"/>
      <c r="G28" s="1082"/>
      <c r="H28" s="1082"/>
      <c r="I28" s="1082"/>
      <c r="J28" s="1082"/>
      <c r="K28" s="1082"/>
      <c r="L28" s="1082"/>
      <c r="M28" s="1083"/>
      <c r="N28" s="1021"/>
      <c r="O28" s="1022"/>
      <c r="P28" s="1022"/>
      <c r="Q28" s="1022"/>
      <c r="R28" s="1022"/>
      <c r="S28" s="1022"/>
      <c r="T28" s="1022"/>
      <c r="U28" s="1022"/>
      <c r="V28" s="1022"/>
      <c r="W28" s="1022"/>
      <c r="X28" s="1022"/>
      <c r="Y28" s="1022"/>
      <c r="Z28" s="1022"/>
      <c r="AA28" s="1022"/>
      <c r="AB28" s="1022"/>
      <c r="AC28" s="1022"/>
      <c r="AD28" s="1022"/>
      <c r="AE28" s="1022"/>
      <c r="AF28" s="1022"/>
      <c r="AG28" s="1022"/>
      <c r="AH28" s="1022"/>
      <c r="AI28" s="1022"/>
      <c r="AJ28" s="1022"/>
      <c r="AK28" s="1022"/>
      <c r="AL28" s="1022"/>
      <c r="AM28" s="1022"/>
      <c r="AN28" s="1022"/>
      <c r="AO28" s="1022"/>
      <c r="AP28" s="1022"/>
      <c r="AQ28" s="1022"/>
      <c r="AR28" s="1022"/>
      <c r="AS28" s="1022"/>
      <c r="AT28" s="1022"/>
      <c r="AU28" s="1022"/>
      <c r="AV28" s="1023"/>
    </row>
    <row r="29" spans="1:48" ht="13.5" customHeight="1" x14ac:dyDescent="0.2">
      <c r="A29" s="1081"/>
      <c r="B29" s="1082"/>
      <c r="C29" s="1082"/>
      <c r="D29" s="1082"/>
      <c r="E29" s="1082"/>
      <c r="F29" s="1082"/>
      <c r="G29" s="1082"/>
      <c r="H29" s="1082"/>
      <c r="I29" s="1082"/>
      <c r="J29" s="1082"/>
      <c r="K29" s="1082"/>
      <c r="L29" s="1082"/>
      <c r="M29" s="1083"/>
      <c r="N29" s="1021"/>
      <c r="O29" s="1022"/>
      <c r="P29" s="1022"/>
      <c r="Q29" s="1022"/>
      <c r="R29" s="1022"/>
      <c r="S29" s="1022"/>
      <c r="T29" s="1022"/>
      <c r="U29" s="1022"/>
      <c r="V29" s="1022"/>
      <c r="W29" s="1022"/>
      <c r="X29" s="1022"/>
      <c r="Y29" s="1022"/>
      <c r="Z29" s="1022"/>
      <c r="AA29" s="1022"/>
      <c r="AB29" s="1022"/>
      <c r="AC29" s="1022"/>
      <c r="AD29" s="1022"/>
      <c r="AE29" s="1022"/>
      <c r="AF29" s="1022"/>
      <c r="AG29" s="1022"/>
      <c r="AH29" s="1022"/>
      <c r="AI29" s="1022"/>
      <c r="AJ29" s="1022"/>
      <c r="AK29" s="1022"/>
      <c r="AL29" s="1022"/>
      <c r="AM29" s="1022"/>
      <c r="AN29" s="1022"/>
      <c r="AO29" s="1022"/>
      <c r="AP29" s="1022"/>
      <c r="AQ29" s="1022"/>
      <c r="AR29" s="1022"/>
      <c r="AS29" s="1022"/>
      <c r="AT29" s="1022"/>
      <c r="AU29" s="1022"/>
      <c r="AV29" s="1023"/>
    </row>
    <row r="30" spans="1:48" ht="13.5" customHeight="1" x14ac:dyDescent="0.2">
      <c r="A30" s="1081"/>
      <c r="B30" s="1082"/>
      <c r="C30" s="1082"/>
      <c r="D30" s="1082"/>
      <c r="E30" s="1082"/>
      <c r="F30" s="1082"/>
      <c r="G30" s="1082"/>
      <c r="H30" s="1082"/>
      <c r="I30" s="1082"/>
      <c r="J30" s="1082"/>
      <c r="K30" s="1082"/>
      <c r="L30" s="1082"/>
      <c r="M30" s="1083"/>
      <c r="N30" s="1021"/>
      <c r="O30" s="1022"/>
      <c r="P30" s="1022"/>
      <c r="Q30" s="1022"/>
      <c r="R30" s="1022"/>
      <c r="S30" s="1022"/>
      <c r="T30" s="1022"/>
      <c r="U30" s="1022"/>
      <c r="V30" s="1022"/>
      <c r="W30" s="1022"/>
      <c r="X30" s="1022"/>
      <c r="Y30" s="1022"/>
      <c r="Z30" s="1022"/>
      <c r="AA30" s="1022"/>
      <c r="AB30" s="1022"/>
      <c r="AC30" s="1022"/>
      <c r="AD30" s="1022"/>
      <c r="AE30" s="1022"/>
      <c r="AF30" s="1022"/>
      <c r="AG30" s="1022"/>
      <c r="AH30" s="1022"/>
      <c r="AI30" s="1022"/>
      <c r="AJ30" s="1022"/>
      <c r="AK30" s="1022"/>
      <c r="AL30" s="1022"/>
      <c r="AM30" s="1022"/>
      <c r="AN30" s="1022"/>
      <c r="AO30" s="1022"/>
      <c r="AP30" s="1022"/>
      <c r="AQ30" s="1022"/>
      <c r="AR30" s="1022"/>
      <c r="AS30" s="1022"/>
      <c r="AT30" s="1022"/>
      <c r="AU30" s="1022"/>
      <c r="AV30" s="1023"/>
    </row>
    <row r="31" spans="1:48" ht="13.5" customHeight="1" x14ac:dyDescent="0.2">
      <c r="A31" s="1084"/>
      <c r="B31" s="1085"/>
      <c r="C31" s="1085"/>
      <c r="D31" s="1085"/>
      <c r="E31" s="1085"/>
      <c r="F31" s="1085"/>
      <c r="G31" s="1085"/>
      <c r="H31" s="1085"/>
      <c r="I31" s="1085"/>
      <c r="J31" s="1085"/>
      <c r="K31" s="1085"/>
      <c r="L31" s="1085"/>
      <c r="M31" s="1086"/>
      <c r="N31" s="1024"/>
      <c r="O31" s="1025"/>
      <c r="P31" s="1025"/>
      <c r="Q31" s="1025"/>
      <c r="R31" s="1025"/>
      <c r="S31" s="1025"/>
      <c r="T31" s="1025"/>
      <c r="U31" s="1025"/>
      <c r="V31" s="1025"/>
      <c r="W31" s="1025"/>
      <c r="X31" s="1025"/>
      <c r="Y31" s="1025"/>
      <c r="Z31" s="1025"/>
      <c r="AA31" s="1025"/>
      <c r="AB31" s="1025"/>
      <c r="AC31" s="1025"/>
      <c r="AD31" s="1025"/>
      <c r="AE31" s="1025"/>
      <c r="AF31" s="1025"/>
      <c r="AG31" s="1025"/>
      <c r="AH31" s="1025"/>
      <c r="AI31" s="1025"/>
      <c r="AJ31" s="1025"/>
      <c r="AK31" s="1025"/>
      <c r="AL31" s="1025"/>
      <c r="AM31" s="1025"/>
      <c r="AN31" s="1025"/>
      <c r="AO31" s="1025"/>
      <c r="AP31" s="1025"/>
      <c r="AQ31" s="1025"/>
      <c r="AR31" s="1025"/>
      <c r="AS31" s="1025"/>
      <c r="AT31" s="1025"/>
      <c r="AU31" s="1025"/>
      <c r="AV31" s="1026"/>
    </row>
    <row r="32" spans="1:48" x14ac:dyDescent="0.2">
      <c r="A32" s="28"/>
      <c r="B32" s="28"/>
      <c r="C32" s="28"/>
      <c r="D32" s="28"/>
      <c r="E32" s="28"/>
      <c r="F32" s="28"/>
      <c r="G32" s="28"/>
      <c r="H32" s="28"/>
      <c r="I32" s="28"/>
      <c r="J32" s="28"/>
      <c r="K32" s="28"/>
      <c r="L32" s="28"/>
      <c r="M32" s="28"/>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row>
    <row r="33" spans="1:48" x14ac:dyDescent="0.2">
      <c r="A33" s="1009" t="s">
        <v>339</v>
      </c>
      <c r="B33" s="1010"/>
      <c r="C33" s="1010"/>
      <c r="D33" s="1010"/>
      <c r="E33" s="1010"/>
      <c r="F33" s="1010"/>
      <c r="G33" s="1010"/>
      <c r="H33" s="1010"/>
      <c r="I33" s="1010"/>
      <c r="J33" s="1010"/>
      <c r="K33" s="1010"/>
      <c r="L33" s="1010"/>
      <c r="M33" s="1011"/>
      <c r="N33" s="1087" t="s">
        <v>340</v>
      </c>
      <c r="O33" s="1088"/>
      <c r="P33" s="1089"/>
      <c r="Q33" s="1091" t="s">
        <v>341</v>
      </c>
      <c r="R33" s="1092"/>
      <c r="S33" s="1092"/>
      <c r="T33" s="1095" t="s">
        <v>342</v>
      </c>
      <c r="U33" s="1096"/>
      <c r="V33" s="1096"/>
      <c r="W33" s="1096"/>
      <c r="X33" s="1097"/>
      <c r="Y33" s="1101"/>
      <c r="Z33" s="1055"/>
      <c r="AA33" s="1055"/>
      <c r="AB33" s="1055"/>
      <c r="AC33" s="1055"/>
      <c r="AD33" s="1055"/>
      <c r="AE33" s="1055"/>
      <c r="AF33" s="1055"/>
      <c r="AG33" s="1055"/>
      <c r="AH33" s="1055"/>
      <c r="AI33" s="1055"/>
      <c r="AJ33" s="1055"/>
      <c r="AK33" s="1055"/>
      <c r="AL33" s="1055"/>
      <c r="AM33" s="1055"/>
      <c r="AN33" s="1055"/>
      <c r="AO33" s="1055"/>
      <c r="AP33" s="1055"/>
      <c r="AQ33" s="1055"/>
      <c r="AR33" s="1055"/>
      <c r="AS33" s="1055"/>
      <c r="AT33" s="1055"/>
      <c r="AU33" s="1055"/>
      <c r="AV33" s="1056"/>
    </row>
    <row r="34" spans="1:48" x14ac:dyDescent="0.2">
      <c r="A34" s="1015"/>
      <c r="B34" s="1016"/>
      <c r="C34" s="1016"/>
      <c r="D34" s="1016"/>
      <c r="E34" s="1016"/>
      <c r="F34" s="1016"/>
      <c r="G34" s="1016"/>
      <c r="H34" s="1016"/>
      <c r="I34" s="1016"/>
      <c r="J34" s="1016"/>
      <c r="K34" s="1016"/>
      <c r="L34" s="1016"/>
      <c r="M34" s="1017"/>
      <c r="N34" s="977"/>
      <c r="O34" s="978"/>
      <c r="P34" s="1090"/>
      <c r="Q34" s="1093"/>
      <c r="R34" s="1094"/>
      <c r="S34" s="1094"/>
      <c r="T34" s="1098"/>
      <c r="U34" s="1099"/>
      <c r="V34" s="1099"/>
      <c r="W34" s="1099"/>
      <c r="X34" s="1100"/>
      <c r="Y34" s="1102"/>
      <c r="Z34" s="1058"/>
      <c r="AA34" s="1058"/>
      <c r="AB34" s="1058"/>
      <c r="AC34" s="1058"/>
      <c r="AD34" s="1058"/>
      <c r="AE34" s="1058"/>
      <c r="AF34" s="1058"/>
      <c r="AG34" s="1058"/>
      <c r="AH34" s="1058"/>
      <c r="AI34" s="1058"/>
      <c r="AJ34" s="1058"/>
      <c r="AK34" s="1058"/>
      <c r="AL34" s="1058"/>
      <c r="AM34" s="1058"/>
      <c r="AN34" s="1058"/>
      <c r="AO34" s="1058"/>
      <c r="AP34" s="1058"/>
      <c r="AQ34" s="1058"/>
      <c r="AR34" s="1058"/>
      <c r="AS34" s="1058"/>
      <c r="AT34" s="1058"/>
      <c r="AU34" s="1058"/>
      <c r="AV34" s="1059"/>
    </row>
    <row r="35" spans="1:48" x14ac:dyDescent="0.2">
      <c r="A35" s="1044" t="s">
        <v>343</v>
      </c>
      <c r="B35" s="1045"/>
      <c r="C35" s="1045"/>
      <c r="D35" s="1045"/>
      <c r="E35" s="1045"/>
      <c r="F35" s="1045"/>
      <c r="G35" s="1045"/>
      <c r="H35" s="1045"/>
      <c r="I35" s="1045"/>
      <c r="J35" s="1045"/>
      <c r="K35" s="1045"/>
      <c r="L35" s="1045"/>
      <c r="M35" s="1046"/>
      <c r="N35" s="1054"/>
      <c r="O35" s="1055"/>
      <c r="P35" s="1055"/>
      <c r="Q35" s="1055"/>
      <c r="R35" s="1055"/>
      <c r="S35" s="1055"/>
      <c r="T35" s="1055"/>
      <c r="U35" s="1055"/>
      <c r="V35" s="1055"/>
      <c r="W35" s="1055"/>
      <c r="X35" s="1055"/>
      <c r="Y35" s="1055"/>
      <c r="Z35" s="1055"/>
      <c r="AA35" s="1055"/>
      <c r="AB35" s="1055"/>
      <c r="AC35" s="1055"/>
      <c r="AD35" s="1055"/>
      <c r="AE35" s="1055"/>
      <c r="AF35" s="1055"/>
      <c r="AG35" s="1055"/>
      <c r="AH35" s="1055"/>
      <c r="AI35" s="1055"/>
      <c r="AJ35" s="1055"/>
      <c r="AK35" s="1055"/>
      <c r="AL35" s="1055"/>
      <c r="AM35" s="1055"/>
      <c r="AN35" s="1055"/>
      <c r="AO35" s="1055"/>
      <c r="AP35" s="1055"/>
      <c r="AQ35" s="1055"/>
      <c r="AR35" s="1055"/>
      <c r="AS35" s="1055"/>
      <c r="AT35" s="1055"/>
      <c r="AU35" s="1055"/>
      <c r="AV35" s="1056"/>
    </row>
    <row r="36" spans="1:48" x14ac:dyDescent="0.2">
      <c r="A36" s="1060"/>
      <c r="B36" s="1061"/>
      <c r="C36" s="1061"/>
      <c r="D36" s="1061"/>
      <c r="E36" s="1061"/>
      <c r="F36" s="1061"/>
      <c r="G36" s="1061"/>
      <c r="H36" s="1061"/>
      <c r="I36" s="1061"/>
      <c r="J36" s="1061"/>
      <c r="K36" s="1061"/>
      <c r="L36" s="1061"/>
      <c r="M36" s="1062"/>
      <c r="N36" s="1075"/>
      <c r="O36" s="1076"/>
      <c r="P36" s="1076"/>
      <c r="Q36" s="1076"/>
      <c r="R36" s="1076"/>
      <c r="S36" s="1076"/>
      <c r="T36" s="1076"/>
      <c r="U36" s="1076"/>
      <c r="V36" s="1076"/>
      <c r="W36" s="1076"/>
      <c r="X36" s="1076"/>
      <c r="Y36" s="1076"/>
      <c r="Z36" s="1076"/>
      <c r="AA36" s="1076"/>
      <c r="AB36" s="1076"/>
      <c r="AC36" s="1076"/>
      <c r="AD36" s="1076"/>
      <c r="AE36" s="1076"/>
      <c r="AF36" s="1076"/>
      <c r="AG36" s="1076"/>
      <c r="AH36" s="1076"/>
      <c r="AI36" s="1076"/>
      <c r="AJ36" s="1076"/>
      <c r="AK36" s="1076"/>
      <c r="AL36" s="1076"/>
      <c r="AM36" s="1076"/>
      <c r="AN36" s="1076"/>
      <c r="AO36" s="1076"/>
      <c r="AP36" s="1076"/>
      <c r="AQ36" s="1076"/>
      <c r="AR36" s="1076"/>
      <c r="AS36" s="1076"/>
      <c r="AT36" s="1076"/>
      <c r="AU36" s="1076"/>
      <c r="AV36" s="1077"/>
    </row>
    <row r="37" spans="1:48" x14ac:dyDescent="0.2">
      <c r="A37" s="1060"/>
      <c r="B37" s="1061"/>
      <c r="C37" s="1061"/>
      <c r="D37" s="1061"/>
      <c r="E37" s="1061"/>
      <c r="F37" s="1061"/>
      <c r="G37" s="1061"/>
      <c r="H37" s="1061"/>
      <c r="I37" s="1061"/>
      <c r="J37" s="1061"/>
      <c r="K37" s="1061"/>
      <c r="L37" s="1061"/>
      <c r="M37" s="1062"/>
      <c r="N37" s="1075"/>
      <c r="O37" s="1076"/>
      <c r="P37" s="1076"/>
      <c r="Q37" s="1076"/>
      <c r="R37" s="1076"/>
      <c r="S37" s="1076"/>
      <c r="T37" s="1076"/>
      <c r="U37" s="1076"/>
      <c r="V37" s="1076"/>
      <c r="W37" s="1076"/>
      <c r="X37" s="1076"/>
      <c r="Y37" s="1076"/>
      <c r="Z37" s="1076"/>
      <c r="AA37" s="1076"/>
      <c r="AB37" s="1076"/>
      <c r="AC37" s="1076"/>
      <c r="AD37" s="1076"/>
      <c r="AE37" s="1076"/>
      <c r="AF37" s="1076"/>
      <c r="AG37" s="1076"/>
      <c r="AH37" s="1076"/>
      <c r="AI37" s="1076"/>
      <c r="AJ37" s="1076"/>
      <c r="AK37" s="1076"/>
      <c r="AL37" s="1076"/>
      <c r="AM37" s="1076"/>
      <c r="AN37" s="1076"/>
      <c r="AO37" s="1076"/>
      <c r="AP37" s="1076"/>
      <c r="AQ37" s="1076"/>
      <c r="AR37" s="1076"/>
      <c r="AS37" s="1076"/>
      <c r="AT37" s="1076"/>
      <c r="AU37" s="1076"/>
      <c r="AV37" s="1077"/>
    </row>
    <row r="38" spans="1:48" x14ac:dyDescent="0.2">
      <c r="A38" s="1047"/>
      <c r="B38" s="1048"/>
      <c r="C38" s="1048"/>
      <c r="D38" s="1048"/>
      <c r="E38" s="1048"/>
      <c r="F38" s="1048"/>
      <c r="G38" s="1048"/>
      <c r="H38" s="1048"/>
      <c r="I38" s="1048"/>
      <c r="J38" s="1048"/>
      <c r="K38" s="1048"/>
      <c r="L38" s="1048"/>
      <c r="M38" s="1049"/>
      <c r="N38" s="1057"/>
      <c r="O38" s="1058"/>
      <c r="P38" s="1058"/>
      <c r="Q38" s="1058"/>
      <c r="R38" s="1058"/>
      <c r="S38" s="1058"/>
      <c r="T38" s="1058"/>
      <c r="U38" s="1058"/>
      <c r="V38" s="1058"/>
      <c r="W38" s="1058"/>
      <c r="X38" s="1058"/>
      <c r="Y38" s="1058"/>
      <c r="Z38" s="1058"/>
      <c r="AA38" s="1058"/>
      <c r="AB38" s="1058"/>
      <c r="AC38" s="1058"/>
      <c r="AD38" s="1058"/>
      <c r="AE38" s="1058"/>
      <c r="AF38" s="1058"/>
      <c r="AG38" s="1058"/>
      <c r="AH38" s="1058"/>
      <c r="AI38" s="1058"/>
      <c r="AJ38" s="1058"/>
      <c r="AK38" s="1058"/>
      <c r="AL38" s="1058"/>
      <c r="AM38" s="1058"/>
      <c r="AN38" s="1058"/>
      <c r="AO38" s="1058"/>
      <c r="AP38" s="1058"/>
      <c r="AQ38" s="1058"/>
      <c r="AR38" s="1058"/>
      <c r="AS38" s="1058"/>
      <c r="AT38" s="1058"/>
      <c r="AU38" s="1058"/>
      <c r="AV38" s="1059"/>
    </row>
    <row r="39" spans="1:48" x14ac:dyDescent="0.2">
      <c r="A39" s="1044" t="s">
        <v>344</v>
      </c>
      <c r="B39" s="1045"/>
      <c r="C39" s="1045"/>
      <c r="D39" s="1045"/>
      <c r="E39" s="1045"/>
      <c r="F39" s="1045"/>
      <c r="G39" s="1045"/>
      <c r="H39" s="1045"/>
      <c r="I39" s="1045"/>
      <c r="J39" s="1045"/>
      <c r="K39" s="1045"/>
      <c r="L39" s="1045"/>
      <c r="M39" s="1046"/>
      <c r="N39" s="1054"/>
      <c r="O39" s="1055"/>
      <c r="P39" s="1055"/>
      <c r="Q39" s="1055"/>
      <c r="R39" s="1055"/>
      <c r="S39" s="1055"/>
      <c r="T39" s="1055"/>
      <c r="U39" s="1055"/>
      <c r="V39" s="1055"/>
      <c r="W39" s="1055"/>
      <c r="X39" s="1055"/>
      <c r="Y39" s="1055"/>
      <c r="Z39" s="1055"/>
      <c r="AA39" s="1055"/>
      <c r="AB39" s="1055"/>
      <c r="AC39" s="1055"/>
      <c r="AD39" s="1055"/>
      <c r="AE39" s="1055"/>
      <c r="AF39" s="1055"/>
      <c r="AG39" s="1055"/>
      <c r="AH39" s="1055"/>
      <c r="AI39" s="1055"/>
      <c r="AJ39" s="1055"/>
      <c r="AK39" s="1055"/>
      <c r="AL39" s="1055"/>
      <c r="AM39" s="1055"/>
      <c r="AN39" s="1055"/>
      <c r="AO39" s="1055"/>
      <c r="AP39" s="1055"/>
      <c r="AQ39" s="1055"/>
      <c r="AR39" s="1055"/>
      <c r="AS39" s="1055"/>
      <c r="AT39" s="1055"/>
      <c r="AU39" s="1055"/>
      <c r="AV39" s="1056"/>
    </row>
    <row r="40" spans="1:48" x14ac:dyDescent="0.2">
      <c r="A40" s="1047"/>
      <c r="B40" s="1048"/>
      <c r="C40" s="1048"/>
      <c r="D40" s="1048"/>
      <c r="E40" s="1048"/>
      <c r="F40" s="1048"/>
      <c r="G40" s="1048"/>
      <c r="H40" s="1048"/>
      <c r="I40" s="1048"/>
      <c r="J40" s="1048"/>
      <c r="K40" s="1048"/>
      <c r="L40" s="1048"/>
      <c r="M40" s="1049"/>
      <c r="N40" s="1057"/>
      <c r="O40" s="1058"/>
      <c r="P40" s="1058"/>
      <c r="Q40" s="1058"/>
      <c r="R40" s="1058"/>
      <c r="S40" s="1058"/>
      <c r="T40" s="1058"/>
      <c r="U40" s="1058"/>
      <c r="V40" s="1058"/>
      <c r="W40" s="1058"/>
      <c r="X40" s="1058"/>
      <c r="Y40" s="1058"/>
      <c r="Z40" s="1058"/>
      <c r="AA40" s="1058"/>
      <c r="AB40" s="1058"/>
      <c r="AC40" s="1058"/>
      <c r="AD40" s="1058"/>
      <c r="AE40" s="1058"/>
      <c r="AF40" s="1058"/>
      <c r="AG40" s="1058"/>
      <c r="AH40" s="1058"/>
      <c r="AI40" s="1058"/>
      <c r="AJ40" s="1058"/>
      <c r="AK40" s="1058"/>
      <c r="AL40" s="1058"/>
      <c r="AM40" s="1058"/>
      <c r="AN40" s="1058"/>
      <c r="AO40" s="1058"/>
      <c r="AP40" s="1058"/>
      <c r="AQ40" s="1058"/>
      <c r="AR40" s="1058"/>
      <c r="AS40" s="1058"/>
      <c r="AT40" s="1058"/>
      <c r="AU40" s="1058"/>
      <c r="AV40" s="1059"/>
    </row>
    <row r="41" spans="1:48" x14ac:dyDescent="0.2">
      <c r="A41" s="1044" t="s">
        <v>345</v>
      </c>
      <c r="B41" s="1045"/>
      <c r="C41" s="1045"/>
      <c r="D41" s="1045"/>
      <c r="E41" s="1045"/>
      <c r="F41" s="1045"/>
      <c r="G41" s="1045"/>
      <c r="H41" s="1045"/>
      <c r="I41" s="1045"/>
      <c r="J41" s="1045"/>
      <c r="K41" s="1045"/>
      <c r="L41" s="1045"/>
      <c r="M41" s="1046"/>
      <c r="N41" s="1063" t="s">
        <v>346</v>
      </c>
      <c r="O41" s="1064"/>
      <c r="P41" s="1064"/>
      <c r="Q41" s="1065"/>
      <c r="R41" s="1069"/>
      <c r="S41" s="1070"/>
      <c r="T41" s="1070"/>
      <c r="U41" s="1070"/>
      <c r="V41" s="1070"/>
      <c r="W41" s="1070"/>
      <c r="X41" s="1070"/>
      <c r="Y41" s="1070"/>
      <c r="Z41" s="1070"/>
      <c r="AA41" s="1070"/>
      <c r="AB41" s="1070"/>
      <c r="AC41" s="1070"/>
      <c r="AD41" s="1070"/>
      <c r="AE41" s="1070"/>
      <c r="AF41" s="1070"/>
      <c r="AG41" s="1070"/>
      <c r="AH41" s="1070"/>
      <c r="AI41" s="1070"/>
      <c r="AJ41" s="1070"/>
      <c r="AK41" s="1070"/>
      <c r="AL41" s="1070"/>
      <c r="AM41" s="1070"/>
      <c r="AN41" s="1070"/>
      <c r="AO41" s="1070"/>
      <c r="AP41" s="1070"/>
      <c r="AQ41" s="1070"/>
      <c r="AR41" s="1070"/>
      <c r="AS41" s="1070"/>
      <c r="AT41" s="1070"/>
      <c r="AU41" s="1070"/>
      <c r="AV41" s="1071"/>
    </row>
    <row r="42" spans="1:48" x14ac:dyDescent="0.2">
      <c r="A42" s="1060"/>
      <c r="B42" s="1061"/>
      <c r="C42" s="1061"/>
      <c r="D42" s="1061"/>
      <c r="E42" s="1061"/>
      <c r="F42" s="1061"/>
      <c r="G42" s="1061"/>
      <c r="H42" s="1061"/>
      <c r="I42" s="1061"/>
      <c r="J42" s="1061"/>
      <c r="K42" s="1061"/>
      <c r="L42" s="1061"/>
      <c r="M42" s="1062"/>
      <c r="N42" s="1066"/>
      <c r="O42" s="1067"/>
      <c r="P42" s="1067"/>
      <c r="Q42" s="1068"/>
      <c r="R42" s="1072"/>
      <c r="S42" s="1073"/>
      <c r="T42" s="1073"/>
      <c r="U42" s="1073"/>
      <c r="V42" s="1073"/>
      <c r="W42" s="1073"/>
      <c r="X42" s="1073"/>
      <c r="Y42" s="1073"/>
      <c r="Z42" s="1073"/>
      <c r="AA42" s="1073"/>
      <c r="AB42" s="1073"/>
      <c r="AC42" s="1073"/>
      <c r="AD42" s="1073"/>
      <c r="AE42" s="1073"/>
      <c r="AF42" s="1073"/>
      <c r="AG42" s="1073"/>
      <c r="AH42" s="1073"/>
      <c r="AI42" s="1073"/>
      <c r="AJ42" s="1073"/>
      <c r="AK42" s="1073"/>
      <c r="AL42" s="1073"/>
      <c r="AM42" s="1073"/>
      <c r="AN42" s="1073"/>
      <c r="AO42" s="1073"/>
      <c r="AP42" s="1073"/>
      <c r="AQ42" s="1073"/>
      <c r="AR42" s="1073"/>
      <c r="AS42" s="1073"/>
      <c r="AT42" s="1073"/>
      <c r="AU42" s="1073"/>
      <c r="AV42" s="1074"/>
    </row>
    <row r="43" spans="1:48" x14ac:dyDescent="0.2">
      <c r="A43" s="1060"/>
      <c r="B43" s="1061"/>
      <c r="C43" s="1061"/>
      <c r="D43" s="1061"/>
      <c r="E43" s="1061"/>
      <c r="F43" s="1061"/>
      <c r="G43" s="1061"/>
      <c r="H43" s="1061"/>
      <c r="I43" s="1061"/>
      <c r="J43" s="1061"/>
      <c r="K43" s="1061"/>
      <c r="L43" s="1061"/>
      <c r="M43" s="1062"/>
      <c r="N43" s="1063" t="s">
        <v>347</v>
      </c>
      <c r="O43" s="1064"/>
      <c r="P43" s="1064"/>
      <c r="Q43" s="1065"/>
      <c r="R43" s="1069"/>
      <c r="S43" s="1070"/>
      <c r="T43" s="1070"/>
      <c r="U43" s="1070"/>
      <c r="V43" s="1070"/>
      <c r="W43" s="1070"/>
      <c r="X43" s="1070"/>
      <c r="Y43" s="1070"/>
      <c r="Z43" s="1070"/>
      <c r="AA43" s="1070"/>
      <c r="AB43" s="1070"/>
      <c r="AC43" s="1070"/>
      <c r="AD43" s="1070"/>
      <c r="AE43" s="1070"/>
      <c r="AF43" s="1070"/>
      <c r="AG43" s="1070"/>
      <c r="AH43" s="1070"/>
      <c r="AI43" s="1070"/>
      <c r="AJ43" s="1070"/>
      <c r="AK43" s="1070"/>
      <c r="AL43" s="1070"/>
      <c r="AM43" s="1070"/>
      <c r="AN43" s="1070"/>
      <c r="AO43" s="1070"/>
      <c r="AP43" s="1070"/>
      <c r="AQ43" s="1070"/>
      <c r="AR43" s="1070"/>
      <c r="AS43" s="1070"/>
      <c r="AT43" s="1070"/>
      <c r="AU43" s="1070"/>
      <c r="AV43" s="1071"/>
    </row>
    <row r="44" spans="1:48" x14ac:dyDescent="0.2">
      <c r="A44" s="1047"/>
      <c r="B44" s="1048"/>
      <c r="C44" s="1048"/>
      <c r="D44" s="1048"/>
      <c r="E44" s="1048"/>
      <c r="F44" s="1048"/>
      <c r="G44" s="1048"/>
      <c r="H44" s="1048"/>
      <c r="I44" s="1048"/>
      <c r="J44" s="1048"/>
      <c r="K44" s="1048"/>
      <c r="L44" s="1048"/>
      <c r="M44" s="1049"/>
      <c r="N44" s="1066"/>
      <c r="O44" s="1067"/>
      <c r="P44" s="1067"/>
      <c r="Q44" s="1068"/>
      <c r="R44" s="1072"/>
      <c r="S44" s="1073"/>
      <c r="T44" s="1073"/>
      <c r="U44" s="1073"/>
      <c r="V44" s="1073"/>
      <c r="W44" s="1073"/>
      <c r="X44" s="1073"/>
      <c r="Y44" s="1073"/>
      <c r="Z44" s="1073"/>
      <c r="AA44" s="1073"/>
      <c r="AB44" s="1073"/>
      <c r="AC44" s="1073"/>
      <c r="AD44" s="1073"/>
      <c r="AE44" s="1073"/>
      <c r="AF44" s="1073"/>
      <c r="AG44" s="1073"/>
      <c r="AH44" s="1073"/>
      <c r="AI44" s="1073"/>
      <c r="AJ44" s="1073"/>
      <c r="AK44" s="1073"/>
      <c r="AL44" s="1073"/>
      <c r="AM44" s="1073"/>
      <c r="AN44" s="1073"/>
      <c r="AO44" s="1073"/>
      <c r="AP44" s="1073"/>
      <c r="AQ44" s="1073"/>
      <c r="AR44" s="1073"/>
      <c r="AS44" s="1073"/>
      <c r="AT44" s="1073"/>
      <c r="AU44" s="1073"/>
      <c r="AV44" s="1074"/>
    </row>
    <row r="45" spans="1:48" x14ac:dyDescent="0.2">
      <c r="A45" s="1044" t="s">
        <v>348</v>
      </c>
      <c r="B45" s="1045"/>
      <c r="C45" s="1045"/>
      <c r="D45" s="1045"/>
      <c r="E45" s="1045"/>
      <c r="F45" s="1045"/>
      <c r="G45" s="1045"/>
      <c r="H45" s="1045"/>
      <c r="I45" s="1045"/>
      <c r="J45" s="1045"/>
      <c r="K45" s="1045"/>
      <c r="L45" s="1045"/>
      <c r="M45" s="1046"/>
      <c r="N45" s="1050"/>
      <c r="O45" s="1029"/>
      <c r="P45" s="1029"/>
      <c r="Q45" s="1027" t="s">
        <v>538</v>
      </c>
      <c r="R45" s="1027"/>
      <c r="S45" s="1052"/>
      <c r="T45" s="1052"/>
      <c r="U45" s="1052"/>
      <c r="V45" s="1027" t="s">
        <v>287</v>
      </c>
      <c r="W45" s="1027"/>
      <c r="X45" s="1052"/>
      <c r="Y45" s="1052"/>
      <c r="Z45" s="1027" t="s">
        <v>288</v>
      </c>
      <c r="AA45" s="1027"/>
      <c r="AB45" s="1027" t="s">
        <v>349</v>
      </c>
      <c r="AC45" s="1027"/>
      <c r="AD45" s="1029"/>
      <c r="AE45" s="1029"/>
      <c r="AF45" s="1029"/>
      <c r="AG45" s="1029"/>
      <c r="AH45" s="1029"/>
      <c r="AI45" s="1029"/>
      <c r="AJ45" s="1029"/>
      <c r="AK45" s="1029"/>
      <c r="AL45" s="1029"/>
      <c r="AM45" s="1029"/>
      <c r="AN45" s="1029"/>
      <c r="AO45" s="1029"/>
      <c r="AP45" s="1029"/>
      <c r="AQ45" s="1029"/>
      <c r="AR45" s="1029"/>
      <c r="AS45" s="1029"/>
      <c r="AT45" s="1029"/>
      <c r="AU45" s="1029"/>
      <c r="AV45" s="1030"/>
    </row>
    <row r="46" spans="1:48" x14ac:dyDescent="0.2">
      <c r="A46" s="1047"/>
      <c r="B46" s="1048"/>
      <c r="C46" s="1048"/>
      <c r="D46" s="1048"/>
      <c r="E46" s="1048"/>
      <c r="F46" s="1048"/>
      <c r="G46" s="1048"/>
      <c r="H46" s="1048"/>
      <c r="I46" s="1048"/>
      <c r="J46" s="1048"/>
      <c r="K46" s="1048"/>
      <c r="L46" s="1048"/>
      <c r="M46" s="1049"/>
      <c r="N46" s="1051"/>
      <c r="O46" s="1031"/>
      <c r="P46" s="1031"/>
      <c r="Q46" s="1028"/>
      <c r="R46" s="1028"/>
      <c r="S46" s="1053"/>
      <c r="T46" s="1053"/>
      <c r="U46" s="1053"/>
      <c r="V46" s="1028"/>
      <c r="W46" s="1028"/>
      <c r="X46" s="1053"/>
      <c r="Y46" s="1053"/>
      <c r="Z46" s="1028"/>
      <c r="AA46" s="1028"/>
      <c r="AB46" s="1028"/>
      <c r="AC46" s="1028"/>
      <c r="AD46" s="1031"/>
      <c r="AE46" s="1031"/>
      <c r="AF46" s="1031"/>
      <c r="AG46" s="1031"/>
      <c r="AH46" s="1031"/>
      <c r="AI46" s="1031"/>
      <c r="AJ46" s="1031"/>
      <c r="AK46" s="1031"/>
      <c r="AL46" s="1031"/>
      <c r="AM46" s="1031"/>
      <c r="AN46" s="1031"/>
      <c r="AO46" s="1031"/>
      <c r="AP46" s="1031"/>
      <c r="AQ46" s="1031"/>
      <c r="AR46" s="1031"/>
      <c r="AS46" s="1031"/>
      <c r="AT46" s="1031"/>
      <c r="AU46" s="1031"/>
      <c r="AV46" s="1032"/>
    </row>
    <row r="47" spans="1:48" x14ac:dyDescent="0.2">
      <c r="A47" s="1009" t="s">
        <v>350</v>
      </c>
      <c r="B47" s="1010"/>
      <c r="C47" s="1010"/>
      <c r="D47" s="1010"/>
      <c r="E47" s="1010"/>
      <c r="F47" s="1010"/>
      <c r="G47" s="1010"/>
      <c r="H47" s="1010"/>
      <c r="I47" s="1010"/>
      <c r="J47" s="1010"/>
      <c r="K47" s="1010"/>
      <c r="L47" s="1010"/>
      <c r="M47" s="1011"/>
      <c r="N47" s="1033" t="s">
        <v>351</v>
      </c>
      <c r="O47" s="1034"/>
      <c r="P47" s="1034"/>
      <c r="Q47" s="1034"/>
      <c r="R47" s="1037">
        <f>AJ50+AJ51+AJ52+AJ53</f>
        <v>0</v>
      </c>
      <c r="S47" s="1037"/>
      <c r="T47" s="1037"/>
      <c r="U47" s="1037"/>
      <c r="V47" s="1037"/>
      <c r="W47" s="1037"/>
      <c r="X47" s="1037"/>
      <c r="Y47" s="1037"/>
      <c r="Z47" s="1037"/>
      <c r="AA47" s="1037"/>
      <c r="AB47" s="1037"/>
      <c r="AC47" s="1037"/>
      <c r="AD47" s="1027" t="s">
        <v>289</v>
      </c>
      <c r="AE47" s="1027"/>
      <c r="AF47" s="1039" t="s">
        <v>543</v>
      </c>
      <c r="AG47" s="1040"/>
      <c r="AH47" s="1040"/>
      <c r="AI47" s="1040"/>
      <c r="AJ47" s="1040"/>
      <c r="AK47" s="1040"/>
      <c r="AL47" s="1040"/>
      <c r="AM47" s="1040"/>
      <c r="AN47" s="1040"/>
      <c r="AO47" s="1040"/>
      <c r="AP47" s="1040"/>
      <c r="AQ47" s="1040"/>
      <c r="AR47" s="1040"/>
      <c r="AS47" s="1040"/>
      <c r="AT47" s="1040"/>
      <c r="AU47" s="1040"/>
      <c r="AV47" s="1041"/>
    </row>
    <row r="48" spans="1:48" x14ac:dyDescent="0.2">
      <c r="A48" s="1012"/>
      <c r="B48" s="1013"/>
      <c r="C48" s="1013"/>
      <c r="D48" s="1013"/>
      <c r="E48" s="1013"/>
      <c r="F48" s="1013"/>
      <c r="G48" s="1013"/>
      <c r="H48" s="1013"/>
      <c r="I48" s="1013"/>
      <c r="J48" s="1013"/>
      <c r="K48" s="1013"/>
      <c r="L48" s="1013"/>
      <c r="M48" s="1014"/>
      <c r="N48" s="1035"/>
      <c r="O48" s="1036"/>
      <c r="P48" s="1036"/>
      <c r="Q48" s="1036"/>
      <c r="R48" s="1038"/>
      <c r="S48" s="1038"/>
      <c r="T48" s="1038"/>
      <c r="U48" s="1038"/>
      <c r="V48" s="1038"/>
      <c r="W48" s="1038"/>
      <c r="X48" s="1038"/>
      <c r="Y48" s="1038"/>
      <c r="Z48" s="1038"/>
      <c r="AA48" s="1038"/>
      <c r="AB48" s="1038"/>
      <c r="AC48" s="1038"/>
      <c r="AD48" s="1028"/>
      <c r="AE48" s="1028"/>
      <c r="AF48" s="1042"/>
      <c r="AG48" s="1042"/>
      <c r="AH48" s="1042"/>
      <c r="AI48" s="1042"/>
      <c r="AJ48" s="1042"/>
      <c r="AK48" s="1042"/>
      <c r="AL48" s="1042"/>
      <c r="AM48" s="1042"/>
      <c r="AN48" s="1042"/>
      <c r="AO48" s="1042"/>
      <c r="AP48" s="1042"/>
      <c r="AQ48" s="1042"/>
      <c r="AR48" s="1042"/>
      <c r="AS48" s="1042"/>
      <c r="AT48" s="1042"/>
      <c r="AU48" s="1042"/>
      <c r="AV48" s="1043"/>
    </row>
    <row r="49" spans="1:48" x14ac:dyDescent="0.2">
      <c r="A49" s="1012"/>
      <c r="B49" s="1013"/>
      <c r="C49" s="1013"/>
      <c r="D49" s="1013"/>
      <c r="E49" s="1013"/>
      <c r="F49" s="1013"/>
      <c r="G49" s="1013"/>
      <c r="H49" s="1013"/>
      <c r="I49" s="1013"/>
      <c r="J49" s="1013"/>
      <c r="K49" s="1013"/>
      <c r="L49" s="1013"/>
      <c r="M49" s="1014"/>
      <c r="N49" s="284"/>
      <c r="O49" s="285"/>
      <c r="P49" s="285"/>
      <c r="Q49" s="285"/>
      <c r="R49" s="285"/>
      <c r="S49" s="285"/>
      <c r="T49" s="285"/>
      <c r="U49" s="285"/>
      <c r="V49" s="285"/>
      <c r="W49" s="285"/>
      <c r="X49" s="285"/>
      <c r="Y49" s="286" t="s">
        <v>352</v>
      </c>
      <c r="Z49" s="285"/>
      <c r="AA49" s="285"/>
      <c r="AB49" s="285"/>
      <c r="AC49" s="285"/>
      <c r="AD49" s="287"/>
      <c r="AE49" s="287"/>
      <c r="AF49" s="287"/>
      <c r="AG49" s="287"/>
      <c r="AH49" s="287"/>
      <c r="AI49" s="287"/>
      <c r="AJ49" s="287"/>
      <c r="AK49" s="287"/>
      <c r="AL49" s="287"/>
      <c r="AM49" s="287"/>
      <c r="AN49" s="287"/>
      <c r="AO49" s="287"/>
      <c r="AP49" s="287"/>
      <c r="AQ49" s="287"/>
      <c r="AR49" s="287"/>
      <c r="AS49" s="287"/>
      <c r="AT49" s="287"/>
      <c r="AU49" s="287"/>
      <c r="AV49" s="288"/>
    </row>
    <row r="50" spans="1:48" x14ac:dyDescent="0.2">
      <c r="A50" s="1012"/>
      <c r="B50" s="1013"/>
      <c r="C50" s="1013"/>
      <c r="D50" s="1013"/>
      <c r="E50" s="1013"/>
      <c r="F50" s="1013"/>
      <c r="G50" s="1013"/>
      <c r="H50" s="1013"/>
      <c r="I50" s="1013"/>
      <c r="J50" s="1013"/>
      <c r="K50" s="1013"/>
      <c r="L50" s="1013"/>
      <c r="M50" s="1014"/>
      <c r="N50" s="284"/>
      <c r="O50" s="285"/>
      <c r="P50" s="285"/>
      <c r="Q50" s="285"/>
      <c r="R50" s="285"/>
      <c r="S50" s="285"/>
      <c r="T50" s="285"/>
      <c r="U50" s="289"/>
      <c r="V50" s="285"/>
      <c r="W50" s="289"/>
      <c r="X50" s="285"/>
      <c r="Y50" s="285"/>
      <c r="Z50" s="289"/>
      <c r="AA50" s="200" t="s">
        <v>353</v>
      </c>
      <c r="AB50" s="290"/>
      <c r="AC50" s="287"/>
      <c r="AD50" s="287"/>
      <c r="AE50" s="287"/>
      <c r="AF50" s="289"/>
      <c r="AG50" s="289"/>
      <c r="AH50" s="289"/>
      <c r="AI50" s="287"/>
      <c r="AJ50" s="1007"/>
      <c r="AK50" s="1007"/>
      <c r="AL50" s="1007"/>
      <c r="AM50" s="1007"/>
      <c r="AN50" s="1007"/>
      <c r="AO50" s="287" t="s">
        <v>354</v>
      </c>
      <c r="AP50" s="291" t="s">
        <v>543</v>
      </c>
      <c r="AQ50" s="292"/>
      <c r="AR50" s="292"/>
      <c r="AS50" s="292"/>
      <c r="AT50" s="292"/>
      <c r="AU50" s="289"/>
      <c r="AV50" s="288"/>
    </row>
    <row r="51" spans="1:48" x14ac:dyDescent="0.2">
      <c r="A51" s="1012"/>
      <c r="B51" s="1013"/>
      <c r="C51" s="1013"/>
      <c r="D51" s="1013"/>
      <c r="E51" s="1013"/>
      <c r="F51" s="1013"/>
      <c r="G51" s="1013"/>
      <c r="H51" s="1013"/>
      <c r="I51" s="1013"/>
      <c r="J51" s="1013"/>
      <c r="K51" s="1013"/>
      <c r="L51" s="1013"/>
      <c r="M51" s="1014"/>
      <c r="N51" s="284"/>
      <c r="O51" s="285"/>
      <c r="P51" s="285"/>
      <c r="Q51" s="285"/>
      <c r="R51" s="285"/>
      <c r="S51" s="285"/>
      <c r="T51" s="285"/>
      <c r="U51" s="285"/>
      <c r="V51" s="285"/>
      <c r="W51" s="285"/>
      <c r="X51" s="285"/>
      <c r="Y51" s="285"/>
      <c r="Z51" s="285"/>
      <c r="AA51" s="200" t="s">
        <v>355</v>
      </c>
      <c r="AB51" s="290"/>
      <c r="AC51" s="287"/>
      <c r="AD51" s="287"/>
      <c r="AE51" s="287"/>
      <c r="AF51" s="289"/>
      <c r="AG51" s="289"/>
      <c r="AH51" s="289"/>
      <c r="AI51" s="287"/>
      <c r="AJ51" s="1007"/>
      <c r="AK51" s="1007"/>
      <c r="AL51" s="1007"/>
      <c r="AM51" s="1007"/>
      <c r="AN51" s="1007"/>
      <c r="AO51" s="287" t="s">
        <v>354</v>
      </c>
      <c r="AP51" s="291" t="s">
        <v>543</v>
      </c>
      <c r="AQ51" s="292"/>
      <c r="AR51" s="292"/>
      <c r="AS51" s="292"/>
      <c r="AT51" s="292"/>
      <c r="AU51" s="289"/>
      <c r="AV51" s="288"/>
    </row>
    <row r="52" spans="1:48" x14ac:dyDescent="0.2">
      <c r="A52" s="1012"/>
      <c r="B52" s="1013"/>
      <c r="C52" s="1013"/>
      <c r="D52" s="1013"/>
      <c r="E52" s="1013"/>
      <c r="F52" s="1013"/>
      <c r="G52" s="1013"/>
      <c r="H52" s="1013"/>
      <c r="I52" s="1013"/>
      <c r="J52" s="1013"/>
      <c r="K52" s="1013"/>
      <c r="L52" s="1013"/>
      <c r="M52" s="1014"/>
      <c r="N52" s="284"/>
      <c r="O52" s="285"/>
      <c r="P52" s="285"/>
      <c r="Q52" s="285"/>
      <c r="R52" s="285"/>
      <c r="S52" s="285"/>
      <c r="T52" s="285"/>
      <c r="U52" s="285"/>
      <c r="V52" s="285"/>
      <c r="W52" s="285"/>
      <c r="X52" s="285"/>
      <c r="Y52" s="285"/>
      <c r="Z52" s="285"/>
      <c r="AA52" s="200" t="s">
        <v>356</v>
      </c>
      <c r="AB52" s="290"/>
      <c r="AC52" s="287"/>
      <c r="AD52" s="287"/>
      <c r="AE52" s="287"/>
      <c r="AF52" s="289"/>
      <c r="AG52" s="289"/>
      <c r="AH52" s="289"/>
      <c r="AI52" s="287"/>
      <c r="AJ52" s="1007"/>
      <c r="AK52" s="1007"/>
      <c r="AL52" s="1007"/>
      <c r="AM52" s="1007"/>
      <c r="AN52" s="1007"/>
      <c r="AO52" s="287" t="s">
        <v>354</v>
      </c>
      <c r="AP52" s="291" t="s">
        <v>543</v>
      </c>
      <c r="AQ52" s="292"/>
      <c r="AR52" s="292"/>
      <c r="AS52" s="292"/>
      <c r="AT52" s="292"/>
      <c r="AU52" s="289"/>
      <c r="AV52" s="288"/>
    </row>
    <row r="53" spans="1:48" x14ac:dyDescent="0.2">
      <c r="A53" s="1012"/>
      <c r="B53" s="1013"/>
      <c r="C53" s="1013"/>
      <c r="D53" s="1013"/>
      <c r="E53" s="1013"/>
      <c r="F53" s="1013"/>
      <c r="G53" s="1013"/>
      <c r="H53" s="1013"/>
      <c r="I53" s="1013"/>
      <c r="J53" s="1013"/>
      <c r="K53" s="1013"/>
      <c r="L53" s="1013"/>
      <c r="M53" s="1014"/>
      <c r="N53" s="284"/>
      <c r="O53" s="285"/>
      <c r="P53" s="285"/>
      <c r="Q53" s="285"/>
      <c r="R53" s="285"/>
      <c r="S53" s="285"/>
      <c r="T53" s="285"/>
      <c r="U53" s="285"/>
      <c r="V53" s="285"/>
      <c r="W53" s="285"/>
      <c r="X53" s="285"/>
      <c r="Y53" s="285"/>
      <c r="Z53" s="285"/>
      <c r="AA53" s="200" t="s">
        <v>357</v>
      </c>
      <c r="AB53" s="290"/>
      <c r="AC53" s="287"/>
      <c r="AD53" s="287"/>
      <c r="AE53" s="287"/>
      <c r="AF53" s="289"/>
      <c r="AG53" s="289"/>
      <c r="AH53" s="289"/>
      <c r="AI53" s="287"/>
      <c r="AJ53" s="1007"/>
      <c r="AK53" s="1007"/>
      <c r="AL53" s="1007"/>
      <c r="AM53" s="1007"/>
      <c r="AN53" s="1007"/>
      <c r="AO53" s="287" t="s">
        <v>354</v>
      </c>
      <c r="AP53" s="291" t="s">
        <v>543</v>
      </c>
      <c r="AQ53" s="292"/>
      <c r="AR53" s="292"/>
      <c r="AS53" s="292"/>
      <c r="AT53" s="292"/>
      <c r="AU53" s="289"/>
      <c r="AV53" s="288"/>
    </row>
    <row r="54" spans="1:48" x14ac:dyDescent="0.2">
      <c r="A54" s="1012"/>
      <c r="B54" s="1013"/>
      <c r="C54" s="1013"/>
      <c r="D54" s="1013"/>
      <c r="E54" s="1013"/>
      <c r="F54" s="1013"/>
      <c r="G54" s="1013"/>
      <c r="H54" s="1013"/>
      <c r="I54" s="1013"/>
      <c r="J54" s="1013"/>
      <c r="K54" s="1013"/>
      <c r="L54" s="1013"/>
      <c r="M54" s="1014"/>
      <c r="N54" s="284"/>
      <c r="O54" s="285"/>
      <c r="P54" s="285"/>
      <c r="Q54" s="285"/>
      <c r="R54" s="285"/>
      <c r="S54" s="285"/>
      <c r="T54" s="285"/>
      <c r="U54" s="285"/>
      <c r="V54" s="285"/>
      <c r="W54" s="285"/>
      <c r="X54" s="285"/>
      <c r="Y54" s="285"/>
      <c r="Z54" s="285"/>
      <c r="AA54" s="290"/>
      <c r="AB54" s="290"/>
      <c r="AC54" s="287"/>
      <c r="AD54" s="287"/>
      <c r="AE54" s="287"/>
      <c r="AF54" s="289"/>
      <c r="AG54" s="289"/>
      <c r="AH54" s="289"/>
      <c r="AI54" s="287"/>
      <c r="AJ54" s="1008"/>
      <c r="AK54" s="1008"/>
      <c r="AL54" s="1008"/>
      <c r="AM54" s="1008"/>
      <c r="AN54" s="1008"/>
      <c r="AO54" s="287"/>
      <c r="AP54" s="292"/>
      <c r="AQ54" s="292"/>
      <c r="AR54" s="292"/>
      <c r="AS54" s="292"/>
      <c r="AT54" s="292"/>
      <c r="AU54" s="289"/>
      <c r="AV54" s="288"/>
    </row>
    <row r="55" spans="1:48" x14ac:dyDescent="0.2">
      <c r="A55" s="1015"/>
      <c r="B55" s="1016"/>
      <c r="C55" s="1016"/>
      <c r="D55" s="1016"/>
      <c r="E55" s="1016"/>
      <c r="F55" s="1016"/>
      <c r="G55" s="1016"/>
      <c r="H55" s="1016"/>
      <c r="I55" s="1016"/>
      <c r="J55" s="1016"/>
      <c r="K55" s="1016"/>
      <c r="L55" s="1016"/>
      <c r="M55" s="1017"/>
      <c r="N55" s="284"/>
      <c r="O55" s="285"/>
      <c r="P55" s="285"/>
      <c r="Q55" s="285"/>
      <c r="R55" s="285"/>
      <c r="S55" s="285"/>
      <c r="T55" s="285"/>
      <c r="U55" s="285"/>
      <c r="V55" s="285"/>
      <c r="W55" s="285"/>
      <c r="X55" s="285"/>
      <c r="Y55" s="285"/>
      <c r="Z55" s="285"/>
      <c r="AA55" s="285"/>
      <c r="AB55" s="285"/>
      <c r="AC55" s="285"/>
      <c r="AD55" s="289"/>
      <c r="AE55" s="289"/>
      <c r="AF55" s="289"/>
      <c r="AG55" s="289"/>
      <c r="AH55" s="289"/>
      <c r="AI55" s="289"/>
      <c r="AJ55" s="1008"/>
      <c r="AK55" s="1008"/>
      <c r="AL55" s="1008"/>
      <c r="AM55" s="1008"/>
      <c r="AN55" s="1008"/>
      <c r="AO55" s="287"/>
      <c r="AP55" s="292"/>
      <c r="AQ55" s="293"/>
      <c r="AR55" s="293"/>
      <c r="AS55" s="293"/>
      <c r="AT55" s="293"/>
      <c r="AU55" s="287"/>
      <c r="AV55" s="288"/>
    </row>
    <row r="56" spans="1:48" x14ac:dyDescent="0.2">
      <c r="A56" s="1009" t="s">
        <v>448</v>
      </c>
      <c r="B56" s="1010"/>
      <c r="C56" s="1010"/>
      <c r="D56" s="1010"/>
      <c r="E56" s="1010"/>
      <c r="F56" s="1010"/>
      <c r="G56" s="1010"/>
      <c r="H56" s="1010"/>
      <c r="I56" s="1010"/>
      <c r="J56" s="1010"/>
      <c r="K56" s="1010"/>
      <c r="L56" s="1010"/>
      <c r="M56" s="1011"/>
      <c r="N56" s="1018"/>
      <c r="O56" s="1019"/>
      <c r="P56" s="1019"/>
      <c r="Q56" s="1019"/>
      <c r="R56" s="1019"/>
      <c r="S56" s="1019"/>
      <c r="T56" s="1019"/>
      <c r="U56" s="1019"/>
      <c r="V56" s="1019"/>
      <c r="W56" s="1019"/>
      <c r="X56" s="1019"/>
      <c r="Y56" s="1019"/>
      <c r="Z56" s="1019"/>
      <c r="AA56" s="1019"/>
      <c r="AB56" s="1019"/>
      <c r="AC56" s="1019"/>
      <c r="AD56" s="1019"/>
      <c r="AE56" s="1019"/>
      <c r="AF56" s="1019"/>
      <c r="AG56" s="1019"/>
      <c r="AH56" s="1019"/>
      <c r="AI56" s="1019"/>
      <c r="AJ56" s="1019"/>
      <c r="AK56" s="1019"/>
      <c r="AL56" s="1019"/>
      <c r="AM56" s="1019"/>
      <c r="AN56" s="1019"/>
      <c r="AO56" s="1019"/>
      <c r="AP56" s="1019"/>
      <c r="AQ56" s="1019"/>
      <c r="AR56" s="1019"/>
      <c r="AS56" s="1019"/>
      <c r="AT56" s="1019"/>
      <c r="AU56" s="1019"/>
      <c r="AV56" s="1020"/>
    </row>
    <row r="57" spans="1:48" x14ac:dyDescent="0.2">
      <c r="A57" s="1012"/>
      <c r="B57" s="1013"/>
      <c r="C57" s="1013"/>
      <c r="D57" s="1013"/>
      <c r="E57" s="1013"/>
      <c r="F57" s="1013"/>
      <c r="G57" s="1013"/>
      <c r="H57" s="1013"/>
      <c r="I57" s="1013"/>
      <c r="J57" s="1013"/>
      <c r="K57" s="1013"/>
      <c r="L57" s="1013"/>
      <c r="M57" s="1014"/>
      <c r="N57" s="1021"/>
      <c r="O57" s="1022"/>
      <c r="P57" s="1022"/>
      <c r="Q57" s="1022"/>
      <c r="R57" s="1022"/>
      <c r="S57" s="1022"/>
      <c r="T57" s="1022"/>
      <c r="U57" s="1022"/>
      <c r="V57" s="1022"/>
      <c r="W57" s="1022"/>
      <c r="X57" s="1022"/>
      <c r="Y57" s="1022"/>
      <c r="Z57" s="1022"/>
      <c r="AA57" s="1022"/>
      <c r="AB57" s="1022"/>
      <c r="AC57" s="1022"/>
      <c r="AD57" s="1022"/>
      <c r="AE57" s="1022"/>
      <c r="AF57" s="1022"/>
      <c r="AG57" s="1022"/>
      <c r="AH57" s="1022"/>
      <c r="AI57" s="1022"/>
      <c r="AJ57" s="1022"/>
      <c r="AK57" s="1022"/>
      <c r="AL57" s="1022"/>
      <c r="AM57" s="1022"/>
      <c r="AN57" s="1022"/>
      <c r="AO57" s="1022"/>
      <c r="AP57" s="1022"/>
      <c r="AQ57" s="1022"/>
      <c r="AR57" s="1022"/>
      <c r="AS57" s="1022"/>
      <c r="AT57" s="1022"/>
      <c r="AU57" s="1022"/>
      <c r="AV57" s="1023"/>
    </row>
    <row r="58" spans="1:48" x14ac:dyDescent="0.2">
      <c r="A58" s="1012"/>
      <c r="B58" s="1013"/>
      <c r="C58" s="1013"/>
      <c r="D58" s="1013"/>
      <c r="E58" s="1013"/>
      <c r="F58" s="1013"/>
      <c r="G58" s="1013"/>
      <c r="H58" s="1013"/>
      <c r="I58" s="1013"/>
      <c r="J58" s="1013"/>
      <c r="K58" s="1013"/>
      <c r="L58" s="1013"/>
      <c r="M58" s="1014"/>
      <c r="N58" s="1021"/>
      <c r="O58" s="1022"/>
      <c r="P58" s="1022"/>
      <c r="Q58" s="1022"/>
      <c r="R58" s="1022"/>
      <c r="S58" s="1022"/>
      <c r="T58" s="1022"/>
      <c r="U58" s="1022"/>
      <c r="V58" s="1022"/>
      <c r="W58" s="1022"/>
      <c r="X58" s="1022"/>
      <c r="Y58" s="1022"/>
      <c r="Z58" s="1022"/>
      <c r="AA58" s="1022"/>
      <c r="AB58" s="1022"/>
      <c r="AC58" s="1022"/>
      <c r="AD58" s="1022"/>
      <c r="AE58" s="1022"/>
      <c r="AF58" s="1022"/>
      <c r="AG58" s="1022"/>
      <c r="AH58" s="1022"/>
      <c r="AI58" s="1022"/>
      <c r="AJ58" s="1022"/>
      <c r="AK58" s="1022"/>
      <c r="AL58" s="1022"/>
      <c r="AM58" s="1022"/>
      <c r="AN58" s="1022"/>
      <c r="AO58" s="1022"/>
      <c r="AP58" s="1022"/>
      <c r="AQ58" s="1022"/>
      <c r="AR58" s="1022"/>
      <c r="AS58" s="1022"/>
      <c r="AT58" s="1022"/>
      <c r="AU58" s="1022"/>
      <c r="AV58" s="1023"/>
    </row>
    <row r="59" spans="1:48" x14ac:dyDescent="0.2">
      <c r="A59" s="1012"/>
      <c r="B59" s="1013"/>
      <c r="C59" s="1013"/>
      <c r="D59" s="1013"/>
      <c r="E59" s="1013"/>
      <c r="F59" s="1013"/>
      <c r="G59" s="1013"/>
      <c r="H59" s="1013"/>
      <c r="I59" s="1013"/>
      <c r="J59" s="1013"/>
      <c r="K59" s="1013"/>
      <c r="L59" s="1013"/>
      <c r="M59" s="1014"/>
      <c r="N59" s="1021"/>
      <c r="O59" s="1022"/>
      <c r="P59" s="1022"/>
      <c r="Q59" s="1022"/>
      <c r="R59" s="1022"/>
      <c r="S59" s="1022"/>
      <c r="T59" s="1022"/>
      <c r="U59" s="1022"/>
      <c r="V59" s="1022"/>
      <c r="W59" s="1022"/>
      <c r="X59" s="1022"/>
      <c r="Y59" s="1022"/>
      <c r="Z59" s="1022"/>
      <c r="AA59" s="1022"/>
      <c r="AB59" s="1022"/>
      <c r="AC59" s="1022"/>
      <c r="AD59" s="1022"/>
      <c r="AE59" s="1022"/>
      <c r="AF59" s="1022"/>
      <c r="AG59" s="1022"/>
      <c r="AH59" s="1022"/>
      <c r="AI59" s="1022"/>
      <c r="AJ59" s="1022"/>
      <c r="AK59" s="1022"/>
      <c r="AL59" s="1022"/>
      <c r="AM59" s="1022"/>
      <c r="AN59" s="1022"/>
      <c r="AO59" s="1022"/>
      <c r="AP59" s="1022"/>
      <c r="AQ59" s="1022"/>
      <c r="AR59" s="1022"/>
      <c r="AS59" s="1022"/>
      <c r="AT59" s="1022"/>
      <c r="AU59" s="1022"/>
      <c r="AV59" s="1023"/>
    </row>
    <row r="60" spans="1:48" x14ac:dyDescent="0.2">
      <c r="A60" s="1015"/>
      <c r="B60" s="1016"/>
      <c r="C60" s="1016"/>
      <c r="D60" s="1016"/>
      <c r="E60" s="1016"/>
      <c r="F60" s="1016"/>
      <c r="G60" s="1016"/>
      <c r="H60" s="1016"/>
      <c r="I60" s="1016"/>
      <c r="J60" s="1016"/>
      <c r="K60" s="1016"/>
      <c r="L60" s="1016"/>
      <c r="M60" s="1017"/>
      <c r="N60" s="1024"/>
      <c r="O60" s="1025"/>
      <c r="P60" s="1025"/>
      <c r="Q60" s="1025"/>
      <c r="R60" s="1025"/>
      <c r="S60" s="1025"/>
      <c r="T60" s="1025"/>
      <c r="U60" s="1025"/>
      <c r="V60" s="1025"/>
      <c r="W60" s="1025"/>
      <c r="X60" s="1025"/>
      <c r="Y60" s="1025"/>
      <c r="Z60" s="1025"/>
      <c r="AA60" s="1025"/>
      <c r="AB60" s="1025"/>
      <c r="AC60" s="1025"/>
      <c r="AD60" s="1025"/>
      <c r="AE60" s="1025"/>
      <c r="AF60" s="1025"/>
      <c r="AG60" s="1025"/>
      <c r="AH60" s="1025"/>
      <c r="AI60" s="1025"/>
      <c r="AJ60" s="1025"/>
      <c r="AK60" s="1025"/>
      <c r="AL60" s="1025"/>
      <c r="AM60" s="1025"/>
      <c r="AN60" s="1025"/>
      <c r="AO60" s="1025"/>
      <c r="AP60" s="1025"/>
      <c r="AQ60" s="1025"/>
      <c r="AR60" s="1025"/>
      <c r="AS60" s="1025"/>
      <c r="AT60" s="1025"/>
      <c r="AU60" s="1025"/>
      <c r="AV60" s="1026"/>
    </row>
  </sheetData>
  <sheetProtection sheet="1" formatCells="0" selectLockedCells="1"/>
  <mergeCells count="72">
    <mergeCell ref="A6:M9"/>
    <mergeCell ref="N6:AV9"/>
    <mergeCell ref="A4:M5"/>
    <mergeCell ref="N4:P5"/>
    <mergeCell ref="Q4:S5"/>
    <mergeCell ref="T4:X5"/>
    <mergeCell ref="Y4:AV5"/>
    <mergeCell ref="A10:M11"/>
    <mergeCell ref="N10:AV11"/>
    <mergeCell ref="A12:M15"/>
    <mergeCell ref="N12:Q13"/>
    <mergeCell ref="R12:AV13"/>
    <mergeCell ref="N14:Q15"/>
    <mergeCell ref="R14:AV15"/>
    <mergeCell ref="Z16:AA17"/>
    <mergeCell ref="AB16:AC17"/>
    <mergeCell ref="AD16:AV17"/>
    <mergeCell ref="A18:M26"/>
    <mergeCell ref="N18:Q19"/>
    <mergeCell ref="R18:AC19"/>
    <mergeCell ref="AD18:AE19"/>
    <mergeCell ref="AF18:AV19"/>
    <mergeCell ref="AJ21:AN21"/>
    <mergeCell ref="AJ22:AN22"/>
    <mergeCell ref="A16:M17"/>
    <mergeCell ref="N16:P17"/>
    <mergeCell ref="Q16:R17"/>
    <mergeCell ref="S16:U17"/>
    <mergeCell ref="V16:W17"/>
    <mergeCell ref="X16:Y17"/>
    <mergeCell ref="A35:M38"/>
    <mergeCell ref="N35:AV38"/>
    <mergeCell ref="AJ23:AN23"/>
    <mergeCell ref="AJ24:AN24"/>
    <mergeCell ref="AJ25:AN25"/>
    <mergeCell ref="AJ26:AN26"/>
    <mergeCell ref="A27:M31"/>
    <mergeCell ref="N27:AV31"/>
    <mergeCell ref="A33:M34"/>
    <mergeCell ref="N33:P34"/>
    <mergeCell ref="Q33:S34"/>
    <mergeCell ref="T33:X34"/>
    <mergeCell ref="Y33:AV34"/>
    <mergeCell ref="A39:M40"/>
    <mergeCell ref="N39:AV40"/>
    <mergeCell ref="A41:M44"/>
    <mergeCell ref="N41:Q42"/>
    <mergeCell ref="R41:AV42"/>
    <mergeCell ref="N43:Q44"/>
    <mergeCell ref="R43:AV44"/>
    <mergeCell ref="Z45:AA46"/>
    <mergeCell ref="AB45:AC46"/>
    <mergeCell ref="AD45:AV46"/>
    <mergeCell ref="A47:M55"/>
    <mergeCell ref="N47:Q48"/>
    <mergeCell ref="R47:AC48"/>
    <mergeCell ref="AD47:AE48"/>
    <mergeCell ref="AF47:AV48"/>
    <mergeCell ref="AJ50:AN50"/>
    <mergeCell ref="AJ51:AN51"/>
    <mergeCell ref="A45:M46"/>
    <mergeCell ref="N45:P46"/>
    <mergeCell ref="Q45:R46"/>
    <mergeCell ref="S45:U46"/>
    <mergeCell ref="V45:W46"/>
    <mergeCell ref="X45:Y46"/>
    <mergeCell ref="AJ52:AN52"/>
    <mergeCell ref="AJ53:AN53"/>
    <mergeCell ref="AJ54:AN54"/>
    <mergeCell ref="AJ55:AN55"/>
    <mergeCell ref="A56:M60"/>
    <mergeCell ref="N56:AV60"/>
  </mergeCells>
  <phoneticPr fontId="1"/>
  <dataValidations count="1">
    <dataValidation allowBlank="1" showInputMessage="1" showErrorMessage="1" prompt="自社内で開催する場合、小間代は対象になりません" sqref="AJ21:AN21"/>
  </dataValidations>
  <pageMargins left="0.7" right="0.26" top="0.54" bottom="0.38" header="0.3" footer="0.3"/>
  <pageSetup paperSize="9" firstPageNumber="44" orientation="portrait" useFirstPageNumber="1" r:id="rId1"/>
  <headerFooter>
    <oddFooter>&amp;A</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P65455:R65455 JR65460 TN65460 ADJ65460 ANF65460 AXB65460 BGX65460 BQT65460 CAP65460 CKL65460 CUH65460 DED65460 DNZ65460 DXV65460 EHR65460 ERN65460 FBJ65460 FLF65460 FVB65460 GEX65460 GOT65460 GYP65460 HIL65460 HSH65460 ICD65460 ILZ65460 IVV65460 JFR65460 JPN65460 JZJ65460 KJF65460 KTB65460 LCX65460 LMT65460 LWP65460 MGL65460 MQH65460 NAD65460 NJZ65460 NTV65460 ODR65460 ONN65460 OXJ65460 PHF65460 PRB65460 QAX65460 QKT65460 QUP65460 REL65460 ROH65460 RYD65460 SHZ65460 SRV65460 TBR65460 TLN65460 TVJ65460 UFF65460 UPB65460 UYX65460 VIT65460 VSP65460 WCL65460 WMH65460 WWD65460 P130991:R130991 JR130996 TN130996 ADJ130996 ANF130996 AXB130996 BGX130996 BQT130996 CAP130996 CKL130996 CUH130996 DED130996 DNZ130996 DXV130996 EHR130996 ERN130996 FBJ130996 FLF130996 FVB130996 GEX130996 GOT130996 GYP130996 HIL130996 HSH130996 ICD130996 ILZ130996 IVV130996 JFR130996 JPN130996 JZJ130996 KJF130996 KTB130996 LCX130996 LMT130996 LWP130996 MGL130996 MQH130996 NAD130996 NJZ130996 NTV130996 ODR130996 ONN130996 OXJ130996 PHF130996 PRB130996 QAX130996 QKT130996 QUP130996 REL130996 ROH130996 RYD130996 SHZ130996 SRV130996 TBR130996 TLN130996 TVJ130996 UFF130996 UPB130996 UYX130996 VIT130996 VSP130996 WCL130996 WMH130996 WWD130996 P196527:R196527 JR196532 TN196532 ADJ196532 ANF196532 AXB196532 BGX196532 BQT196532 CAP196532 CKL196532 CUH196532 DED196532 DNZ196532 DXV196532 EHR196532 ERN196532 FBJ196532 FLF196532 FVB196532 GEX196532 GOT196532 GYP196532 HIL196532 HSH196532 ICD196532 ILZ196532 IVV196532 JFR196532 JPN196532 JZJ196532 KJF196532 KTB196532 LCX196532 LMT196532 LWP196532 MGL196532 MQH196532 NAD196532 NJZ196532 NTV196532 ODR196532 ONN196532 OXJ196532 PHF196532 PRB196532 QAX196532 QKT196532 QUP196532 REL196532 ROH196532 RYD196532 SHZ196532 SRV196532 TBR196532 TLN196532 TVJ196532 UFF196532 UPB196532 UYX196532 VIT196532 VSP196532 WCL196532 WMH196532 WWD196532 P262063:R262063 JR262068 TN262068 ADJ262068 ANF262068 AXB262068 BGX262068 BQT262068 CAP262068 CKL262068 CUH262068 DED262068 DNZ262068 DXV262068 EHR262068 ERN262068 FBJ262068 FLF262068 FVB262068 GEX262068 GOT262068 GYP262068 HIL262068 HSH262068 ICD262068 ILZ262068 IVV262068 JFR262068 JPN262068 JZJ262068 KJF262068 KTB262068 LCX262068 LMT262068 LWP262068 MGL262068 MQH262068 NAD262068 NJZ262068 NTV262068 ODR262068 ONN262068 OXJ262068 PHF262068 PRB262068 QAX262068 QKT262068 QUP262068 REL262068 ROH262068 RYD262068 SHZ262068 SRV262068 TBR262068 TLN262068 TVJ262068 UFF262068 UPB262068 UYX262068 VIT262068 VSP262068 WCL262068 WMH262068 WWD262068 P327599:R327599 JR327604 TN327604 ADJ327604 ANF327604 AXB327604 BGX327604 BQT327604 CAP327604 CKL327604 CUH327604 DED327604 DNZ327604 DXV327604 EHR327604 ERN327604 FBJ327604 FLF327604 FVB327604 GEX327604 GOT327604 GYP327604 HIL327604 HSH327604 ICD327604 ILZ327604 IVV327604 JFR327604 JPN327604 JZJ327604 KJF327604 KTB327604 LCX327604 LMT327604 LWP327604 MGL327604 MQH327604 NAD327604 NJZ327604 NTV327604 ODR327604 ONN327604 OXJ327604 PHF327604 PRB327604 QAX327604 QKT327604 QUP327604 REL327604 ROH327604 RYD327604 SHZ327604 SRV327604 TBR327604 TLN327604 TVJ327604 UFF327604 UPB327604 UYX327604 VIT327604 VSP327604 WCL327604 WMH327604 WWD327604 P393135:R393135 JR393140 TN393140 ADJ393140 ANF393140 AXB393140 BGX393140 BQT393140 CAP393140 CKL393140 CUH393140 DED393140 DNZ393140 DXV393140 EHR393140 ERN393140 FBJ393140 FLF393140 FVB393140 GEX393140 GOT393140 GYP393140 HIL393140 HSH393140 ICD393140 ILZ393140 IVV393140 JFR393140 JPN393140 JZJ393140 KJF393140 KTB393140 LCX393140 LMT393140 LWP393140 MGL393140 MQH393140 NAD393140 NJZ393140 NTV393140 ODR393140 ONN393140 OXJ393140 PHF393140 PRB393140 QAX393140 QKT393140 QUP393140 REL393140 ROH393140 RYD393140 SHZ393140 SRV393140 TBR393140 TLN393140 TVJ393140 UFF393140 UPB393140 UYX393140 VIT393140 VSP393140 WCL393140 WMH393140 WWD393140 P458671:R458671 JR458676 TN458676 ADJ458676 ANF458676 AXB458676 BGX458676 BQT458676 CAP458676 CKL458676 CUH458676 DED458676 DNZ458676 DXV458676 EHR458676 ERN458676 FBJ458676 FLF458676 FVB458676 GEX458676 GOT458676 GYP458676 HIL458676 HSH458676 ICD458676 ILZ458676 IVV458676 JFR458676 JPN458676 JZJ458676 KJF458676 KTB458676 LCX458676 LMT458676 LWP458676 MGL458676 MQH458676 NAD458676 NJZ458676 NTV458676 ODR458676 ONN458676 OXJ458676 PHF458676 PRB458676 QAX458676 QKT458676 QUP458676 REL458676 ROH458676 RYD458676 SHZ458676 SRV458676 TBR458676 TLN458676 TVJ458676 UFF458676 UPB458676 UYX458676 VIT458676 VSP458676 WCL458676 WMH458676 WWD458676 P524207:R524207 JR524212 TN524212 ADJ524212 ANF524212 AXB524212 BGX524212 BQT524212 CAP524212 CKL524212 CUH524212 DED524212 DNZ524212 DXV524212 EHR524212 ERN524212 FBJ524212 FLF524212 FVB524212 GEX524212 GOT524212 GYP524212 HIL524212 HSH524212 ICD524212 ILZ524212 IVV524212 JFR524212 JPN524212 JZJ524212 KJF524212 KTB524212 LCX524212 LMT524212 LWP524212 MGL524212 MQH524212 NAD524212 NJZ524212 NTV524212 ODR524212 ONN524212 OXJ524212 PHF524212 PRB524212 QAX524212 QKT524212 QUP524212 REL524212 ROH524212 RYD524212 SHZ524212 SRV524212 TBR524212 TLN524212 TVJ524212 UFF524212 UPB524212 UYX524212 VIT524212 VSP524212 WCL524212 WMH524212 WWD524212 P589743:R589743 JR589748 TN589748 ADJ589748 ANF589748 AXB589748 BGX589748 BQT589748 CAP589748 CKL589748 CUH589748 DED589748 DNZ589748 DXV589748 EHR589748 ERN589748 FBJ589748 FLF589748 FVB589748 GEX589748 GOT589748 GYP589748 HIL589748 HSH589748 ICD589748 ILZ589748 IVV589748 JFR589748 JPN589748 JZJ589748 KJF589748 KTB589748 LCX589748 LMT589748 LWP589748 MGL589748 MQH589748 NAD589748 NJZ589748 NTV589748 ODR589748 ONN589748 OXJ589748 PHF589748 PRB589748 QAX589748 QKT589748 QUP589748 REL589748 ROH589748 RYD589748 SHZ589748 SRV589748 TBR589748 TLN589748 TVJ589748 UFF589748 UPB589748 UYX589748 VIT589748 VSP589748 WCL589748 WMH589748 WWD589748 P655279:R655279 JR655284 TN655284 ADJ655284 ANF655284 AXB655284 BGX655284 BQT655284 CAP655284 CKL655284 CUH655284 DED655284 DNZ655284 DXV655284 EHR655284 ERN655284 FBJ655284 FLF655284 FVB655284 GEX655284 GOT655284 GYP655284 HIL655284 HSH655284 ICD655284 ILZ655284 IVV655284 JFR655284 JPN655284 JZJ655284 KJF655284 KTB655284 LCX655284 LMT655284 LWP655284 MGL655284 MQH655284 NAD655284 NJZ655284 NTV655284 ODR655284 ONN655284 OXJ655284 PHF655284 PRB655284 QAX655284 QKT655284 QUP655284 REL655284 ROH655284 RYD655284 SHZ655284 SRV655284 TBR655284 TLN655284 TVJ655284 UFF655284 UPB655284 UYX655284 VIT655284 VSP655284 WCL655284 WMH655284 WWD655284 P720815:R720815 JR720820 TN720820 ADJ720820 ANF720820 AXB720820 BGX720820 BQT720820 CAP720820 CKL720820 CUH720820 DED720820 DNZ720820 DXV720820 EHR720820 ERN720820 FBJ720820 FLF720820 FVB720820 GEX720820 GOT720820 GYP720820 HIL720820 HSH720820 ICD720820 ILZ720820 IVV720820 JFR720820 JPN720820 JZJ720820 KJF720820 KTB720820 LCX720820 LMT720820 LWP720820 MGL720820 MQH720820 NAD720820 NJZ720820 NTV720820 ODR720820 ONN720820 OXJ720820 PHF720820 PRB720820 QAX720820 QKT720820 QUP720820 REL720820 ROH720820 RYD720820 SHZ720820 SRV720820 TBR720820 TLN720820 TVJ720820 UFF720820 UPB720820 UYX720820 VIT720820 VSP720820 WCL720820 WMH720820 WWD720820 P786351:R786351 JR786356 TN786356 ADJ786356 ANF786356 AXB786356 BGX786356 BQT786356 CAP786356 CKL786356 CUH786356 DED786356 DNZ786356 DXV786356 EHR786356 ERN786356 FBJ786356 FLF786356 FVB786356 GEX786356 GOT786356 GYP786356 HIL786356 HSH786356 ICD786356 ILZ786356 IVV786356 JFR786356 JPN786356 JZJ786356 KJF786356 KTB786356 LCX786356 LMT786356 LWP786356 MGL786356 MQH786356 NAD786356 NJZ786356 NTV786356 ODR786356 ONN786356 OXJ786356 PHF786356 PRB786356 QAX786356 QKT786356 QUP786356 REL786356 ROH786356 RYD786356 SHZ786356 SRV786356 TBR786356 TLN786356 TVJ786356 UFF786356 UPB786356 UYX786356 VIT786356 VSP786356 WCL786356 WMH786356 WWD786356 P851887:R851887 JR851892 TN851892 ADJ851892 ANF851892 AXB851892 BGX851892 BQT851892 CAP851892 CKL851892 CUH851892 DED851892 DNZ851892 DXV851892 EHR851892 ERN851892 FBJ851892 FLF851892 FVB851892 GEX851892 GOT851892 GYP851892 HIL851892 HSH851892 ICD851892 ILZ851892 IVV851892 JFR851892 JPN851892 JZJ851892 KJF851892 KTB851892 LCX851892 LMT851892 LWP851892 MGL851892 MQH851892 NAD851892 NJZ851892 NTV851892 ODR851892 ONN851892 OXJ851892 PHF851892 PRB851892 QAX851892 QKT851892 QUP851892 REL851892 ROH851892 RYD851892 SHZ851892 SRV851892 TBR851892 TLN851892 TVJ851892 UFF851892 UPB851892 UYX851892 VIT851892 VSP851892 WCL851892 WMH851892 WWD851892 P917423:R917423 JR917428 TN917428 ADJ917428 ANF917428 AXB917428 BGX917428 BQT917428 CAP917428 CKL917428 CUH917428 DED917428 DNZ917428 DXV917428 EHR917428 ERN917428 FBJ917428 FLF917428 FVB917428 GEX917428 GOT917428 GYP917428 HIL917428 HSH917428 ICD917428 ILZ917428 IVV917428 JFR917428 JPN917428 JZJ917428 KJF917428 KTB917428 LCX917428 LMT917428 LWP917428 MGL917428 MQH917428 NAD917428 NJZ917428 NTV917428 ODR917428 ONN917428 OXJ917428 PHF917428 PRB917428 QAX917428 QKT917428 QUP917428 REL917428 ROH917428 RYD917428 SHZ917428 SRV917428 TBR917428 TLN917428 TVJ917428 UFF917428 UPB917428 UYX917428 VIT917428 VSP917428 WCL917428 WMH917428 WWD917428 P982959:R982959 JR982964 TN982964 ADJ982964 ANF982964 AXB982964 BGX982964 BQT982964 CAP982964 CKL982964 CUH982964 DED982964 DNZ982964 DXV982964 EHR982964 ERN982964 FBJ982964 FLF982964 FVB982964 GEX982964 GOT982964 GYP982964 HIL982964 HSH982964 ICD982964 ILZ982964 IVV982964 JFR982964 JPN982964 JZJ982964 KJF982964 KTB982964 LCX982964 LMT982964 LWP982964 MGL982964 MQH982964 NAD982964 NJZ982964 NTV982964 ODR982964 ONN982964 OXJ982964 PHF982964 PRB982964 QAX982964 QKT982964 QUP982964 REL982964 ROH982964 RYD982964 SHZ982964 SRV982964 TBR982964 TLN982964 TVJ982964 UFF982964 UPB982964 UYX982964 VIT982964 VSP982964 WCL982964 WMH982964 WWD982964 U65455 JU65460 TQ65460 ADM65460 ANI65460 AXE65460 BHA65460 BQW65460 CAS65460 CKO65460 CUK65460 DEG65460 DOC65460 DXY65460 EHU65460 ERQ65460 FBM65460 FLI65460 FVE65460 GFA65460 GOW65460 GYS65460 HIO65460 HSK65460 ICG65460 IMC65460 IVY65460 JFU65460 JPQ65460 JZM65460 KJI65460 KTE65460 LDA65460 LMW65460 LWS65460 MGO65460 MQK65460 NAG65460 NKC65460 NTY65460 ODU65460 ONQ65460 OXM65460 PHI65460 PRE65460 QBA65460 QKW65460 QUS65460 REO65460 ROK65460 RYG65460 SIC65460 SRY65460 TBU65460 TLQ65460 TVM65460 UFI65460 UPE65460 UZA65460 VIW65460 VSS65460 WCO65460 WMK65460 WWG65460 U130991 JU130996 TQ130996 ADM130996 ANI130996 AXE130996 BHA130996 BQW130996 CAS130996 CKO130996 CUK130996 DEG130996 DOC130996 DXY130996 EHU130996 ERQ130996 FBM130996 FLI130996 FVE130996 GFA130996 GOW130996 GYS130996 HIO130996 HSK130996 ICG130996 IMC130996 IVY130996 JFU130996 JPQ130996 JZM130996 KJI130996 KTE130996 LDA130996 LMW130996 LWS130996 MGO130996 MQK130996 NAG130996 NKC130996 NTY130996 ODU130996 ONQ130996 OXM130996 PHI130996 PRE130996 QBA130996 QKW130996 QUS130996 REO130996 ROK130996 RYG130996 SIC130996 SRY130996 TBU130996 TLQ130996 TVM130996 UFI130996 UPE130996 UZA130996 VIW130996 VSS130996 WCO130996 WMK130996 WWG130996 U196527 JU196532 TQ196532 ADM196532 ANI196532 AXE196532 BHA196532 BQW196532 CAS196532 CKO196532 CUK196532 DEG196532 DOC196532 DXY196532 EHU196532 ERQ196532 FBM196532 FLI196532 FVE196532 GFA196532 GOW196532 GYS196532 HIO196532 HSK196532 ICG196532 IMC196532 IVY196532 JFU196532 JPQ196532 JZM196532 KJI196532 KTE196532 LDA196532 LMW196532 LWS196532 MGO196532 MQK196532 NAG196532 NKC196532 NTY196532 ODU196532 ONQ196532 OXM196532 PHI196532 PRE196532 QBA196532 QKW196532 QUS196532 REO196532 ROK196532 RYG196532 SIC196532 SRY196532 TBU196532 TLQ196532 TVM196532 UFI196532 UPE196532 UZA196532 VIW196532 VSS196532 WCO196532 WMK196532 WWG196532 U262063 JU262068 TQ262068 ADM262068 ANI262068 AXE262068 BHA262068 BQW262068 CAS262068 CKO262068 CUK262068 DEG262068 DOC262068 DXY262068 EHU262068 ERQ262068 FBM262068 FLI262068 FVE262068 GFA262068 GOW262068 GYS262068 HIO262068 HSK262068 ICG262068 IMC262068 IVY262068 JFU262068 JPQ262068 JZM262068 KJI262068 KTE262068 LDA262068 LMW262068 LWS262068 MGO262068 MQK262068 NAG262068 NKC262068 NTY262068 ODU262068 ONQ262068 OXM262068 PHI262068 PRE262068 QBA262068 QKW262068 QUS262068 REO262068 ROK262068 RYG262068 SIC262068 SRY262068 TBU262068 TLQ262068 TVM262068 UFI262068 UPE262068 UZA262068 VIW262068 VSS262068 WCO262068 WMK262068 WWG262068 U327599 JU327604 TQ327604 ADM327604 ANI327604 AXE327604 BHA327604 BQW327604 CAS327604 CKO327604 CUK327604 DEG327604 DOC327604 DXY327604 EHU327604 ERQ327604 FBM327604 FLI327604 FVE327604 GFA327604 GOW327604 GYS327604 HIO327604 HSK327604 ICG327604 IMC327604 IVY327604 JFU327604 JPQ327604 JZM327604 KJI327604 KTE327604 LDA327604 LMW327604 LWS327604 MGO327604 MQK327604 NAG327604 NKC327604 NTY327604 ODU327604 ONQ327604 OXM327604 PHI327604 PRE327604 QBA327604 QKW327604 QUS327604 REO327604 ROK327604 RYG327604 SIC327604 SRY327604 TBU327604 TLQ327604 TVM327604 UFI327604 UPE327604 UZA327604 VIW327604 VSS327604 WCO327604 WMK327604 WWG327604 U393135 JU393140 TQ393140 ADM393140 ANI393140 AXE393140 BHA393140 BQW393140 CAS393140 CKO393140 CUK393140 DEG393140 DOC393140 DXY393140 EHU393140 ERQ393140 FBM393140 FLI393140 FVE393140 GFA393140 GOW393140 GYS393140 HIO393140 HSK393140 ICG393140 IMC393140 IVY393140 JFU393140 JPQ393140 JZM393140 KJI393140 KTE393140 LDA393140 LMW393140 LWS393140 MGO393140 MQK393140 NAG393140 NKC393140 NTY393140 ODU393140 ONQ393140 OXM393140 PHI393140 PRE393140 QBA393140 QKW393140 QUS393140 REO393140 ROK393140 RYG393140 SIC393140 SRY393140 TBU393140 TLQ393140 TVM393140 UFI393140 UPE393140 UZA393140 VIW393140 VSS393140 WCO393140 WMK393140 WWG393140 U458671 JU458676 TQ458676 ADM458676 ANI458676 AXE458676 BHA458676 BQW458676 CAS458676 CKO458676 CUK458676 DEG458676 DOC458676 DXY458676 EHU458676 ERQ458676 FBM458676 FLI458676 FVE458676 GFA458676 GOW458676 GYS458676 HIO458676 HSK458676 ICG458676 IMC458676 IVY458676 JFU458676 JPQ458676 JZM458676 KJI458676 KTE458676 LDA458676 LMW458676 LWS458676 MGO458676 MQK458676 NAG458676 NKC458676 NTY458676 ODU458676 ONQ458676 OXM458676 PHI458676 PRE458676 QBA458676 QKW458676 QUS458676 REO458676 ROK458676 RYG458676 SIC458676 SRY458676 TBU458676 TLQ458676 TVM458676 UFI458676 UPE458676 UZA458676 VIW458676 VSS458676 WCO458676 WMK458676 WWG458676 U524207 JU524212 TQ524212 ADM524212 ANI524212 AXE524212 BHA524212 BQW524212 CAS524212 CKO524212 CUK524212 DEG524212 DOC524212 DXY524212 EHU524212 ERQ524212 FBM524212 FLI524212 FVE524212 GFA524212 GOW524212 GYS524212 HIO524212 HSK524212 ICG524212 IMC524212 IVY524212 JFU524212 JPQ524212 JZM524212 KJI524212 KTE524212 LDA524212 LMW524212 LWS524212 MGO524212 MQK524212 NAG524212 NKC524212 NTY524212 ODU524212 ONQ524212 OXM524212 PHI524212 PRE524212 QBA524212 QKW524212 QUS524212 REO524212 ROK524212 RYG524212 SIC524212 SRY524212 TBU524212 TLQ524212 TVM524212 UFI524212 UPE524212 UZA524212 VIW524212 VSS524212 WCO524212 WMK524212 WWG524212 U589743 JU589748 TQ589748 ADM589748 ANI589748 AXE589748 BHA589748 BQW589748 CAS589748 CKO589748 CUK589748 DEG589748 DOC589748 DXY589748 EHU589748 ERQ589748 FBM589748 FLI589748 FVE589748 GFA589748 GOW589748 GYS589748 HIO589748 HSK589748 ICG589748 IMC589748 IVY589748 JFU589748 JPQ589748 JZM589748 KJI589748 KTE589748 LDA589748 LMW589748 LWS589748 MGO589748 MQK589748 NAG589748 NKC589748 NTY589748 ODU589748 ONQ589748 OXM589748 PHI589748 PRE589748 QBA589748 QKW589748 QUS589748 REO589748 ROK589748 RYG589748 SIC589748 SRY589748 TBU589748 TLQ589748 TVM589748 UFI589748 UPE589748 UZA589748 VIW589748 VSS589748 WCO589748 WMK589748 WWG589748 U655279 JU655284 TQ655284 ADM655284 ANI655284 AXE655284 BHA655284 BQW655284 CAS655284 CKO655284 CUK655284 DEG655284 DOC655284 DXY655284 EHU655284 ERQ655284 FBM655284 FLI655284 FVE655284 GFA655284 GOW655284 GYS655284 HIO655284 HSK655284 ICG655284 IMC655284 IVY655284 JFU655284 JPQ655284 JZM655284 KJI655284 KTE655284 LDA655284 LMW655284 LWS655284 MGO655284 MQK655284 NAG655284 NKC655284 NTY655284 ODU655284 ONQ655284 OXM655284 PHI655284 PRE655284 QBA655284 QKW655284 QUS655284 REO655284 ROK655284 RYG655284 SIC655284 SRY655284 TBU655284 TLQ655284 TVM655284 UFI655284 UPE655284 UZA655284 VIW655284 VSS655284 WCO655284 WMK655284 WWG655284 U720815 JU720820 TQ720820 ADM720820 ANI720820 AXE720820 BHA720820 BQW720820 CAS720820 CKO720820 CUK720820 DEG720820 DOC720820 DXY720820 EHU720820 ERQ720820 FBM720820 FLI720820 FVE720820 GFA720820 GOW720820 GYS720820 HIO720820 HSK720820 ICG720820 IMC720820 IVY720820 JFU720820 JPQ720820 JZM720820 KJI720820 KTE720820 LDA720820 LMW720820 LWS720820 MGO720820 MQK720820 NAG720820 NKC720820 NTY720820 ODU720820 ONQ720820 OXM720820 PHI720820 PRE720820 QBA720820 QKW720820 QUS720820 REO720820 ROK720820 RYG720820 SIC720820 SRY720820 TBU720820 TLQ720820 TVM720820 UFI720820 UPE720820 UZA720820 VIW720820 VSS720820 WCO720820 WMK720820 WWG720820 U786351 JU786356 TQ786356 ADM786356 ANI786356 AXE786356 BHA786356 BQW786356 CAS786356 CKO786356 CUK786356 DEG786356 DOC786356 DXY786356 EHU786356 ERQ786356 FBM786356 FLI786356 FVE786356 GFA786356 GOW786356 GYS786356 HIO786356 HSK786356 ICG786356 IMC786356 IVY786356 JFU786356 JPQ786356 JZM786356 KJI786356 KTE786356 LDA786356 LMW786356 LWS786356 MGO786356 MQK786356 NAG786356 NKC786356 NTY786356 ODU786356 ONQ786356 OXM786356 PHI786356 PRE786356 QBA786356 QKW786356 QUS786356 REO786356 ROK786356 RYG786356 SIC786356 SRY786356 TBU786356 TLQ786356 TVM786356 UFI786356 UPE786356 UZA786356 VIW786356 VSS786356 WCO786356 WMK786356 WWG786356 U851887 JU851892 TQ851892 ADM851892 ANI851892 AXE851892 BHA851892 BQW851892 CAS851892 CKO851892 CUK851892 DEG851892 DOC851892 DXY851892 EHU851892 ERQ851892 FBM851892 FLI851892 FVE851892 GFA851892 GOW851892 GYS851892 HIO851892 HSK851892 ICG851892 IMC851892 IVY851892 JFU851892 JPQ851892 JZM851892 KJI851892 KTE851892 LDA851892 LMW851892 LWS851892 MGO851892 MQK851892 NAG851892 NKC851892 NTY851892 ODU851892 ONQ851892 OXM851892 PHI851892 PRE851892 QBA851892 QKW851892 QUS851892 REO851892 ROK851892 RYG851892 SIC851892 SRY851892 TBU851892 TLQ851892 TVM851892 UFI851892 UPE851892 UZA851892 VIW851892 VSS851892 WCO851892 WMK851892 WWG851892 U917423 JU917428 TQ917428 ADM917428 ANI917428 AXE917428 BHA917428 BQW917428 CAS917428 CKO917428 CUK917428 DEG917428 DOC917428 DXY917428 EHU917428 ERQ917428 FBM917428 FLI917428 FVE917428 GFA917428 GOW917428 GYS917428 HIO917428 HSK917428 ICG917428 IMC917428 IVY917428 JFU917428 JPQ917428 JZM917428 KJI917428 KTE917428 LDA917428 LMW917428 LWS917428 MGO917428 MQK917428 NAG917428 NKC917428 NTY917428 ODU917428 ONQ917428 OXM917428 PHI917428 PRE917428 QBA917428 QKW917428 QUS917428 REO917428 ROK917428 RYG917428 SIC917428 SRY917428 TBU917428 TLQ917428 TVM917428 UFI917428 UPE917428 UZA917428 VIW917428 VSS917428 WCO917428 WMK917428 WWG917428 U982959 JU982964 TQ982964 ADM982964 ANI982964 AXE982964 BHA982964 BQW982964 CAS982964 CKO982964 CUK982964 DEG982964 DOC982964 DXY982964 EHU982964 ERQ982964 FBM982964 FLI982964 FVE982964 GFA982964 GOW982964 GYS982964 HIO982964 HSK982964 ICG982964 IMC982964 IVY982964 JFU982964 JPQ982964 JZM982964 KJI982964 KTE982964 LDA982964 LMW982964 LWS982964 MGO982964 MQK982964 NAG982964 NKC982964 NTY982964 ODU982964 ONQ982964 OXM982964 PHI982964 PRE982964 QBA982964 QKW982964 QUS982964 REO982964 ROK982964 RYG982964 SIC982964 SRY982964 TBU982964 TLQ982964 TVM982964 UFI982964 UPE982964 UZA982964 VIW982964 VSS982964 WCO982964 WMK982964 WWG982964 JR65475:KZ65480 TN65475:UV65480 ADJ65475:AER65480 ANF65475:AON65480 AXB65475:AYJ65480 BGX65475:BIF65480 BQT65475:BSB65480 CAP65475:CBX65480 CKL65475:CLT65480 CUH65475:CVP65480 DED65475:DFL65480 DNZ65475:DPH65480 DXV65475:DZD65480 EHR65475:EIZ65480 ERN65475:ESV65480 FBJ65475:FCR65480 FLF65475:FMN65480 FVB65475:FWJ65480 GEX65475:GGF65480 GOT65475:GQB65480 GYP65475:GZX65480 HIL65475:HJT65480 HSH65475:HTP65480 ICD65475:IDL65480 ILZ65475:INH65480 IVV65475:IXD65480 JFR65475:JGZ65480 JPN65475:JQV65480 JZJ65475:KAR65480 KJF65475:KKN65480 KTB65475:KUJ65480 LCX65475:LEF65480 LMT65475:LOB65480 LWP65475:LXX65480 MGL65475:MHT65480 MQH65475:MRP65480 NAD65475:NBL65480 NJZ65475:NLH65480 NTV65475:NVD65480 ODR65475:OEZ65480 ONN65475:OOV65480 OXJ65475:OYR65480 PHF65475:PIN65480 PRB65475:PSJ65480 QAX65475:QCF65480 QKT65475:QMB65480 QUP65475:QVX65480 REL65475:RFT65480 ROH65475:RPP65480 RYD65475:RZL65480 SHZ65475:SJH65480 SRV65475:STD65480 TBR65475:TCZ65480 TLN65475:TMV65480 TVJ65475:TWR65480 UFF65475:UGN65480 UPB65475:UQJ65480 UYX65475:VAF65480 VIT65475:VKB65480 VSP65475:VTX65480 WCL65475:WDT65480 WMH65475:WNP65480 WWD65475:WXL65480 JR131011:KZ131016 TN131011:UV131016 ADJ131011:AER131016 ANF131011:AON131016 AXB131011:AYJ131016 BGX131011:BIF131016 BQT131011:BSB131016 CAP131011:CBX131016 CKL131011:CLT131016 CUH131011:CVP131016 DED131011:DFL131016 DNZ131011:DPH131016 DXV131011:DZD131016 EHR131011:EIZ131016 ERN131011:ESV131016 FBJ131011:FCR131016 FLF131011:FMN131016 FVB131011:FWJ131016 GEX131011:GGF131016 GOT131011:GQB131016 GYP131011:GZX131016 HIL131011:HJT131016 HSH131011:HTP131016 ICD131011:IDL131016 ILZ131011:INH131016 IVV131011:IXD131016 JFR131011:JGZ131016 JPN131011:JQV131016 JZJ131011:KAR131016 KJF131011:KKN131016 KTB131011:KUJ131016 LCX131011:LEF131016 LMT131011:LOB131016 LWP131011:LXX131016 MGL131011:MHT131016 MQH131011:MRP131016 NAD131011:NBL131016 NJZ131011:NLH131016 NTV131011:NVD131016 ODR131011:OEZ131016 ONN131011:OOV131016 OXJ131011:OYR131016 PHF131011:PIN131016 PRB131011:PSJ131016 QAX131011:QCF131016 QKT131011:QMB131016 QUP131011:QVX131016 REL131011:RFT131016 ROH131011:RPP131016 RYD131011:RZL131016 SHZ131011:SJH131016 SRV131011:STD131016 TBR131011:TCZ131016 TLN131011:TMV131016 TVJ131011:TWR131016 UFF131011:UGN131016 UPB131011:UQJ131016 UYX131011:VAF131016 VIT131011:VKB131016 VSP131011:VTX131016 WCL131011:WDT131016 WMH131011:WNP131016 WWD131011:WXL131016 JR196547:KZ196552 TN196547:UV196552 ADJ196547:AER196552 ANF196547:AON196552 AXB196547:AYJ196552 BGX196547:BIF196552 BQT196547:BSB196552 CAP196547:CBX196552 CKL196547:CLT196552 CUH196547:CVP196552 DED196547:DFL196552 DNZ196547:DPH196552 DXV196547:DZD196552 EHR196547:EIZ196552 ERN196547:ESV196552 FBJ196547:FCR196552 FLF196547:FMN196552 FVB196547:FWJ196552 GEX196547:GGF196552 GOT196547:GQB196552 GYP196547:GZX196552 HIL196547:HJT196552 HSH196547:HTP196552 ICD196547:IDL196552 ILZ196547:INH196552 IVV196547:IXD196552 JFR196547:JGZ196552 JPN196547:JQV196552 JZJ196547:KAR196552 KJF196547:KKN196552 KTB196547:KUJ196552 LCX196547:LEF196552 LMT196547:LOB196552 LWP196547:LXX196552 MGL196547:MHT196552 MQH196547:MRP196552 NAD196547:NBL196552 NJZ196547:NLH196552 NTV196547:NVD196552 ODR196547:OEZ196552 ONN196547:OOV196552 OXJ196547:OYR196552 PHF196547:PIN196552 PRB196547:PSJ196552 QAX196547:QCF196552 QKT196547:QMB196552 QUP196547:QVX196552 REL196547:RFT196552 ROH196547:RPP196552 RYD196547:RZL196552 SHZ196547:SJH196552 SRV196547:STD196552 TBR196547:TCZ196552 TLN196547:TMV196552 TVJ196547:TWR196552 UFF196547:UGN196552 UPB196547:UQJ196552 UYX196547:VAF196552 VIT196547:VKB196552 VSP196547:VTX196552 WCL196547:WDT196552 WMH196547:WNP196552 WWD196547:WXL196552 JR262083:KZ262088 TN262083:UV262088 ADJ262083:AER262088 ANF262083:AON262088 AXB262083:AYJ262088 BGX262083:BIF262088 BQT262083:BSB262088 CAP262083:CBX262088 CKL262083:CLT262088 CUH262083:CVP262088 DED262083:DFL262088 DNZ262083:DPH262088 DXV262083:DZD262088 EHR262083:EIZ262088 ERN262083:ESV262088 FBJ262083:FCR262088 FLF262083:FMN262088 FVB262083:FWJ262088 GEX262083:GGF262088 GOT262083:GQB262088 GYP262083:GZX262088 HIL262083:HJT262088 HSH262083:HTP262088 ICD262083:IDL262088 ILZ262083:INH262088 IVV262083:IXD262088 JFR262083:JGZ262088 JPN262083:JQV262088 JZJ262083:KAR262088 KJF262083:KKN262088 KTB262083:KUJ262088 LCX262083:LEF262088 LMT262083:LOB262088 LWP262083:LXX262088 MGL262083:MHT262088 MQH262083:MRP262088 NAD262083:NBL262088 NJZ262083:NLH262088 NTV262083:NVD262088 ODR262083:OEZ262088 ONN262083:OOV262088 OXJ262083:OYR262088 PHF262083:PIN262088 PRB262083:PSJ262088 QAX262083:QCF262088 QKT262083:QMB262088 QUP262083:QVX262088 REL262083:RFT262088 ROH262083:RPP262088 RYD262083:RZL262088 SHZ262083:SJH262088 SRV262083:STD262088 TBR262083:TCZ262088 TLN262083:TMV262088 TVJ262083:TWR262088 UFF262083:UGN262088 UPB262083:UQJ262088 UYX262083:VAF262088 VIT262083:VKB262088 VSP262083:VTX262088 WCL262083:WDT262088 WMH262083:WNP262088 WWD262083:WXL262088 JR327619:KZ327624 TN327619:UV327624 ADJ327619:AER327624 ANF327619:AON327624 AXB327619:AYJ327624 BGX327619:BIF327624 BQT327619:BSB327624 CAP327619:CBX327624 CKL327619:CLT327624 CUH327619:CVP327624 DED327619:DFL327624 DNZ327619:DPH327624 DXV327619:DZD327624 EHR327619:EIZ327624 ERN327619:ESV327624 FBJ327619:FCR327624 FLF327619:FMN327624 FVB327619:FWJ327624 GEX327619:GGF327624 GOT327619:GQB327624 GYP327619:GZX327624 HIL327619:HJT327624 HSH327619:HTP327624 ICD327619:IDL327624 ILZ327619:INH327624 IVV327619:IXD327624 JFR327619:JGZ327624 JPN327619:JQV327624 JZJ327619:KAR327624 KJF327619:KKN327624 KTB327619:KUJ327624 LCX327619:LEF327624 LMT327619:LOB327624 LWP327619:LXX327624 MGL327619:MHT327624 MQH327619:MRP327624 NAD327619:NBL327624 NJZ327619:NLH327624 NTV327619:NVD327624 ODR327619:OEZ327624 ONN327619:OOV327624 OXJ327619:OYR327624 PHF327619:PIN327624 PRB327619:PSJ327624 QAX327619:QCF327624 QKT327619:QMB327624 QUP327619:QVX327624 REL327619:RFT327624 ROH327619:RPP327624 RYD327619:RZL327624 SHZ327619:SJH327624 SRV327619:STD327624 TBR327619:TCZ327624 TLN327619:TMV327624 TVJ327619:TWR327624 UFF327619:UGN327624 UPB327619:UQJ327624 UYX327619:VAF327624 VIT327619:VKB327624 VSP327619:VTX327624 WCL327619:WDT327624 WMH327619:WNP327624 WWD327619:WXL327624 JR393155:KZ393160 TN393155:UV393160 ADJ393155:AER393160 ANF393155:AON393160 AXB393155:AYJ393160 BGX393155:BIF393160 BQT393155:BSB393160 CAP393155:CBX393160 CKL393155:CLT393160 CUH393155:CVP393160 DED393155:DFL393160 DNZ393155:DPH393160 DXV393155:DZD393160 EHR393155:EIZ393160 ERN393155:ESV393160 FBJ393155:FCR393160 FLF393155:FMN393160 FVB393155:FWJ393160 GEX393155:GGF393160 GOT393155:GQB393160 GYP393155:GZX393160 HIL393155:HJT393160 HSH393155:HTP393160 ICD393155:IDL393160 ILZ393155:INH393160 IVV393155:IXD393160 JFR393155:JGZ393160 JPN393155:JQV393160 JZJ393155:KAR393160 KJF393155:KKN393160 KTB393155:KUJ393160 LCX393155:LEF393160 LMT393155:LOB393160 LWP393155:LXX393160 MGL393155:MHT393160 MQH393155:MRP393160 NAD393155:NBL393160 NJZ393155:NLH393160 NTV393155:NVD393160 ODR393155:OEZ393160 ONN393155:OOV393160 OXJ393155:OYR393160 PHF393155:PIN393160 PRB393155:PSJ393160 QAX393155:QCF393160 QKT393155:QMB393160 QUP393155:QVX393160 REL393155:RFT393160 ROH393155:RPP393160 RYD393155:RZL393160 SHZ393155:SJH393160 SRV393155:STD393160 TBR393155:TCZ393160 TLN393155:TMV393160 TVJ393155:TWR393160 UFF393155:UGN393160 UPB393155:UQJ393160 UYX393155:VAF393160 VIT393155:VKB393160 VSP393155:VTX393160 WCL393155:WDT393160 WMH393155:WNP393160 WWD393155:WXL393160 JR458691:KZ458696 TN458691:UV458696 ADJ458691:AER458696 ANF458691:AON458696 AXB458691:AYJ458696 BGX458691:BIF458696 BQT458691:BSB458696 CAP458691:CBX458696 CKL458691:CLT458696 CUH458691:CVP458696 DED458691:DFL458696 DNZ458691:DPH458696 DXV458691:DZD458696 EHR458691:EIZ458696 ERN458691:ESV458696 FBJ458691:FCR458696 FLF458691:FMN458696 FVB458691:FWJ458696 GEX458691:GGF458696 GOT458691:GQB458696 GYP458691:GZX458696 HIL458691:HJT458696 HSH458691:HTP458696 ICD458691:IDL458696 ILZ458691:INH458696 IVV458691:IXD458696 JFR458691:JGZ458696 JPN458691:JQV458696 JZJ458691:KAR458696 KJF458691:KKN458696 KTB458691:KUJ458696 LCX458691:LEF458696 LMT458691:LOB458696 LWP458691:LXX458696 MGL458691:MHT458696 MQH458691:MRP458696 NAD458691:NBL458696 NJZ458691:NLH458696 NTV458691:NVD458696 ODR458691:OEZ458696 ONN458691:OOV458696 OXJ458691:OYR458696 PHF458691:PIN458696 PRB458691:PSJ458696 QAX458691:QCF458696 QKT458691:QMB458696 QUP458691:QVX458696 REL458691:RFT458696 ROH458691:RPP458696 RYD458691:RZL458696 SHZ458691:SJH458696 SRV458691:STD458696 TBR458691:TCZ458696 TLN458691:TMV458696 TVJ458691:TWR458696 UFF458691:UGN458696 UPB458691:UQJ458696 UYX458691:VAF458696 VIT458691:VKB458696 VSP458691:VTX458696 WCL458691:WDT458696 WMH458691:WNP458696 WWD458691:WXL458696 JR524227:KZ524232 TN524227:UV524232 ADJ524227:AER524232 ANF524227:AON524232 AXB524227:AYJ524232 BGX524227:BIF524232 BQT524227:BSB524232 CAP524227:CBX524232 CKL524227:CLT524232 CUH524227:CVP524232 DED524227:DFL524232 DNZ524227:DPH524232 DXV524227:DZD524232 EHR524227:EIZ524232 ERN524227:ESV524232 FBJ524227:FCR524232 FLF524227:FMN524232 FVB524227:FWJ524232 GEX524227:GGF524232 GOT524227:GQB524232 GYP524227:GZX524232 HIL524227:HJT524232 HSH524227:HTP524232 ICD524227:IDL524232 ILZ524227:INH524232 IVV524227:IXD524232 JFR524227:JGZ524232 JPN524227:JQV524232 JZJ524227:KAR524232 KJF524227:KKN524232 KTB524227:KUJ524232 LCX524227:LEF524232 LMT524227:LOB524232 LWP524227:LXX524232 MGL524227:MHT524232 MQH524227:MRP524232 NAD524227:NBL524232 NJZ524227:NLH524232 NTV524227:NVD524232 ODR524227:OEZ524232 ONN524227:OOV524232 OXJ524227:OYR524232 PHF524227:PIN524232 PRB524227:PSJ524232 QAX524227:QCF524232 QKT524227:QMB524232 QUP524227:QVX524232 REL524227:RFT524232 ROH524227:RPP524232 RYD524227:RZL524232 SHZ524227:SJH524232 SRV524227:STD524232 TBR524227:TCZ524232 TLN524227:TMV524232 TVJ524227:TWR524232 UFF524227:UGN524232 UPB524227:UQJ524232 UYX524227:VAF524232 VIT524227:VKB524232 VSP524227:VTX524232 WCL524227:WDT524232 WMH524227:WNP524232 WWD524227:WXL524232 JR589763:KZ589768 TN589763:UV589768 ADJ589763:AER589768 ANF589763:AON589768 AXB589763:AYJ589768 BGX589763:BIF589768 BQT589763:BSB589768 CAP589763:CBX589768 CKL589763:CLT589768 CUH589763:CVP589768 DED589763:DFL589768 DNZ589763:DPH589768 DXV589763:DZD589768 EHR589763:EIZ589768 ERN589763:ESV589768 FBJ589763:FCR589768 FLF589763:FMN589768 FVB589763:FWJ589768 GEX589763:GGF589768 GOT589763:GQB589768 GYP589763:GZX589768 HIL589763:HJT589768 HSH589763:HTP589768 ICD589763:IDL589768 ILZ589763:INH589768 IVV589763:IXD589768 JFR589763:JGZ589768 JPN589763:JQV589768 JZJ589763:KAR589768 KJF589763:KKN589768 KTB589763:KUJ589768 LCX589763:LEF589768 LMT589763:LOB589768 LWP589763:LXX589768 MGL589763:MHT589768 MQH589763:MRP589768 NAD589763:NBL589768 NJZ589763:NLH589768 NTV589763:NVD589768 ODR589763:OEZ589768 ONN589763:OOV589768 OXJ589763:OYR589768 PHF589763:PIN589768 PRB589763:PSJ589768 QAX589763:QCF589768 QKT589763:QMB589768 QUP589763:QVX589768 REL589763:RFT589768 ROH589763:RPP589768 RYD589763:RZL589768 SHZ589763:SJH589768 SRV589763:STD589768 TBR589763:TCZ589768 TLN589763:TMV589768 TVJ589763:TWR589768 UFF589763:UGN589768 UPB589763:UQJ589768 UYX589763:VAF589768 VIT589763:VKB589768 VSP589763:VTX589768 WCL589763:WDT589768 WMH589763:WNP589768 WWD589763:WXL589768 JR655299:KZ655304 TN655299:UV655304 ADJ655299:AER655304 ANF655299:AON655304 AXB655299:AYJ655304 BGX655299:BIF655304 BQT655299:BSB655304 CAP655299:CBX655304 CKL655299:CLT655304 CUH655299:CVP655304 DED655299:DFL655304 DNZ655299:DPH655304 DXV655299:DZD655304 EHR655299:EIZ655304 ERN655299:ESV655304 FBJ655299:FCR655304 FLF655299:FMN655304 FVB655299:FWJ655304 GEX655299:GGF655304 GOT655299:GQB655304 GYP655299:GZX655304 HIL655299:HJT655304 HSH655299:HTP655304 ICD655299:IDL655304 ILZ655299:INH655304 IVV655299:IXD655304 JFR655299:JGZ655304 JPN655299:JQV655304 JZJ655299:KAR655304 KJF655299:KKN655304 KTB655299:KUJ655304 LCX655299:LEF655304 LMT655299:LOB655304 LWP655299:LXX655304 MGL655299:MHT655304 MQH655299:MRP655304 NAD655299:NBL655304 NJZ655299:NLH655304 NTV655299:NVD655304 ODR655299:OEZ655304 ONN655299:OOV655304 OXJ655299:OYR655304 PHF655299:PIN655304 PRB655299:PSJ655304 QAX655299:QCF655304 QKT655299:QMB655304 QUP655299:QVX655304 REL655299:RFT655304 ROH655299:RPP655304 RYD655299:RZL655304 SHZ655299:SJH655304 SRV655299:STD655304 TBR655299:TCZ655304 TLN655299:TMV655304 TVJ655299:TWR655304 UFF655299:UGN655304 UPB655299:UQJ655304 UYX655299:VAF655304 VIT655299:VKB655304 VSP655299:VTX655304 WCL655299:WDT655304 WMH655299:WNP655304 WWD655299:WXL655304 JR720835:KZ720840 TN720835:UV720840 ADJ720835:AER720840 ANF720835:AON720840 AXB720835:AYJ720840 BGX720835:BIF720840 BQT720835:BSB720840 CAP720835:CBX720840 CKL720835:CLT720840 CUH720835:CVP720840 DED720835:DFL720840 DNZ720835:DPH720840 DXV720835:DZD720840 EHR720835:EIZ720840 ERN720835:ESV720840 FBJ720835:FCR720840 FLF720835:FMN720840 FVB720835:FWJ720840 GEX720835:GGF720840 GOT720835:GQB720840 GYP720835:GZX720840 HIL720835:HJT720840 HSH720835:HTP720840 ICD720835:IDL720840 ILZ720835:INH720840 IVV720835:IXD720840 JFR720835:JGZ720840 JPN720835:JQV720840 JZJ720835:KAR720840 KJF720835:KKN720840 KTB720835:KUJ720840 LCX720835:LEF720840 LMT720835:LOB720840 LWP720835:LXX720840 MGL720835:MHT720840 MQH720835:MRP720840 NAD720835:NBL720840 NJZ720835:NLH720840 NTV720835:NVD720840 ODR720835:OEZ720840 ONN720835:OOV720840 OXJ720835:OYR720840 PHF720835:PIN720840 PRB720835:PSJ720840 QAX720835:QCF720840 QKT720835:QMB720840 QUP720835:QVX720840 REL720835:RFT720840 ROH720835:RPP720840 RYD720835:RZL720840 SHZ720835:SJH720840 SRV720835:STD720840 TBR720835:TCZ720840 TLN720835:TMV720840 TVJ720835:TWR720840 UFF720835:UGN720840 UPB720835:UQJ720840 UYX720835:VAF720840 VIT720835:VKB720840 VSP720835:VTX720840 WCL720835:WDT720840 WMH720835:WNP720840 WWD720835:WXL720840 JR786371:KZ786376 TN786371:UV786376 ADJ786371:AER786376 ANF786371:AON786376 AXB786371:AYJ786376 BGX786371:BIF786376 BQT786371:BSB786376 CAP786371:CBX786376 CKL786371:CLT786376 CUH786371:CVP786376 DED786371:DFL786376 DNZ786371:DPH786376 DXV786371:DZD786376 EHR786371:EIZ786376 ERN786371:ESV786376 FBJ786371:FCR786376 FLF786371:FMN786376 FVB786371:FWJ786376 GEX786371:GGF786376 GOT786371:GQB786376 GYP786371:GZX786376 HIL786371:HJT786376 HSH786371:HTP786376 ICD786371:IDL786376 ILZ786371:INH786376 IVV786371:IXD786376 JFR786371:JGZ786376 JPN786371:JQV786376 JZJ786371:KAR786376 KJF786371:KKN786376 KTB786371:KUJ786376 LCX786371:LEF786376 LMT786371:LOB786376 LWP786371:LXX786376 MGL786371:MHT786376 MQH786371:MRP786376 NAD786371:NBL786376 NJZ786371:NLH786376 NTV786371:NVD786376 ODR786371:OEZ786376 ONN786371:OOV786376 OXJ786371:OYR786376 PHF786371:PIN786376 PRB786371:PSJ786376 QAX786371:QCF786376 QKT786371:QMB786376 QUP786371:QVX786376 REL786371:RFT786376 ROH786371:RPP786376 RYD786371:RZL786376 SHZ786371:SJH786376 SRV786371:STD786376 TBR786371:TCZ786376 TLN786371:TMV786376 TVJ786371:TWR786376 UFF786371:UGN786376 UPB786371:UQJ786376 UYX786371:VAF786376 VIT786371:VKB786376 VSP786371:VTX786376 WCL786371:WDT786376 WMH786371:WNP786376 WWD786371:WXL786376 JR851907:KZ851912 TN851907:UV851912 ADJ851907:AER851912 ANF851907:AON851912 AXB851907:AYJ851912 BGX851907:BIF851912 BQT851907:BSB851912 CAP851907:CBX851912 CKL851907:CLT851912 CUH851907:CVP851912 DED851907:DFL851912 DNZ851907:DPH851912 DXV851907:DZD851912 EHR851907:EIZ851912 ERN851907:ESV851912 FBJ851907:FCR851912 FLF851907:FMN851912 FVB851907:FWJ851912 GEX851907:GGF851912 GOT851907:GQB851912 GYP851907:GZX851912 HIL851907:HJT851912 HSH851907:HTP851912 ICD851907:IDL851912 ILZ851907:INH851912 IVV851907:IXD851912 JFR851907:JGZ851912 JPN851907:JQV851912 JZJ851907:KAR851912 KJF851907:KKN851912 KTB851907:KUJ851912 LCX851907:LEF851912 LMT851907:LOB851912 LWP851907:LXX851912 MGL851907:MHT851912 MQH851907:MRP851912 NAD851907:NBL851912 NJZ851907:NLH851912 NTV851907:NVD851912 ODR851907:OEZ851912 ONN851907:OOV851912 OXJ851907:OYR851912 PHF851907:PIN851912 PRB851907:PSJ851912 QAX851907:QCF851912 QKT851907:QMB851912 QUP851907:QVX851912 REL851907:RFT851912 ROH851907:RPP851912 RYD851907:RZL851912 SHZ851907:SJH851912 SRV851907:STD851912 TBR851907:TCZ851912 TLN851907:TMV851912 TVJ851907:TWR851912 UFF851907:UGN851912 UPB851907:UQJ851912 UYX851907:VAF851912 VIT851907:VKB851912 VSP851907:VTX851912 WCL851907:WDT851912 WMH851907:WNP851912 WWD851907:WXL851912 JR917443:KZ917448 TN917443:UV917448 ADJ917443:AER917448 ANF917443:AON917448 AXB917443:AYJ917448 BGX917443:BIF917448 BQT917443:BSB917448 CAP917443:CBX917448 CKL917443:CLT917448 CUH917443:CVP917448 DED917443:DFL917448 DNZ917443:DPH917448 DXV917443:DZD917448 EHR917443:EIZ917448 ERN917443:ESV917448 FBJ917443:FCR917448 FLF917443:FMN917448 FVB917443:FWJ917448 GEX917443:GGF917448 GOT917443:GQB917448 GYP917443:GZX917448 HIL917443:HJT917448 HSH917443:HTP917448 ICD917443:IDL917448 ILZ917443:INH917448 IVV917443:IXD917448 JFR917443:JGZ917448 JPN917443:JQV917448 JZJ917443:KAR917448 KJF917443:KKN917448 KTB917443:KUJ917448 LCX917443:LEF917448 LMT917443:LOB917448 LWP917443:LXX917448 MGL917443:MHT917448 MQH917443:MRP917448 NAD917443:NBL917448 NJZ917443:NLH917448 NTV917443:NVD917448 ODR917443:OEZ917448 ONN917443:OOV917448 OXJ917443:OYR917448 PHF917443:PIN917448 PRB917443:PSJ917448 QAX917443:QCF917448 QKT917443:QMB917448 QUP917443:QVX917448 REL917443:RFT917448 ROH917443:RPP917448 RYD917443:RZL917448 SHZ917443:SJH917448 SRV917443:STD917448 TBR917443:TCZ917448 TLN917443:TMV917448 TVJ917443:TWR917448 UFF917443:UGN917448 UPB917443:UQJ917448 UYX917443:VAF917448 VIT917443:VKB917448 VSP917443:VTX917448 WCL917443:WDT917448 WMH917443:WNP917448 WWD917443:WXL917448 JR982979:KZ982984 TN982979:UV982984 ADJ982979:AER982984 ANF982979:AON982984 AXB982979:AYJ982984 BGX982979:BIF982984 BQT982979:BSB982984 CAP982979:CBX982984 CKL982979:CLT982984 CUH982979:CVP982984 DED982979:DFL982984 DNZ982979:DPH982984 DXV982979:DZD982984 EHR982979:EIZ982984 ERN982979:ESV982984 FBJ982979:FCR982984 FLF982979:FMN982984 FVB982979:FWJ982984 GEX982979:GGF982984 GOT982979:GQB982984 GYP982979:GZX982984 HIL982979:HJT982984 HSH982979:HTP982984 ICD982979:IDL982984 ILZ982979:INH982984 IVV982979:IXD982984 JFR982979:JGZ982984 JPN982979:JQV982984 JZJ982979:KAR982984 KJF982979:KKN982984 KTB982979:KUJ982984 LCX982979:LEF982984 LMT982979:LOB982984 LWP982979:LXX982984 MGL982979:MHT982984 MQH982979:MRP982984 NAD982979:NBL982984 NJZ982979:NLH982984 NTV982979:NVD982984 ODR982979:OEZ982984 ONN982979:OOV982984 OXJ982979:OYR982984 PHF982979:PIN982984 PRB982979:PSJ982984 QAX982979:QCF982984 QKT982979:QMB982984 QUP982979:QVX982984 REL982979:RFT982984 ROH982979:RPP982984 RYD982979:RZL982984 SHZ982979:SJH982984 SRV982979:STD982984 TBR982979:TCZ982984 TLN982979:TMV982984 TVJ982979:TWR982984 UFF982979:UGN982984 UPB982979:UQJ982984 UYX982979:VAF982984 VIT982979:VKB982984 VSP982979:VTX982984 WCL982979:WDT982984 WMH982979:WNP982984 WWD982979:WXL982984 P65477:R65477 JR65482 TN65482 ADJ65482 ANF65482 AXB65482 BGX65482 BQT65482 CAP65482 CKL65482 CUH65482 DED65482 DNZ65482 DXV65482 EHR65482 ERN65482 FBJ65482 FLF65482 FVB65482 GEX65482 GOT65482 GYP65482 HIL65482 HSH65482 ICD65482 ILZ65482 IVV65482 JFR65482 JPN65482 JZJ65482 KJF65482 KTB65482 LCX65482 LMT65482 LWP65482 MGL65482 MQH65482 NAD65482 NJZ65482 NTV65482 ODR65482 ONN65482 OXJ65482 PHF65482 PRB65482 QAX65482 QKT65482 QUP65482 REL65482 ROH65482 RYD65482 SHZ65482 SRV65482 TBR65482 TLN65482 TVJ65482 UFF65482 UPB65482 UYX65482 VIT65482 VSP65482 WCL65482 WMH65482 WWD65482 P131013:R131013 JR131018 TN131018 ADJ131018 ANF131018 AXB131018 BGX131018 BQT131018 CAP131018 CKL131018 CUH131018 DED131018 DNZ131018 DXV131018 EHR131018 ERN131018 FBJ131018 FLF131018 FVB131018 GEX131018 GOT131018 GYP131018 HIL131018 HSH131018 ICD131018 ILZ131018 IVV131018 JFR131018 JPN131018 JZJ131018 KJF131018 KTB131018 LCX131018 LMT131018 LWP131018 MGL131018 MQH131018 NAD131018 NJZ131018 NTV131018 ODR131018 ONN131018 OXJ131018 PHF131018 PRB131018 QAX131018 QKT131018 QUP131018 REL131018 ROH131018 RYD131018 SHZ131018 SRV131018 TBR131018 TLN131018 TVJ131018 UFF131018 UPB131018 UYX131018 VIT131018 VSP131018 WCL131018 WMH131018 WWD131018 P196549:R196549 JR196554 TN196554 ADJ196554 ANF196554 AXB196554 BGX196554 BQT196554 CAP196554 CKL196554 CUH196554 DED196554 DNZ196554 DXV196554 EHR196554 ERN196554 FBJ196554 FLF196554 FVB196554 GEX196554 GOT196554 GYP196554 HIL196554 HSH196554 ICD196554 ILZ196554 IVV196554 JFR196554 JPN196554 JZJ196554 KJF196554 KTB196554 LCX196554 LMT196554 LWP196554 MGL196554 MQH196554 NAD196554 NJZ196554 NTV196554 ODR196554 ONN196554 OXJ196554 PHF196554 PRB196554 QAX196554 QKT196554 QUP196554 REL196554 ROH196554 RYD196554 SHZ196554 SRV196554 TBR196554 TLN196554 TVJ196554 UFF196554 UPB196554 UYX196554 VIT196554 VSP196554 WCL196554 WMH196554 WWD196554 P262085:R262085 JR262090 TN262090 ADJ262090 ANF262090 AXB262090 BGX262090 BQT262090 CAP262090 CKL262090 CUH262090 DED262090 DNZ262090 DXV262090 EHR262090 ERN262090 FBJ262090 FLF262090 FVB262090 GEX262090 GOT262090 GYP262090 HIL262090 HSH262090 ICD262090 ILZ262090 IVV262090 JFR262090 JPN262090 JZJ262090 KJF262090 KTB262090 LCX262090 LMT262090 LWP262090 MGL262090 MQH262090 NAD262090 NJZ262090 NTV262090 ODR262090 ONN262090 OXJ262090 PHF262090 PRB262090 QAX262090 QKT262090 QUP262090 REL262090 ROH262090 RYD262090 SHZ262090 SRV262090 TBR262090 TLN262090 TVJ262090 UFF262090 UPB262090 UYX262090 VIT262090 VSP262090 WCL262090 WMH262090 WWD262090 P327621:R327621 JR327626 TN327626 ADJ327626 ANF327626 AXB327626 BGX327626 BQT327626 CAP327626 CKL327626 CUH327626 DED327626 DNZ327626 DXV327626 EHR327626 ERN327626 FBJ327626 FLF327626 FVB327626 GEX327626 GOT327626 GYP327626 HIL327626 HSH327626 ICD327626 ILZ327626 IVV327626 JFR327626 JPN327626 JZJ327626 KJF327626 KTB327626 LCX327626 LMT327626 LWP327626 MGL327626 MQH327626 NAD327626 NJZ327626 NTV327626 ODR327626 ONN327626 OXJ327626 PHF327626 PRB327626 QAX327626 QKT327626 QUP327626 REL327626 ROH327626 RYD327626 SHZ327626 SRV327626 TBR327626 TLN327626 TVJ327626 UFF327626 UPB327626 UYX327626 VIT327626 VSP327626 WCL327626 WMH327626 WWD327626 P393157:R393157 JR393162 TN393162 ADJ393162 ANF393162 AXB393162 BGX393162 BQT393162 CAP393162 CKL393162 CUH393162 DED393162 DNZ393162 DXV393162 EHR393162 ERN393162 FBJ393162 FLF393162 FVB393162 GEX393162 GOT393162 GYP393162 HIL393162 HSH393162 ICD393162 ILZ393162 IVV393162 JFR393162 JPN393162 JZJ393162 KJF393162 KTB393162 LCX393162 LMT393162 LWP393162 MGL393162 MQH393162 NAD393162 NJZ393162 NTV393162 ODR393162 ONN393162 OXJ393162 PHF393162 PRB393162 QAX393162 QKT393162 QUP393162 REL393162 ROH393162 RYD393162 SHZ393162 SRV393162 TBR393162 TLN393162 TVJ393162 UFF393162 UPB393162 UYX393162 VIT393162 VSP393162 WCL393162 WMH393162 WWD393162 P458693:R458693 JR458698 TN458698 ADJ458698 ANF458698 AXB458698 BGX458698 BQT458698 CAP458698 CKL458698 CUH458698 DED458698 DNZ458698 DXV458698 EHR458698 ERN458698 FBJ458698 FLF458698 FVB458698 GEX458698 GOT458698 GYP458698 HIL458698 HSH458698 ICD458698 ILZ458698 IVV458698 JFR458698 JPN458698 JZJ458698 KJF458698 KTB458698 LCX458698 LMT458698 LWP458698 MGL458698 MQH458698 NAD458698 NJZ458698 NTV458698 ODR458698 ONN458698 OXJ458698 PHF458698 PRB458698 QAX458698 QKT458698 QUP458698 REL458698 ROH458698 RYD458698 SHZ458698 SRV458698 TBR458698 TLN458698 TVJ458698 UFF458698 UPB458698 UYX458698 VIT458698 VSP458698 WCL458698 WMH458698 WWD458698 P524229:R524229 JR524234 TN524234 ADJ524234 ANF524234 AXB524234 BGX524234 BQT524234 CAP524234 CKL524234 CUH524234 DED524234 DNZ524234 DXV524234 EHR524234 ERN524234 FBJ524234 FLF524234 FVB524234 GEX524234 GOT524234 GYP524234 HIL524234 HSH524234 ICD524234 ILZ524234 IVV524234 JFR524234 JPN524234 JZJ524234 KJF524234 KTB524234 LCX524234 LMT524234 LWP524234 MGL524234 MQH524234 NAD524234 NJZ524234 NTV524234 ODR524234 ONN524234 OXJ524234 PHF524234 PRB524234 QAX524234 QKT524234 QUP524234 REL524234 ROH524234 RYD524234 SHZ524234 SRV524234 TBR524234 TLN524234 TVJ524234 UFF524234 UPB524234 UYX524234 VIT524234 VSP524234 WCL524234 WMH524234 WWD524234 P589765:R589765 JR589770 TN589770 ADJ589770 ANF589770 AXB589770 BGX589770 BQT589770 CAP589770 CKL589770 CUH589770 DED589770 DNZ589770 DXV589770 EHR589770 ERN589770 FBJ589770 FLF589770 FVB589770 GEX589770 GOT589770 GYP589770 HIL589770 HSH589770 ICD589770 ILZ589770 IVV589770 JFR589770 JPN589770 JZJ589770 KJF589770 KTB589770 LCX589770 LMT589770 LWP589770 MGL589770 MQH589770 NAD589770 NJZ589770 NTV589770 ODR589770 ONN589770 OXJ589770 PHF589770 PRB589770 QAX589770 QKT589770 QUP589770 REL589770 ROH589770 RYD589770 SHZ589770 SRV589770 TBR589770 TLN589770 TVJ589770 UFF589770 UPB589770 UYX589770 VIT589770 VSP589770 WCL589770 WMH589770 WWD589770 P655301:R655301 JR655306 TN655306 ADJ655306 ANF655306 AXB655306 BGX655306 BQT655306 CAP655306 CKL655306 CUH655306 DED655306 DNZ655306 DXV655306 EHR655306 ERN655306 FBJ655306 FLF655306 FVB655306 GEX655306 GOT655306 GYP655306 HIL655306 HSH655306 ICD655306 ILZ655306 IVV655306 JFR655306 JPN655306 JZJ655306 KJF655306 KTB655306 LCX655306 LMT655306 LWP655306 MGL655306 MQH655306 NAD655306 NJZ655306 NTV655306 ODR655306 ONN655306 OXJ655306 PHF655306 PRB655306 QAX655306 QKT655306 QUP655306 REL655306 ROH655306 RYD655306 SHZ655306 SRV655306 TBR655306 TLN655306 TVJ655306 UFF655306 UPB655306 UYX655306 VIT655306 VSP655306 WCL655306 WMH655306 WWD655306 P720837:R720837 JR720842 TN720842 ADJ720842 ANF720842 AXB720842 BGX720842 BQT720842 CAP720842 CKL720842 CUH720842 DED720842 DNZ720842 DXV720842 EHR720842 ERN720842 FBJ720842 FLF720842 FVB720842 GEX720842 GOT720842 GYP720842 HIL720842 HSH720842 ICD720842 ILZ720842 IVV720842 JFR720842 JPN720842 JZJ720842 KJF720842 KTB720842 LCX720842 LMT720842 LWP720842 MGL720842 MQH720842 NAD720842 NJZ720842 NTV720842 ODR720842 ONN720842 OXJ720842 PHF720842 PRB720842 QAX720842 QKT720842 QUP720842 REL720842 ROH720842 RYD720842 SHZ720842 SRV720842 TBR720842 TLN720842 TVJ720842 UFF720842 UPB720842 UYX720842 VIT720842 VSP720842 WCL720842 WMH720842 WWD720842 P786373:R786373 JR786378 TN786378 ADJ786378 ANF786378 AXB786378 BGX786378 BQT786378 CAP786378 CKL786378 CUH786378 DED786378 DNZ786378 DXV786378 EHR786378 ERN786378 FBJ786378 FLF786378 FVB786378 GEX786378 GOT786378 GYP786378 HIL786378 HSH786378 ICD786378 ILZ786378 IVV786378 JFR786378 JPN786378 JZJ786378 KJF786378 KTB786378 LCX786378 LMT786378 LWP786378 MGL786378 MQH786378 NAD786378 NJZ786378 NTV786378 ODR786378 ONN786378 OXJ786378 PHF786378 PRB786378 QAX786378 QKT786378 QUP786378 REL786378 ROH786378 RYD786378 SHZ786378 SRV786378 TBR786378 TLN786378 TVJ786378 UFF786378 UPB786378 UYX786378 VIT786378 VSP786378 WCL786378 WMH786378 WWD786378 P851909:R851909 JR851914 TN851914 ADJ851914 ANF851914 AXB851914 BGX851914 BQT851914 CAP851914 CKL851914 CUH851914 DED851914 DNZ851914 DXV851914 EHR851914 ERN851914 FBJ851914 FLF851914 FVB851914 GEX851914 GOT851914 GYP851914 HIL851914 HSH851914 ICD851914 ILZ851914 IVV851914 JFR851914 JPN851914 JZJ851914 KJF851914 KTB851914 LCX851914 LMT851914 LWP851914 MGL851914 MQH851914 NAD851914 NJZ851914 NTV851914 ODR851914 ONN851914 OXJ851914 PHF851914 PRB851914 QAX851914 QKT851914 QUP851914 REL851914 ROH851914 RYD851914 SHZ851914 SRV851914 TBR851914 TLN851914 TVJ851914 UFF851914 UPB851914 UYX851914 VIT851914 VSP851914 WCL851914 WMH851914 WWD851914 P917445:R917445 JR917450 TN917450 ADJ917450 ANF917450 AXB917450 BGX917450 BQT917450 CAP917450 CKL917450 CUH917450 DED917450 DNZ917450 DXV917450 EHR917450 ERN917450 FBJ917450 FLF917450 FVB917450 GEX917450 GOT917450 GYP917450 HIL917450 HSH917450 ICD917450 ILZ917450 IVV917450 JFR917450 JPN917450 JZJ917450 KJF917450 KTB917450 LCX917450 LMT917450 LWP917450 MGL917450 MQH917450 NAD917450 NJZ917450 NTV917450 ODR917450 ONN917450 OXJ917450 PHF917450 PRB917450 QAX917450 QKT917450 QUP917450 REL917450 ROH917450 RYD917450 SHZ917450 SRV917450 TBR917450 TLN917450 TVJ917450 UFF917450 UPB917450 UYX917450 VIT917450 VSP917450 WCL917450 WMH917450 WWD917450 P982981:R982981 JR982986 TN982986 ADJ982986 ANF982986 AXB982986 BGX982986 BQT982986 CAP982986 CKL982986 CUH982986 DED982986 DNZ982986 DXV982986 EHR982986 ERN982986 FBJ982986 FLF982986 FVB982986 GEX982986 GOT982986 GYP982986 HIL982986 HSH982986 ICD982986 ILZ982986 IVV982986 JFR982986 JPN982986 JZJ982986 KJF982986 KTB982986 LCX982986 LMT982986 LWP982986 MGL982986 MQH982986 NAD982986 NJZ982986 NTV982986 ODR982986 ONN982986 OXJ982986 PHF982986 PRB982986 QAX982986 QKT982986 QUP982986 REL982986 ROH982986 RYD982986 SHZ982986 SRV982986 TBR982986 TLN982986 TVJ982986 UFF982986 UPB982986 UYX982986 VIT982986 VSP982986 WCL982986 WMH982986 WWD982986 U65477 JU65482 TQ65482 ADM65482 ANI65482 AXE65482 BHA65482 BQW65482 CAS65482 CKO65482 CUK65482 DEG65482 DOC65482 DXY65482 EHU65482 ERQ65482 FBM65482 FLI65482 FVE65482 GFA65482 GOW65482 GYS65482 HIO65482 HSK65482 ICG65482 IMC65482 IVY65482 JFU65482 JPQ65482 JZM65482 KJI65482 KTE65482 LDA65482 LMW65482 LWS65482 MGO65482 MQK65482 NAG65482 NKC65482 NTY65482 ODU65482 ONQ65482 OXM65482 PHI65482 PRE65482 QBA65482 QKW65482 QUS65482 REO65482 ROK65482 RYG65482 SIC65482 SRY65482 TBU65482 TLQ65482 TVM65482 UFI65482 UPE65482 UZA65482 VIW65482 VSS65482 WCO65482 WMK65482 WWG65482 U131013 JU131018 TQ131018 ADM131018 ANI131018 AXE131018 BHA131018 BQW131018 CAS131018 CKO131018 CUK131018 DEG131018 DOC131018 DXY131018 EHU131018 ERQ131018 FBM131018 FLI131018 FVE131018 GFA131018 GOW131018 GYS131018 HIO131018 HSK131018 ICG131018 IMC131018 IVY131018 JFU131018 JPQ131018 JZM131018 KJI131018 KTE131018 LDA131018 LMW131018 LWS131018 MGO131018 MQK131018 NAG131018 NKC131018 NTY131018 ODU131018 ONQ131018 OXM131018 PHI131018 PRE131018 QBA131018 QKW131018 QUS131018 REO131018 ROK131018 RYG131018 SIC131018 SRY131018 TBU131018 TLQ131018 TVM131018 UFI131018 UPE131018 UZA131018 VIW131018 VSS131018 WCO131018 WMK131018 WWG131018 U196549 JU196554 TQ196554 ADM196554 ANI196554 AXE196554 BHA196554 BQW196554 CAS196554 CKO196554 CUK196554 DEG196554 DOC196554 DXY196554 EHU196554 ERQ196554 FBM196554 FLI196554 FVE196554 GFA196554 GOW196554 GYS196554 HIO196554 HSK196554 ICG196554 IMC196554 IVY196554 JFU196554 JPQ196554 JZM196554 KJI196554 KTE196554 LDA196554 LMW196554 LWS196554 MGO196554 MQK196554 NAG196554 NKC196554 NTY196554 ODU196554 ONQ196554 OXM196554 PHI196554 PRE196554 QBA196554 QKW196554 QUS196554 REO196554 ROK196554 RYG196554 SIC196554 SRY196554 TBU196554 TLQ196554 TVM196554 UFI196554 UPE196554 UZA196554 VIW196554 VSS196554 WCO196554 WMK196554 WWG196554 U262085 JU262090 TQ262090 ADM262090 ANI262090 AXE262090 BHA262090 BQW262090 CAS262090 CKO262090 CUK262090 DEG262090 DOC262090 DXY262090 EHU262090 ERQ262090 FBM262090 FLI262090 FVE262090 GFA262090 GOW262090 GYS262090 HIO262090 HSK262090 ICG262090 IMC262090 IVY262090 JFU262090 JPQ262090 JZM262090 KJI262090 KTE262090 LDA262090 LMW262090 LWS262090 MGO262090 MQK262090 NAG262090 NKC262090 NTY262090 ODU262090 ONQ262090 OXM262090 PHI262090 PRE262090 QBA262090 QKW262090 QUS262090 REO262090 ROK262090 RYG262090 SIC262090 SRY262090 TBU262090 TLQ262090 TVM262090 UFI262090 UPE262090 UZA262090 VIW262090 VSS262090 WCO262090 WMK262090 WWG262090 U327621 JU327626 TQ327626 ADM327626 ANI327626 AXE327626 BHA327626 BQW327626 CAS327626 CKO327626 CUK327626 DEG327626 DOC327626 DXY327626 EHU327626 ERQ327626 FBM327626 FLI327626 FVE327626 GFA327626 GOW327626 GYS327626 HIO327626 HSK327626 ICG327626 IMC327626 IVY327626 JFU327626 JPQ327626 JZM327626 KJI327626 KTE327626 LDA327626 LMW327626 LWS327626 MGO327626 MQK327626 NAG327626 NKC327626 NTY327626 ODU327626 ONQ327626 OXM327626 PHI327626 PRE327626 QBA327626 QKW327626 QUS327626 REO327626 ROK327626 RYG327626 SIC327626 SRY327626 TBU327626 TLQ327626 TVM327626 UFI327626 UPE327626 UZA327626 VIW327626 VSS327626 WCO327626 WMK327626 WWG327626 U393157 JU393162 TQ393162 ADM393162 ANI393162 AXE393162 BHA393162 BQW393162 CAS393162 CKO393162 CUK393162 DEG393162 DOC393162 DXY393162 EHU393162 ERQ393162 FBM393162 FLI393162 FVE393162 GFA393162 GOW393162 GYS393162 HIO393162 HSK393162 ICG393162 IMC393162 IVY393162 JFU393162 JPQ393162 JZM393162 KJI393162 KTE393162 LDA393162 LMW393162 LWS393162 MGO393162 MQK393162 NAG393162 NKC393162 NTY393162 ODU393162 ONQ393162 OXM393162 PHI393162 PRE393162 QBA393162 QKW393162 QUS393162 REO393162 ROK393162 RYG393162 SIC393162 SRY393162 TBU393162 TLQ393162 TVM393162 UFI393162 UPE393162 UZA393162 VIW393162 VSS393162 WCO393162 WMK393162 WWG393162 U458693 JU458698 TQ458698 ADM458698 ANI458698 AXE458698 BHA458698 BQW458698 CAS458698 CKO458698 CUK458698 DEG458698 DOC458698 DXY458698 EHU458698 ERQ458698 FBM458698 FLI458698 FVE458698 GFA458698 GOW458698 GYS458698 HIO458698 HSK458698 ICG458698 IMC458698 IVY458698 JFU458698 JPQ458698 JZM458698 KJI458698 KTE458698 LDA458698 LMW458698 LWS458698 MGO458698 MQK458698 NAG458698 NKC458698 NTY458698 ODU458698 ONQ458698 OXM458698 PHI458698 PRE458698 QBA458698 QKW458698 QUS458698 REO458698 ROK458698 RYG458698 SIC458698 SRY458698 TBU458698 TLQ458698 TVM458698 UFI458698 UPE458698 UZA458698 VIW458698 VSS458698 WCO458698 WMK458698 WWG458698 U524229 JU524234 TQ524234 ADM524234 ANI524234 AXE524234 BHA524234 BQW524234 CAS524234 CKO524234 CUK524234 DEG524234 DOC524234 DXY524234 EHU524234 ERQ524234 FBM524234 FLI524234 FVE524234 GFA524234 GOW524234 GYS524234 HIO524234 HSK524234 ICG524234 IMC524234 IVY524234 JFU524234 JPQ524234 JZM524234 KJI524234 KTE524234 LDA524234 LMW524234 LWS524234 MGO524234 MQK524234 NAG524234 NKC524234 NTY524234 ODU524234 ONQ524234 OXM524234 PHI524234 PRE524234 QBA524234 QKW524234 QUS524234 REO524234 ROK524234 RYG524234 SIC524234 SRY524234 TBU524234 TLQ524234 TVM524234 UFI524234 UPE524234 UZA524234 VIW524234 VSS524234 WCO524234 WMK524234 WWG524234 U589765 JU589770 TQ589770 ADM589770 ANI589770 AXE589770 BHA589770 BQW589770 CAS589770 CKO589770 CUK589770 DEG589770 DOC589770 DXY589770 EHU589770 ERQ589770 FBM589770 FLI589770 FVE589770 GFA589770 GOW589770 GYS589770 HIO589770 HSK589770 ICG589770 IMC589770 IVY589770 JFU589770 JPQ589770 JZM589770 KJI589770 KTE589770 LDA589770 LMW589770 LWS589770 MGO589770 MQK589770 NAG589770 NKC589770 NTY589770 ODU589770 ONQ589770 OXM589770 PHI589770 PRE589770 QBA589770 QKW589770 QUS589770 REO589770 ROK589770 RYG589770 SIC589770 SRY589770 TBU589770 TLQ589770 TVM589770 UFI589770 UPE589770 UZA589770 VIW589770 VSS589770 WCO589770 WMK589770 WWG589770 U655301 JU655306 TQ655306 ADM655306 ANI655306 AXE655306 BHA655306 BQW655306 CAS655306 CKO655306 CUK655306 DEG655306 DOC655306 DXY655306 EHU655306 ERQ655306 FBM655306 FLI655306 FVE655306 GFA655306 GOW655306 GYS655306 HIO655306 HSK655306 ICG655306 IMC655306 IVY655306 JFU655306 JPQ655306 JZM655306 KJI655306 KTE655306 LDA655306 LMW655306 LWS655306 MGO655306 MQK655306 NAG655306 NKC655306 NTY655306 ODU655306 ONQ655306 OXM655306 PHI655306 PRE655306 QBA655306 QKW655306 QUS655306 REO655306 ROK655306 RYG655306 SIC655306 SRY655306 TBU655306 TLQ655306 TVM655306 UFI655306 UPE655306 UZA655306 VIW655306 VSS655306 WCO655306 WMK655306 WWG655306 U720837 JU720842 TQ720842 ADM720842 ANI720842 AXE720842 BHA720842 BQW720842 CAS720842 CKO720842 CUK720842 DEG720842 DOC720842 DXY720842 EHU720842 ERQ720842 FBM720842 FLI720842 FVE720842 GFA720842 GOW720842 GYS720842 HIO720842 HSK720842 ICG720842 IMC720842 IVY720842 JFU720842 JPQ720842 JZM720842 KJI720842 KTE720842 LDA720842 LMW720842 LWS720842 MGO720842 MQK720842 NAG720842 NKC720842 NTY720842 ODU720842 ONQ720842 OXM720842 PHI720842 PRE720842 QBA720842 QKW720842 QUS720842 REO720842 ROK720842 RYG720842 SIC720842 SRY720842 TBU720842 TLQ720842 TVM720842 UFI720842 UPE720842 UZA720842 VIW720842 VSS720842 WCO720842 WMK720842 WWG720842 U786373 JU786378 TQ786378 ADM786378 ANI786378 AXE786378 BHA786378 BQW786378 CAS786378 CKO786378 CUK786378 DEG786378 DOC786378 DXY786378 EHU786378 ERQ786378 FBM786378 FLI786378 FVE786378 GFA786378 GOW786378 GYS786378 HIO786378 HSK786378 ICG786378 IMC786378 IVY786378 JFU786378 JPQ786378 JZM786378 KJI786378 KTE786378 LDA786378 LMW786378 LWS786378 MGO786378 MQK786378 NAG786378 NKC786378 NTY786378 ODU786378 ONQ786378 OXM786378 PHI786378 PRE786378 QBA786378 QKW786378 QUS786378 REO786378 ROK786378 RYG786378 SIC786378 SRY786378 TBU786378 TLQ786378 TVM786378 UFI786378 UPE786378 UZA786378 VIW786378 VSS786378 WCO786378 WMK786378 WWG786378 U851909 JU851914 TQ851914 ADM851914 ANI851914 AXE851914 BHA851914 BQW851914 CAS851914 CKO851914 CUK851914 DEG851914 DOC851914 DXY851914 EHU851914 ERQ851914 FBM851914 FLI851914 FVE851914 GFA851914 GOW851914 GYS851914 HIO851914 HSK851914 ICG851914 IMC851914 IVY851914 JFU851914 JPQ851914 JZM851914 KJI851914 KTE851914 LDA851914 LMW851914 LWS851914 MGO851914 MQK851914 NAG851914 NKC851914 NTY851914 ODU851914 ONQ851914 OXM851914 PHI851914 PRE851914 QBA851914 QKW851914 QUS851914 REO851914 ROK851914 RYG851914 SIC851914 SRY851914 TBU851914 TLQ851914 TVM851914 UFI851914 UPE851914 UZA851914 VIW851914 VSS851914 WCO851914 WMK851914 WWG851914 U917445 JU917450 TQ917450 ADM917450 ANI917450 AXE917450 BHA917450 BQW917450 CAS917450 CKO917450 CUK917450 DEG917450 DOC917450 DXY917450 EHU917450 ERQ917450 FBM917450 FLI917450 FVE917450 GFA917450 GOW917450 GYS917450 HIO917450 HSK917450 ICG917450 IMC917450 IVY917450 JFU917450 JPQ917450 JZM917450 KJI917450 KTE917450 LDA917450 LMW917450 LWS917450 MGO917450 MQK917450 NAG917450 NKC917450 NTY917450 ODU917450 ONQ917450 OXM917450 PHI917450 PRE917450 QBA917450 QKW917450 QUS917450 REO917450 ROK917450 RYG917450 SIC917450 SRY917450 TBU917450 TLQ917450 TVM917450 UFI917450 UPE917450 UZA917450 VIW917450 VSS917450 WCO917450 WMK917450 WWG917450 U982981 JU982986 TQ982986 ADM982986 ANI982986 AXE982986 BHA982986 BQW982986 CAS982986 CKO982986 CUK982986 DEG982986 DOC982986 DXY982986 EHU982986 ERQ982986 FBM982986 FLI982986 FVE982986 GFA982986 GOW982986 GYS982986 HIO982986 HSK982986 ICG982986 IMC982986 IVY982986 JFU982986 JPQ982986 JZM982986 KJI982986 KTE982986 LDA982986 LMW982986 LWS982986 MGO982986 MQK982986 NAG982986 NKC982986 NTY982986 ODU982986 ONQ982986 OXM982986 PHI982986 PRE982986 QBA982986 QKW982986 QUS982986 REO982986 ROK982986 RYG982986 SIC982986 SRY982986 TBU982986 TLQ982986 TVM982986 UFI982986 UPE982986 UZA982986 VIW982986 VSS982986 WCO982986 WMK982986 WWG982986 JR65497:KZ65502 TN65497:UV65502 ADJ65497:AER65502 ANF65497:AON65502 AXB65497:AYJ65502 BGX65497:BIF65502 BQT65497:BSB65502 CAP65497:CBX65502 CKL65497:CLT65502 CUH65497:CVP65502 DED65497:DFL65502 DNZ65497:DPH65502 DXV65497:DZD65502 EHR65497:EIZ65502 ERN65497:ESV65502 FBJ65497:FCR65502 FLF65497:FMN65502 FVB65497:FWJ65502 GEX65497:GGF65502 GOT65497:GQB65502 GYP65497:GZX65502 HIL65497:HJT65502 HSH65497:HTP65502 ICD65497:IDL65502 ILZ65497:INH65502 IVV65497:IXD65502 JFR65497:JGZ65502 JPN65497:JQV65502 JZJ65497:KAR65502 KJF65497:KKN65502 KTB65497:KUJ65502 LCX65497:LEF65502 LMT65497:LOB65502 LWP65497:LXX65502 MGL65497:MHT65502 MQH65497:MRP65502 NAD65497:NBL65502 NJZ65497:NLH65502 NTV65497:NVD65502 ODR65497:OEZ65502 ONN65497:OOV65502 OXJ65497:OYR65502 PHF65497:PIN65502 PRB65497:PSJ65502 QAX65497:QCF65502 QKT65497:QMB65502 QUP65497:QVX65502 REL65497:RFT65502 ROH65497:RPP65502 RYD65497:RZL65502 SHZ65497:SJH65502 SRV65497:STD65502 TBR65497:TCZ65502 TLN65497:TMV65502 TVJ65497:TWR65502 UFF65497:UGN65502 UPB65497:UQJ65502 UYX65497:VAF65502 VIT65497:VKB65502 VSP65497:VTX65502 WCL65497:WDT65502 WMH65497:WNP65502 WWD65497:WXL65502 JR131033:KZ131038 TN131033:UV131038 ADJ131033:AER131038 ANF131033:AON131038 AXB131033:AYJ131038 BGX131033:BIF131038 BQT131033:BSB131038 CAP131033:CBX131038 CKL131033:CLT131038 CUH131033:CVP131038 DED131033:DFL131038 DNZ131033:DPH131038 DXV131033:DZD131038 EHR131033:EIZ131038 ERN131033:ESV131038 FBJ131033:FCR131038 FLF131033:FMN131038 FVB131033:FWJ131038 GEX131033:GGF131038 GOT131033:GQB131038 GYP131033:GZX131038 HIL131033:HJT131038 HSH131033:HTP131038 ICD131033:IDL131038 ILZ131033:INH131038 IVV131033:IXD131038 JFR131033:JGZ131038 JPN131033:JQV131038 JZJ131033:KAR131038 KJF131033:KKN131038 KTB131033:KUJ131038 LCX131033:LEF131038 LMT131033:LOB131038 LWP131033:LXX131038 MGL131033:MHT131038 MQH131033:MRP131038 NAD131033:NBL131038 NJZ131033:NLH131038 NTV131033:NVD131038 ODR131033:OEZ131038 ONN131033:OOV131038 OXJ131033:OYR131038 PHF131033:PIN131038 PRB131033:PSJ131038 QAX131033:QCF131038 QKT131033:QMB131038 QUP131033:QVX131038 REL131033:RFT131038 ROH131033:RPP131038 RYD131033:RZL131038 SHZ131033:SJH131038 SRV131033:STD131038 TBR131033:TCZ131038 TLN131033:TMV131038 TVJ131033:TWR131038 UFF131033:UGN131038 UPB131033:UQJ131038 UYX131033:VAF131038 VIT131033:VKB131038 VSP131033:VTX131038 WCL131033:WDT131038 WMH131033:WNP131038 WWD131033:WXL131038 JR196569:KZ196574 TN196569:UV196574 ADJ196569:AER196574 ANF196569:AON196574 AXB196569:AYJ196574 BGX196569:BIF196574 BQT196569:BSB196574 CAP196569:CBX196574 CKL196569:CLT196574 CUH196569:CVP196574 DED196569:DFL196574 DNZ196569:DPH196574 DXV196569:DZD196574 EHR196569:EIZ196574 ERN196569:ESV196574 FBJ196569:FCR196574 FLF196569:FMN196574 FVB196569:FWJ196574 GEX196569:GGF196574 GOT196569:GQB196574 GYP196569:GZX196574 HIL196569:HJT196574 HSH196569:HTP196574 ICD196569:IDL196574 ILZ196569:INH196574 IVV196569:IXD196574 JFR196569:JGZ196574 JPN196569:JQV196574 JZJ196569:KAR196574 KJF196569:KKN196574 KTB196569:KUJ196574 LCX196569:LEF196574 LMT196569:LOB196574 LWP196569:LXX196574 MGL196569:MHT196574 MQH196569:MRP196574 NAD196569:NBL196574 NJZ196569:NLH196574 NTV196569:NVD196574 ODR196569:OEZ196574 ONN196569:OOV196574 OXJ196569:OYR196574 PHF196569:PIN196574 PRB196569:PSJ196574 QAX196569:QCF196574 QKT196569:QMB196574 QUP196569:QVX196574 REL196569:RFT196574 ROH196569:RPP196574 RYD196569:RZL196574 SHZ196569:SJH196574 SRV196569:STD196574 TBR196569:TCZ196574 TLN196569:TMV196574 TVJ196569:TWR196574 UFF196569:UGN196574 UPB196569:UQJ196574 UYX196569:VAF196574 VIT196569:VKB196574 VSP196569:VTX196574 WCL196569:WDT196574 WMH196569:WNP196574 WWD196569:WXL196574 JR262105:KZ262110 TN262105:UV262110 ADJ262105:AER262110 ANF262105:AON262110 AXB262105:AYJ262110 BGX262105:BIF262110 BQT262105:BSB262110 CAP262105:CBX262110 CKL262105:CLT262110 CUH262105:CVP262110 DED262105:DFL262110 DNZ262105:DPH262110 DXV262105:DZD262110 EHR262105:EIZ262110 ERN262105:ESV262110 FBJ262105:FCR262110 FLF262105:FMN262110 FVB262105:FWJ262110 GEX262105:GGF262110 GOT262105:GQB262110 GYP262105:GZX262110 HIL262105:HJT262110 HSH262105:HTP262110 ICD262105:IDL262110 ILZ262105:INH262110 IVV262105:IXD262110 JFR262105:JGZ262110 JPN262105:JQV262110 JZJ262105:KAR262110 KJF262105:KKN262110 KTB262105:KUJ262110 LCX262105:LEF262110 LMT262105:LOB262110 LWP262105:LXX262110 MGL262105:MHT262110 MQH262105:MRP262110 NAD262105:NBL262110 NJZ262105:NLH262110 NTV262105:NVD262110 ODR262105:OEZ262110 ONN262105:OOV262110 OXJ262105:OYR262110 PHF262105:PIN262110 PRB262105:PSJ262110 QAX262105:QCF262110 QKT262105:QMB262110 QUP262105:QVX262110 REL262105:RFT262110 ROH262105:RPP262110 RYD262105:RZL262110 SHZ262105:SJH262110 SRV262105:STD262110 TBR262105:TCZ262110 TLN262105:TMV262110 TVJ262105:TWR262110 UFF262105:UGN262110 UPB262105:UQJ262110 UYX262105:VAF262110 VIT262105:VKB262110 VSP262105:VTX262110 WCL262105:WDT262110 WMH262105:WNP262110 WWD262105:WXL262110 JR327641:KZ327646 TN327641:UV327646 ADJ327641:AER327646 ANF327641:AON327646 AXB327641:AYJ327646 BGX327641:BIF327646 BQT327641:BSB327646 CAP327641:CBX327646 CKL327641:CLT327646 CUH327641:CVP327646 DED327641:DFL327646 DNZ327641:DPH327646 DXV327641:DZD327646 EHR327641:EIZ327646 ERN327641:ESV327646 FBJ327641:FCR327646 FLF327641:FMN327646 FVB327641:FWJ327646 GEX327641:GGF327646 GOT327641:GQB327646 GYP327641:GZX327646 HIL327641:HJT327646 HSH327641:HTP327646 ICD327641:IDL327646 ILZ327641:INH327646 IVV327641:IXD327646 JFR327641:JGZ327646 JPN327641:JQV327646 JZJ327641:KAR327646 KJF327641:KKN327646 KTB327641:KUJ327646 LCX327641:LEF327646 LMT327641:LOB327646 LWP327641:LXX327646 MGL327641:MHT327646 MQH327641:MRP327646 NAD327641:NBL327646 NJZ327641:NLH327646 NTV327641:NVD327646 ODR327641:OEZ327646 ONN327641:OOV327646 OXJ327641:OYR327646 PHF327641:PIN327646 PRB327641:PSJ327646 QAX327641:QCF327646 QKT327641:QMB327646 QUP327641:QVX327646 REL327641:RFT327646 ROH327641:RPP327646 RYD327641:RZL327646 SHZ327641:SJH327646 SRV327641:STD327646 TBR327641:TCZ327646 TLN327641:TMV327646 TVJ327641:TWR327646 UFF327641:UGN327646 UPB327641:UQJ327646 UYX327641:VAF327646 VIT327641:VKB327646 VSP327641:VTX327646 WCL327641:WDT327646 WMH327641:WNP327646 WWD327641:WXL327646 JR393177:KZ393182 TN393177:UV393182 ADJ393177:AER393182 ANF393177:AON393182 AXB393177:AYJ393182 BGX393177:BIF393182 BQT393177:BSB393182 CAP393177:CBX393182 CKL393177:CLT393182 CUH393177:CVP393182 DED393177:DFL393182 DNZ393177:DPH393182 DXV393177:DZD393182 EHR393177:EIZ393182 ERN393177:ESV393182 FBJ393177:FCR393182 FLF393177:FMN393182 FVB393177:FWJ393182 GEX393177:GGF393182 GOT393177:GQB393182 GYP393177:GZX393182 HIL393177:HJT393182 HSH393177:HTP393182 ICD393177:IDL393182 ILZ393177:INH393182 IVV393177:IXD393182 JFR393177:JGZ393182 JPN393177:JQV393182 JZJ393177:KAR393182 KJF393177:KKN393182 KTB393177:KUJ393182 LCX393177:LEF393182 LMT393177:LOB393182 LWP393177:LXX393182 MGL393177:MHT393182 MQH393177:MRP393182 NAD393177:NBL393182 NJZ393177:NLH393182 NTV393177:NVD393182 ODR393177:OEZ393182 ONN393177:OOV393182 OXJ393177:OYR393182 PHF393177:PIN393182 PRB393177:PSJ393182 QAX393177:QCF393182 QKT393177:QMB393182 QUP393177:QVX393182 REL393177:RFT393182 ROH393177:RPP393182 RYD393177:RZL393182 SHZ393177:SJH393182 SRV393177:STD393182 TBR393177:TCZ393182 TLN393177:TMV393182 TVJ393177:TWR393182 UFF393177:UGN393182 UPB393177:UQJ393182 UYX393177:VAF393182 VIT393177:VKB393182 VSP393177:VTX393182 WCL393177:WDT393182 WMH393177:WNP393182 WWD393177:WXL393182 JR458713:KZ458718 TN458713:UV458718 ADJ458713:AER458718 ANF458713:AON458718 AXB458713:AYJ458718 BGX458713:BIF458718 BQT458713:BSB458718 CAP458713:CBX458718 CKL458713:CLT458718 CUH458713:CVP458718 DED458713:DFL458718 DNZ458713:DPH458718 DXV458713:DZD458718 EHR458713:EIZ458718 ERN458713:ESV458718 FBJ458713:FCR458718 FLF458713:FMN458718 FVB458713:FWJ458718 GEX458713:GGF458718 GOT458713:GQB458718 GYP458713:GZX458718 HIL458713:HJT458718 HSH458713:HTP458718 ICD458713:IDL458718 ILZ458713:INH458718 IVV458713:IXD458718 JFR458713:JGZ458718 JPN458713:JQV458718 JZJ458713:KAR458718 KJF458713:KKN458718 KTB458713:KUJ458718 LCX458713:LEF458718 LMT458713:LOB458718 LWP458713:LXX458718 MGL458713:MHT458718 MQH458713:MRP458718 NAD458713:NBL458718 NJZ458713:NLH458718 NTV458713:NVD458718 ODR458713:OEZ458718 ONN458713:OOV458718 OXJ458713:OYR458718 PHF458713:PIN458718 PRB458713:PSJ458718 QAX458713:QCF458718 QKT458713:QMB458718 QUP458713:QVX458718 REL458713:RFT458718 ROH458713:RPP458718 RYD458713:RZL458718 SHZ458713:SJH458718 SRV458713:STD458718 TBR458713:TCZ458718 TLN458713:TMV458718 TVJ458713:TWR458718 UFF458713:UGN458718 UPB458713:UQJ458718 UYX458713:VAF458718 VIT458713:VKB458718 VSP458713:VTX458718 WCL458713:WDT458718 WMH458713:WNP458718 WWD458713:WXL458718 JR524249:KZ524254 TN524249:UV524254 ADJ524249:AER524254 ANF524249:AON524254 AXB524249:AYJ524254 BGX524249:BIF524254 BQT524249:BSB524254 CAP524249:CBX524254 CKL524249:CLT524254 CUH524249:CVP524254 DED524249:DFL524254 DNZ524249:DPH524254 DXV524249:DZD524254 EHR524249:EIZ524254 ERN524249:ESV524254 FBJ524249:FCR524254 FLF524249:FMN524254 FVB524249:FWJ524254 GEX524249:GGF524254 GOT524249:GQB524254 GYP524249:GZX524254 HIL524249:HJT524254 HSH524249:HTP524254 ICD524249:IDL524254 ILZ524249:INH524254 IVV524249:IXD524254 JFR524249:JGZ524254 JPN524249:JQV524254 JZJ524249:KAR524254 KJF524249:KKN524254 KTB524249:KUJ524254 LCX524249:LEF524254 LMT524249:LOB524254 LWP524249:LXX524254 MGL524249:MHT524254 MQH524249:MRP524254 NAD524249:NBL524254 NJZ524249:NLH524254 NTV524249:NVD524254 ODR524249:OEZ524254 ONN524249:OOV524254 OXJ524249:OYR524254 PHF524249:PIN524254 PRB524249:PSJ524254 QAX524249:QCF524254 QKT524249:QMB524254 QUP524249:QVX524254 REL524249:RFT524254 ROH524249:RPP524254 RYD524249:RZL524254 SHZ524249:SJH524254 SRV524249:STD524254 TBR524249:TCZ524254 TLN524249:TMV524254 TVJ524249:TWR524254 UFF524249:UGN524254 UPB524249:UQJ524254 UYX524249:VAF524254 VIT524249:VKB524254 VSP524249:VTX524254 WCL524249:WDT524254 WMH524249:WNP524254 WWD524249:WXL524254 JR589785:KZ589790 TN589785:UV589790 ADJ589785:AER589790 ANF589785:AON589790 AXB589785:AYJ589790 BGX589785:BIF589790 BQT589785:BSB589790 CAP589785:CBX589790 CKL589785:CLT589790 CUH589785:CVP589790 DED589785:DFL589790 DNZ589785:DPH589790 DXV589785:DZD589790 EHR589785:EIZ589790 ERN589785:ESV589790 FBJ589785:FCR589790 FLF589785:FMN589790 FVB589785:FWJ589790 GEX589785:GGF589790 GOT589785:GQB589790 GYP589785:GZX589790 HIL589785:HJT589790 HSH589785:HTP589790 ICD589785:IDL589790 ILZ589785:INH589790 IVV589785:IXD589790 JFR589785:JGZ589790 JPN589785:JQV589790 JZJ589785:KAR589790 KJF589785:KKN589790 KTB589785:KUJ589790 LCX589785:LEF589790 LMT589785:LOB589790 LWP589785:LXX589790 MGL589785:MHT589790 MQH589785:MRP589790 NAD589785:NBL589790 NJZ589785:NLH589790 NTV589785:NVD589790 ODR589785:OEZ589790 ONN589785:OOV589790 OXJ589785:OYR589790 PHF589785:PIN589790 PRB589785:PSJ589790 QAX589785:QCF589790 QKT589785:QMB589790 QUP589785:QVX589790 REL589785:RFT589790 ROH589785:RPP589790 RYD589785:RZL589790 SHZ589785:SJH589790 SRV589785:STD589790 TBR589785:TCZ589790 TLN589785:TMV589790 TVJ589785:TWR589790 UFF589785:UGN589790 UPB589785:UQJ589790 UYX589785:VAF589790 VIT589785:VKB589790 VSP589785:VTX589790 WCL589785:WDT589790 WMH589785:WNP589790 WWD589785:WXL589790 JR655321:KZ655326 TN655321:UV655326 ADJ655321:AER655326 ANF655321:AON655326 AXB655321:AYJ655326 BGX655321:BIF655326 BQT655321:BSB655326 CAP655321:CBX655326 CKL655321:CLT655326 CUH655321:CVP655326 DED655321:DFL655326 DNZ655321:DPH655326 DXV655321:DZD655326 EHR655321:EIZ655326 ERN655321:ESV655326 FBJ655321:FCR655326 FLF655321:FMN655326 FVB655321:FWJ655326 GEX655321:GGF655326 GOT655321:GQB655326 GYP655321:GZX655326 HIL655321:HJT655326 HSH655321:HTP655326 ICD655321:IDL655326 ILZ655321:INH655326 IVV655321:IXD655326 JFR655321:JGZ655326 JPN655321:JQV655326 JZJ655321:KAR655326 KJF655321:KKN655326 KTB655321:KUJ655326 LCX655321:LEF655326 LMT655321:LOB655326 LWP655321:LXX655326 MGL655321:MHT655326 MQH655321:MRP655326 NAD655321:NBL655326 NJZ655321:NLH655326 NTV655321:NVD655326 ODR655321:OEZ655326 ONN655321:OOV655326 OXJ655321:OYR655326 PHF655321:PIN655326 PRB655321:PSJ655326 QAX655321:QCF655326 QKT655321:QMB655326 QUP655321:QVX655326 REL655321:RFT655326 ROH655321:RPP655326 RYD655321:RZL655326 SHZ655321:SJH655326 SRV655321:STD655326 TBR655321:TCZ655326 TLN655321:TMV655326 TVJ655321:TWR655326 UFF655321:UGN655326 UPB655321:UQJ655326 UYX655321:VAF655326 VIT655321:VKB655326 VSP655321:VTX655326 WCL655321:WDT655326 WMH655321:WNP655326 WWD655321:WXL655326 JR720857:KZ720862 TN720857:UV720862 ADJ720857:AER720862 ANF720857:AON720862 AXB720857:AYJ720862 BGX720857:BIF720862 BQT720857:BSB720862 CAP720857:CBX720862 CKL720857:CLT720862 CUH720857:CVP720862 DED720857:DFL720862 DNZ720857:DPH720862 DXV720857:DZD720862 EHR720857:EIZ720862 ERN720857:ESV720862 FBJ720857:FCR720862 FLF720857:FMN720862 FVB720857:FWJ720862 GEX720857:GGF720862 GOT720857:GQB720862 GYP720857:GZX720862 HIL720857:HJT720862 HSH720857:HTP720862 ICD720857:IDL720862 ILZ720857:INH720862 IVV720857:IXD720862 JFR720857:JGZ720862 JPN720857:JQV720862 JZJ720857:KAR720862 KJF720857:KKN720862 KTB720857:KUJ720862 LCX720857:LEF720862 LMT720857:LOB720862 LWP720857:LXX720862 MGL720857:MHT720862 MQH720857:MRP720862 NAD720857:NBL720862 NJZ720857:NLH720862 NTV720857:NVD720862 ODR720857:OEZ720862 ONN720857:OOV720862 OXJ720857:OYR720862 PHF720857:PIN720862 PRB720857:PSJ720862 QAX720857:QCF720862 QKT720857:QMB720862 QUP720857:QVX720862 REL720857:RFT720862 ROH720857:RPP720862 RYD720857:RZL720862 SHZ720857:SJH720862 SRV720857:STD720862 TBR720857:TCZ720862 TLN720857:TMV720862 TVJ720857:TWR720862 UFF720857:UGN720862 UPB720857:UQJ720862 UYX720857:VAF720862 VIT720857:VKB720862 VSP720857:VTX720862 WCL720857:WDT720862 WMH720857:WNP720862 WWD720857:WXL720862 JR786393:KZ786398 TN786393:UV786398 ADJ786393:AER786398 ANF786393:AON786398 AXB786393:AYJ786398 BGX786393:BIF786398 BQT786393:BSB786398 CAP786393:CBX786398 CKL786393:CLT786398 CUH786393:CVP786398 DED786393:DFL786398 DNZ786393:DPH786398 DXV786393:DZD786398 EHR786393:EIZ786398 ERN786393:ESV786398 FBJ786393:FCR786398 FLF786393:FMN786398 FVB786393:FWJ786398 GEX786393:GGF786398 GOT786393:GQB786398 GYP786393:GZX786398 HIL786393:HJT786398 HSH786393:HTP786398 ICD786393:IDL786398 ILZ786393:INH786398 IVV786393:IXD786398 JFR786393:JGZ786398 JPN786393:JQV786398 JZJ786393:KAR786398 KJF786393:KKN786398 KTB786393:KUJ786398 LCX786393:LEF786398 LMT786393:LOB786398 LWP786393:LXX786398 MGL786393:MHT786398 MQH786393:MRP786398 NAD786393:NBL786398 NJZ786393:NLH786398 NTV786393:NVD786398 ODR786393:OEZ786398 ONN786393:OOV786398 OXJ786393:OYR786398 PHF786393:PIN786398 PRB786393:PSJ786398 QAX786393:QCF786398 QKT786393:QMB786398 QUP786393:QVX786398 REL786393:RFT786398 ROH786393:RPP786398 RYD786393:RZL786398 SHZ786393:SJH786398 SRV786393:STD786398 TBR786393:TCZ786398 TLN786393:TMV786398 TVJ786393:TWR786398 UFF786393:UGN786398 UPB786393:UQJ786398 UYX786393:VAF786398 VIT786393:VKB786398 VSP786393:VTX786398 WCL786393:WDT786398 WMH786393:WNP786398 WWD786393:WXL786398 JR851929:KZ851934 TN851929:UV851934 ADJ851929:AER851934 ANF851929:AON851934 AXB851929:AYJ851934 BGX851929:BIF851934 BQT851929:BSB851934 CAP851929:CBX851934 CKL851929:CLT851934 CUH851929:CVP851934 DED851929:DFL851934 DNZ851929:DPH851934 DXV851929:DZD851934 EHR851929:EIZ851934 ERN851929:ESV851934 FBJ851929:FCR851934 FLF851929:FMN851934 FVB851929:FWJ851934 GEX851929:GGF851934 GOT851929:GQB851934 GYP851929:GZX851934 HIL851929:HJT851934 HSH851929:HTP851934 ICD851929:IDL851934 ILZ851929:INH851934 IVV851929:IXD851934 JFR851929:JGZ851934 JPN851929:JQV851934 JZJ851929:KAR851934 KJF851929:KKN851934 KTB851929:KUJ851934 LCX851929:LEF851934 LMT851929:LOB851934 LWP851929:LXX851934 MGL851929:MHT851934 MQH851929:MRP851934 NAD851929:NBL851934 NJZ851929:NLH851934 NTV851929:NVD851934 ODR851929:OEZ851934 ONN851929:OOV851934 OXJ851929:OYR851934 PHF851929:PIN851934 PRB851929:PSJ851934 QAX851929:QCF851934 QKT851929:QMB851934 QUP851929:QVX851934 REL851929:RFT851934 ROH851929:RPP851934 RYD851929:RZL851934 SHZ851929:SJH851934 SRV851929:STD851934 TBR851929:TCZ851934 TLN851929:TMV851934 TVJ851929:TWR851934 UFF851929:UGN851934 UPB851929:UQJ851934 UYX851929:VAF851934 VIT851929:VKB851934 VSP851929:VTX851934 WCL851929:WDT851934 WMH851929:WNP851934 WWD851929:WXL851934 JR917465:KZ917470 TN917465:UV917470 ADJ917465:AER917470 ANF917465:AON917470 AXB917465:AYJ917470 BGX917465:BIF917470 BQT917465:BSB917470 CAP917465:CBX917470 CKL917465:CLT917470 CUH917465:CVP917470 DED917465:DFL917470 DNZ917465:DPH917470 DXV917465:DZD917470 EHR917465:EIZ917470 ERN917465:ESV917470 FBJ917465:FCR917470 FLF917465:FMN917470 FVB917465:FWJ917470 GEX917465:GGF917470 GOT917465:GQB917470 GYP917465:GZX917470 HIL917465:HJT917470 HSH917465:HTP917470 ICD917465:IDL917470 ILZ917465:INH917470 IVV917465:IXD917470 JFR917465:JGZ917470 JPN917465:JQV917470 JZJ917465:KAR917470 KJF917465:KKN917470 KTB917465:KUJ917470 LCX917465:LEF917470 LMT917465:LOB917470 LWP917465:LXX917470 MGL917465:MHT917470 MQH917465:MRP917470 NAD917465:NBL917470 NJZ917465:NLH917470 NTV917465:NVD917470 ODR917465:OEZ917470 ONN917465:OOV917470 OXJ917465:OYR917470 PHF917465:PIN917470 PRB917465:PSJ917470 QAX917465:QCF917470 QKT917465:QMB917470 QUP917465:QVX917470 REL917465:RFT917470 ROH917465:RPP917470 RYD917465:RZL917470 SHZ917465:SJH917470 SRV917465:STD917470 TBR917465:TCZ917470 TLN917465:TMV917470 TVJ917465:TWR917470 UFF917465:UGN917470 UPB917465:UQJ917470 UYX917465:VAF917470 VIT917465:VKB917470 VSP917465:VTX917470 WCL917465:WDT917470 WMH917465:WNP917470 WWD917465:WXL917470 JR983001:KZ983006 TN983001:UV983006 ADJ983001:AER983006 ANF983001:AON983006 AXB983001:AYJ983006 BGX983001:BIF983006 BQT983001:BSB983006 CAP983001:CBX983006 CKL983001:CLT983006 CUH983001:CVP983006 DED983001:DFL983006 DNZ983001:DPH983006 DXV983001:DZD983006 EHR983001:EIZ983006 ERN983001:ESV983006 FBJ983001:FCR983006 FLF983001:FMN983006 FVB983001:FWJ983006 GEX983001:GGF983006 GOT983001:GQB983006 GYP983001:GZX983006 HIL983001:HJT983006 HSH983001:HTP983006 ICD983001:IDL983006 ILZ983001:INH983006 IVV983001:IXD983006 JFR983001:JGZ983006 JPN983001:JQV983006 JZJ983001:KAR983006 KJF983001:KKN983006 KTB983001:KUJ983006 LCX983001:LEF983006 LMT983001:LOB983006 LWP983001:LXX983006 MGL983001:MHT983006 MQH983001:MRP983006 NAD983001:NBL983006 NJZ983001:NLH983006 NTV983001:NVD983006 ODR983001:OEZ983006 ONN983001:OOV983006 OXJ983001:OYR983006 PHF983001:PIN983006 PRB983001:PSJ983006 QAX983001:QCF983006 QKT983001:QMB983006 QUP983001:QVX983006 REL983001:RFT983006 ROH983001:RPP983006 RYD983001:RZL983006 SHZ983001:SJH983006 SRV983001:STD983006 TBR983001:TCZ983006 TLN983001:TMV983006 TVJ983001:TWR983006 UFF983001:UGN983006 UPB983001:UQJ983006 UYX983001:VAF983006 VIT983001:VKB983006 VSP983001:VTX983006 WCL983001:WDT983006 WMH983001:WNP983006 WWD983001:WXL983006 P65499:R65499 JR65504 TN65504 ADJ65504 ANF65504 AXB65504 BGX65504 BQT65504 CAP65504 CKL65504 CUH65504 DED65504 DNZ65504 DXV65504 EHR65504 ERN65504 FBJ65504 FLF65504 FVB65504 GEX65504 GOT65504 GYP65504 HIL65504 HSH65504 ICD65504 ILZ65504 IVV65504 JFR65504 JPN65504 JZJ65504 KJF65504 KTB65504 LCX65504 LMT65504 LWP65504 MGL65504 MQH65504 NAD65504 NJZ65504 NTV65504 ODR65504 ONN65504 OXJ65504 PHF65504 PRB65504 QAX65504 QKT65504 QUP65504 REL65504 ROH65504 RYD65504 SHZ65504 SRV65504 TBR65504 TLN65504 TVJ65504 UFF65504 UPB65504 UYX65504 VIT65504 VSP65504 WCL65504 WMH65504 WWD65504 P131035:R131035 JR131040 TN131040 ADJ131040 ANF131040 AXB131040 BGX131040 BQT131040 CAP131040 CKL131040 CUH131040 DED131040 DNZ131040 DXV131040 EHR131040 ERN131040 FBJ131040 FLF131040 FVB131040 GEX131040 GOT131040 GYP131040 HIL131040 HSH131040 ICD131040 ILZ131040 IVV131040 JFR131040 JPN131040 JZJ131040 KJF131040 KTB131040 LCX131040 LMT131040 LWP131040 MGL131040 MQH131040 NAD131040 NJZ131040 NTV131040 ODR131040 ONN131040 OXJ131040 PHF131040 PRB131040 QAX131040 QKT131040 QUP131040 REL131040 ROH131040 RYD131040 SHZ131040 SRV131040 TBR131040 TLN131040 TVJ131040 UFF131040 UPB131040 UYX131040 VIT131040 VSP131040 WCL131040 WMH131040 WWD131040 P196571:R196571 JR196576 TN196576 ADJ196576 ANF196576 AXB196576 BGX196576 BQT196576 CAP196576 CKL196576 CUH196576 DED196576 DNZ196576 DXV196576 EHR196576 ERN196576 FBJ196576 FLF196576 FVB196576 GEX196576 GOT196576 GYP196576 HIL196576 HSH196576 ICD196576 ILZ196576 IVV196576 JFR196576 JPN196576 JZJ196576 KJF196576 KTB196576 LCX196576 LMT196576 LWP196576 MGL196576 MQH196576 NAD196576 NJZ196576 NTV196576 ODR196576 ONN196576 OXJ196576 PHF196576 PRB196576 QAX196576 QKT196576 QUP196576 REL196576 ROH196576 RYD196576 SHZ196576 SRV196576 TBR196576 TLN196576 TVJ196576 UFF196576 UPB196576 UYX196576 VIT196576 VSP196576 WCL196576 WMH196576 WWD196576 P262107:R262107 JR262112 TN262112 ADJ262112 ANF262112 AXB262112 BGX262112 BQT262112 CAP262112 CKL262112 CUH262112 DED262112 DNZ262112 DXV262112 EHR262112 ERN262112 FBJ262112 FLF262112 FVB262112 GEX262112 GOT262112 GYP262112 HIL262112 HSH262112 ICD262112 ILZ262112 IVV262112 JFR262112 JPN262112 JZJ262112 KJF262112 KTB262112 LCX262112 LMT262112 LWP262112 MGL262112 MQH262112 NAD262112 NJZ262112 NTV262112 ODR262112 ONN262112 OXJ262112 PHF262112 PRB262112 QAX262112 QKT262112 QUP262112 REL262112 ROH262112 RYD262112 SHZ262112 SRV262112 TBR262112 TLN262112 TVJ262112 UFF262112 UPB262112 UYX262112 VIT262112 VSP262112 WCL262112 WMH262112 WWD262112 P327643:R327643 JR327648 TN327648 ADJ327648 ANF327648 AXB327648 BGX327648 BQT327648 CAP327648 CKL327648 CUH327648 DED327648 DNZ327648 DXV327648 EHR327648 ERN327648 FBJ327648 FLF327648 FVB327648 GEX327648 GOT327648 GYP327648 HIL327648 HSH327648 ICD327648 ILZ327648 IVV327648 JFR327648 JPN327648 JZJ327648 KJF327648 KTB327648 LCX327648 LMT327648 LWP327648 MGL327648 MQH327648 NAD327648 NJZ327648 NTV327648 ODR327648 ONN327648 OXJ327648 PHF327648 PRB327648 QAX327648 QKT327648 QUP327648 REL327648 ROH327648 RYD327648 SHZ327648 SRV327648 TBR327648 TLN327648 TVJ327648 UFF327648 UPB327648 UYX327648 VIT327648 VSP327648 WCL327648 WMH327648 WWD327648 P393179:R393179 JR393184 TN393184 ADJ393184 ANF393184 AXB393184 BGX393184 BQT393184 CAP393184 CKL393184 CUH393184 DED393184 DNZ393184 DXV393184 EHR393184 ERN393184 FBJ393184 FLF393184 FVB393184 GEX393184 GOT393184 GYP393184 HIL393184 HSH393184 ICD393184 ILZ393184 IVV393184 JFR393184 JPN393184 JZJ393184 KJF393184 KTB393184 LCX393184 LMT393184 LWP393184 MGL393184 MQH393184 NAD393184 NJZ393184 NTV393184 ODR393184 ONN393184 OXJ393184 PHF393184 PRB393184 QAX393184 QKT393184 QUP393184 REL393184 ROH393184 RYD393184 SHZ393184 SRV393184 TBR393184 TLN393184 TVJ393184 UFF393184 UPB393184 UYX393184 VIT393184 VSP393184 WCL393184 WMH393184 WWD393184 P458715:R458715 JR458720 TN458720 ADJ458720 ANF458720 AXB458720 BGX458720 BQT458720 CAP458720 CKL458720 CUH458720 DED458720 DNZ458720 DXV458720 EHR458720 ERN458720 FBJ458720 FLF458720 FVB458720 GEX458720 GOT458720 GYP458720 HIL458720 HSH458720 ICD458720 ILZ458720 IVV458720 JFR458720 JPN458720 JZJ458720 KJF458720 KTB458720 LCX458720 LMT458720 LWP458720 MGL458720 MQH458720 NAD458720 NJZ458720 NTV458720 ODR458720 ONN458720 OXJ458720 PHF458720 PRB458720 QAX458720 QKT458720 QUP458720 REL458720 ROH458720 RYD458720 SHZ458720 SRV458720 TBR458720 TLN458720 TVJ458720 UFF458720 UPB458720 UYX458720 VIT458720 VSP458720 WCL458720 WMH458720 WWD458720 P524251:R524251 JR524256 TN524256 ADJ524256 ANF524256 AXB524256 BGX524256 BQT524256 CAP524256 CKL524256 CUH524256 DED524256 DNZ524256 DXV524256 EHR524256 ERN524256 FBJ524256 FLF524256 FVB524256 GEX524256 GOT524256 GYP524256 HIL524256 HSH524256 ICD524256 ILZ524256 IVV524256 JFR524256 JPN524256 JZJ524256 KJF524256 KTB524256 LCX524256 LMT524256 LWP524256 MGL524256 MQH524256 NAD524256 NJZ524256 NTV524256 ODR524256 ONN524256 OXJ524256 PHF524256 PRB524256 QAX524256 QKT524256 QUP524256 REL524256 ROH524256 RYD524256 SHZ524256 SRV524256 TBR524256 TLN524256 TVJ524256 UFF524256 UPB524256 UYX524256 VIT524256 VSP524256 WCL524256 WMH524256 WWD524256 P589787:R589787 JR589792 TN589792 ADJ589792 ANF589792 AXB589792 BGX589792 BQT589792 CAP589792 CKL589792 CUH589792 DED589792 DNZ589792 DXV589792 EHR589792 ERN589792 FBJ589792 FLF589792 FVB589792 GEX589792 GOT589792 GYP589792 HIL589792 HSH589792 ICD589792 ILZ589792 IVV589792 JFR589792 JPN589792 JZJ589792 KJF589792 KTB589792 LCX589792 LMT589792 LWP589792 MGL589792 MQH589792 NAD589792 NJZ589792 NTV589792 ODR589792 ONN589792 OXJ589792 PHF589792 PRB589792 QAX589792 QKT589792 QUP589792 REL589792 ROH589792 RYD589792 SHZ589792 SRV589792 TBR589792 TLN589792 TVJ589792 UFF589792 UPB589792 UYX589792 VIT589792 VSP589792 WCL589792 WMH589792 WWD589792 P655323:R655323 JR655328 TN655328 ADJ655328 ANF655328 AXB655328 BGX655328 BQT655328 CAP655328 CKL655328 CUH655328 DED655328 DNZ655328 DXV655328 EHR655328 ERN655328 FBJ655328 FLF655328 FVB655328 GEX655328 GOT655328 GYP655328 HIL655328 HSH655328 ICD655328 ILZ655328 IVV655328 JFR655328 JPN655328 JZJ655328 KJF655328 KTB655328 LCX655328 LMT655328 LWP655328 MGL655328 MQH655328 NAD655328 NJZ655328 NTV655328 ODR655328 ONN655328 OXJ655328 PHF655328 PRB655328 QAX655328 QKT655328 QUP655328 REL655328 ROH655328 RYD655328 SHZ655328 SRV655328 TBR655328 TLN655328 TVJ655328 UFF655328 UPB655328 UYX655328 VIT655328 VSP655328 WCL655328 WMH655328 WWD655328 P720859:R720859 JR720864 TN720864 ADJ720864 ANF720864 AXB720864 BGX720864 BQT720864 CAP720864 CKL720864 CUH720864 DED720864 DNZ720864 DXV720864 EHR720864 ERN720864 FBJ720864 FLF720864 FVB720864 GEX720864 GOT720864 GYP720864 HIL720864 HSH720864 ICD720864 ILZ720864 IVV720864 JFR720864 JPN720864 JZJ720864 KJF720864 KTB720864 LCX720864 LMT720864 LWP720864 MGL720864 MQH720864 NAD720864 NJZ720864 NTV720864 ODR720864 ONN720864 OXJ720864 PHF720864 PRB720864 QAX720864 QKT720864 QUP720864 REL720864 ROH720864 RYD720864 SHZ720864 SRV720864 TBR720864 TLN720864 TVJ720864 UFF720864 UPB720864 UYX720864 VIT720864 VSP720864 WCL720864 WMH720864 WWD720864 P786395:R786395 JR786400 TN786400 ADJ786400 ANF786400 AXB786400 BGX786400 BQT786400 CAP786400 CKL786400 CUH786400 DED786400 DNZ786400 DXV786400 EHR786400 ERN786400 FBJ786400 FLF786400 FVB786400 GEX786400 GOT786400 GYP786400 HIL786400 HSH786400 ICD786400 ILZ786400 IVV786400 JFR786400 JPN786400 JZJ786400 KJF786400 KTB786400 LCX786400 LMT786400 LWP786400 MGL786400 MQH786400 NAD786400 NJZ786400 NTV786400 ODR786400 ONN786400 OXJ786400 PHF786400 PRB786400 QAX786400 QKT786400 QUP786400 REL786400 ROH786400 RYD786400 SHZ786400 SRV786400 TBR786400 TLN786400 TVJ786400 UFF786400 UPB786400 UYX786400 VIT786400 VSP786400 WCL786400 WMH786400 WWD786400 P851931:R851931 JR851936 TN851936 ADJ851936 ANF851936 AXB851936 BGX851936 BQT851936 CAP851936 CKL851936 CUH851936 DED851936 DNZ851936 DXV851936 EHR851936 ERN851936 FBJ851936 FLF851936 FVB851936 GEX851936 GOT851936 GYP851936 HIL851936 HSH851936 ICD851936 ILZ851936 IVV851936 JFR851936 JPN851936 JZJ851936 KJF851936 KTB851936 LCX851936 LMT851936 LWP851936 MGL851936 MQH851936 NAD851936 NJZ851936 NTV851936 ODR851936 ONN851936 OXJ851936 PHF851936 PRB851936 QAX851936 QKT851936 QUP851936 REL851936 ROH851936 RYD851936 SHZ851936 SRV851936 TBR851936 TLN851936 TVJ851936 UFF851936 UPB851936 UYX851936 VIT851936 VSP851936 WCL851936 WMH851936 WWD851936 P917467:R917467 JR917472 TN917472 ADJ917472 ANF917472 AXB917472 BGX917472 BQT917472 CAP917472 CKL917472 CUH917472 DED917472 DNZ917472 DXV917472 EHR917472 ERN917472 FBJ917472 FLF917472 FVB917472 GEX917472 GOT917472 GYP917472 HIL917472 HSH917472 ICD917472 ILZ917472 IVV917472 JFR917472 JPN917472 JZJ917472 KJF917472 KTB917472 LCX917472 LMT917472 LWP917472 MGL917472 MQH917472 NAD917472 NJZ917472 NTV917472 ODR917472 ONN917472 OXJ917472 PHF917472 PRB917472 QAX917472 QKT917472 QUP917472 REL917472 ROH917472 RYD917472 SHZ917472 SRV917472 TBR917472 TLN917472 TVJ917472 UFF917472 UPB917472 UYX917472 VIT917472 VSP917472 WCL917472 WMH917472 WWD917472 P983003:R983003 JR983008 TN983008 ADJ983008 ANF983008 AXB983008 BGX983008 BQT983008 CAP983008 CKL983008 CUH983008 DED983008 DNZ983008 DXV983008 EHR983008 ERN983008 FBJ983008 FLF983008 FVB983008 GEX983008 GOT983008 GYP983008 HIL983008 HSH983008 ICD983008 ILZ983008 IVV983008 JFR983008 JPN983008 JZJ983008 KJF983008 KTB983008 LCX983008 LMT983008 LWP983008 MGL983008 MQH983008 NAD983008 NJZ983008 NTV983008 ODR983008 ONN983008 OXJ983008 PHF983008 PRB983008 QAX983008 QKT983008 QUP983008 REL983008 ROH983008 RYD983008 SHZ983008 SRV983008 TBR983008 TLN983008 TVJ983008 UFF983008 UPB983008 UYX983008 VIT983008 VSP983008 WCL983008 WMH983008 WWD983008 JR65519:KZ65524 TN65519:UV65524 ADJ65519:AER65524 ANF65519:AON65524 AXB65519:AYJ65524 BGX65519:BIF65524 BQT65519:BSB65524 CAP65519:CBX65524 CKL65519:CLT65524 CUH65519:CVP65524 DED65519:DFL65524 DNZ65519:DPH65524 DXV65519:DZD65524 EHR65519:EIZ65524 ERN65519:ESV65524 FBJ65519:FCR65524 FLF65519:FMN65524 FVB65519:FWJ65524 GEX65519:GGF65524 GOT65519:GQB65524 GYP65519:GZX65524 HIL65519:HJT65524 HSH65519:HTP65524 ICD65519:IDL65524 ILZ65519:INH65524 IVV65519:IXD65524 JFR65519:JGZ65524 JPN65519:JQV65524 JZJ65519:KAR65524 KJF65519:KKN65524 KTB65519:KUJ65524 LCX65519:LEF65524 LMT65519:LOB65524 LWP65519:LXX65524 MGL65519:MHT65524 MQH65519:MRP65524 NAD65519:NBL65524 NJZ65519:NLH65524 NTV65519:NVD65524 ODR65519:OEZ65524 ONN65519:OOV65524 OXJ65519:OYR65524 PHF65519:PIN65524 PRB65519:PSJ65524 QAX65519:QCF65524 QKT65519:QMB65524 QUP65519:QVX65524 REL65519:RFT65524 ROH65519:RPP65524 RYD65519:RZL65524 SHZ65519:SJH65524 SRV65519:STD65524 TBR65519:TCZ65524 TLN65519:TMV65524 TVJ65519:TWR65524 UFF65519:UGN65524 UPB65519:UQJ65524 UYX65519:VAF65524 VIT65519:VKB65524 VSP65519:VTX65524 WCL65519:WDT65524 WMH65519:WNP65524 WWD65519:WXL65524 JR131055:KZ131060 TN131055:UV131060 ADJ131055:AER131060 ANF131055:AON131060 AXB131055:AYJ131060 BGX131055:BIF131060 BQT131055:BSB131060 CAP131055:CBX131060 CKL131055:CLT131060 CUH131055:CVP131060 DED131055:DFL131060 DNZ131055:DPH131060 DXV131055:DZD131060 EHR131055:EIZ131060 ERN131055:ESV131060 FBJ131055:FCR131060 FLF131055:FMN131060 FVB131055:FWJ131060 GEX131055:GGF131060 GOT131055:GQB131060 GYP131055:GZX131060 HIL131055:HJT131060 HSH131055:HTP131060 ICD131055:IDL131060 ILZ131055:INH131060 IVV131055:IXD131060 JFR131055:JGZ131060 JPN131055:JQV131060 JZJ131055:KAR131060 KJF131055:KKN131060 KTB131055:KUJ131060 LCX131055:LEF131060 LMT131055:LOB131060 LWP131055:LXX131060 MGL131055:MHT131060 MQH131055:MRP131060 NAD131055:NBL131060 NJZ131055:NLH131060 NTV131055:NVD131060 ODR131055:OEZ131060 ONN131055:OOV131060 OXJ131055:OYR131060 PHF131055:PIN131060 PRB131055:PSJ131060 QAX131055:QCF131060 QKT131055:QMB131060 QUP131055:QVX131060 REL131055:RFT131060 ROH131055:RPP131060 RYD131055:RZL131060 SHZ131055:SJH131060 SRV131055:STD131060 TBR131055:TCZ131060 TLN131055:TMV131060 TVJ131055:TWR131060 UFF131055:UGN131060 UPB131055:UQJ131060 UYX131055:VAF131060 VIT131055:VKB131060 VSP131055:VTX131060 WCL131055:WDT131060 WMH131055:WNP131060 WWD131055:WXL131060 JR196591:KZ196596 TN196591:UV196596 ADJ196591:AER196596 ANF196591:AON196596 AXB196591:AYJ196596 BGX196591:BIF196596 BQT196591:BSB196596 CAP196591:CBX196596 CKL196591:CLT196596 CUH196591:CVP196596 DED196591:DFL196596 DNZ196591:DPH196596 DXV196591:DZD196596 EHR196591:EIZ196596 ERN196591:ESV196596 FBJ196591:FCR196596 FLF196591:FMN196596 FVB196591:FWJ196596 GEX196591:GGF196596 GOT196591:GQB196596 GYP196591:GZX196596 HIL196591:HJT196596 HSH196591:HTP196596 ICD196591:IDL196596 ILZ196591:INH196596 IVV196591:IXD196596 JFR196591:JGZ196596 JPN196591:JQV196596 JZJ196591:KAR196596 KJF196591:KKN196596 KTB196591:KUJ196596 LCX196591:LEF196596 LMT196591:LOB196596 LWP196591:LXX196596 MGL196591:MHT196596 MQH196591:MRP196596 NAD196591:NBL196596 NJZ196591:NLH196596 NTV196591:NVD196596 ODR196591:OEZ196596 ONN196591:OOV196596 OXJ196591:OYR196596 PHF196591:PIN196596 PRB196591:PSJ196596 QAX196591:QCF196596 QKT196591:QMB196596 QUP196591:QVX196596 REL196591:RFT196596 ROH196591:RPP196596 RYD196591:RZL196596 SHZ196591:SJH196596 SRV196591:STD196596 TBR196591:TCZ196596 TLN196591:TMV196596 TVJ196591:TWR196596 UFF196591:UGN196596 UPB196591:UQJ196596 UYX196591:VAF196596 VIT196591:VKB196596 VSP196591:VTX196596 WCL196591:WDT196596 WMH196591:WNP196596 WWD196591:WXL196596 JR262127:KZ262132 TN262127:UV262132 ADJ262127:AER262132 ANF262127:AON262132 AXB262127:AYJ262132 BGX262127:BIF262132 BQT262127:BSB262132 CAP262127:CBX262132 CKL262127:CLT262132 CUH262127:CVP262132 DED262127:DFL262132 DNZ262127:DPH262132 DXV262127:DZD262132 EHR262127:EIZ262132 ERN262127:ESV262132 FBJ262127:FCR262132 FLF262127:FMN262132 FVB262127:FWJ262132 GEX262127:GGF262132 GOT262127:GQB262132 GYP262127:GZX262132 HIL262127:HJT262132 HSH262127:HTP262132 ICD262127:IDL262132 ILZ262127:INH262132 IVV262127:IXD262132 JFR262127:JGZ262132 JPN262127:JQV262132 JZJ262127:KAR262132 KJF262127:KKN262132 KTB262127:KUJ262132 LCX262127:LEF262132 LMT262127:LOB262132 LWP262127:LXX262132 MGL262127:MHT262132 MQH262127:MRP262132 NAD262127:NBL262132 NJZ262127:NLH262132 NTV262127:NVD262132 ODR262127:OEZ262132 ONN262127:OOV262132 OXJ262127:OYR262132 PHF262127:PIN262132 PRB262127:PSJ262132 QAX262127:QCF262132 QKT262127:QMB262132 QUP262127:QVX262132 REL262127:RFT262132 ROH262127:RPP262132 RYD262127:RZL262132 SHZ262127:SJH262132 SRV262127:STD262132 TBR262127:TCZ262132 TLN262127:TMV262132 TVJ262127:TWR262132 UFF262127:UGN262132 UPB262127:UQJ262132 UYX262127:VAF262132 VIT262127:VKB262132 VSP262127:VTX262132 WCL262127:WDT262132 WMH262127:WNP262132 WWD262127:WXL262132 JR327663:KZ327668 TN327663:UV327668 ADJ327663:AER327668 ANF327663:AON327668 AXB327663:AYJ327668 BGX327663:BIF327668 BQT327663:BSB327668 CAP327663:CBX327668 CKL327663:CLT327668 CUH327663:CVP327668 DED327663:DFL327668 DNZ327663:DPH327668 DXV327663:DZD327668 EHR327663:EIZ327668 ERN327663:ESV327668 FBJ327663:FCR327668 FLF327663:FMN327668 FVB327663:FWJ327668 GEX327663:GGF327668 GOT327663:GQB327668 GYP327663:GZX327668 HIL327663:HJT327668 HSH327663:HTP327668 ICD327663:IDL327668 ILZ327663:INH327668 IVV327663:IXD327668 JFR327663:JGZ327668 JPN327663:JQV327668 JZJ327663:KAR327668 KJF327663:KKN327668 KTB327663:KUJ327668 LCX327663:LEF327668 LMT327663:LOB327668 LWP327663:LXX327668 MGL327663:MHT327668 MQH327663:MRP327668 NAD327663:NBL327668 NJZ327663:NLH327668 NTV327663:NVD327668 ODR327663:OEZ327668 ONN327663:OOV327668 OXJ327663:OYR327668 PHF327663:PIN327668 PRB327663:PSJ327668 QAX327663:QCF327668 QKT327663:QMB327668 QUP327663:QVX327668 REL327663:RFT327668 ROH327663:RPP327668 RYD327663:RZL327668 SHZ327663:SJH327668 SRV327663:STD327668 TBR327663:TCZ327668 TLN327663:TMV327668 TVJ327663:TWR327668 UFF327663:UGN327668 UPB327663:UQJ327668 UYX327663:VAF327668 VIT327663:VKB327668 VSP327663:VTX327668 WCL327663:WDT327668 WMH327663:WNP327668 WWD327663:WXL327668 JR393199:KZ393204 TN393199:UV393204 ADJ393199:AER393204 ANF393199:AON393204 AXB393199:AYJ393204 BGX393199:BIF393204 BQT393199:BSB393204 CAP393199:CBX393204 CKL393199:CLT393204 CUH393199:CVP393204 DED393199:DFL393204 DNZ393199:DPH393204 DXV393199:DZD393204 EHR393199:EIZ393204 ERN393199:ESV393204 FBJ393199:FCR393204 FLF393199:FMN393204 FVB393199:FWJ393204 GEX393199:GGF393204 GOT393199:GQB393204 GYP393199:GZX393204 HIL393199:HJT393204 HSH393199:HTP393204 ICD393199:IDL393204 ILZ393199:INH393204 IVV393199:IXD393204 JFR393199:JGZ393204 JPN393199:JQV393204 JZJ393199:KAR393204 KJF393199:KKN393204 KTB393199:KUJ393204 LCX393199:LEF393204 LMT393199:LOB393204 LWP393199:LXX393204 MGL393199:MHT393204 MQH393199:MRP393204 NAD393199:NBL393204 NJZ393199:NLH393204 NTV393199:NVD393204 ODR393199:OEZ393204 ONN393199:OOV393204 OXJ393199:OYR393204 PHF393199:PIN393204 PRB393199:PSJ393204 QAX393199:QCF393204 QKT393199:QMB393204 QUP393199:QVX393204 REL393199:RFT393204 ROH393199:RPP393204 RYD393199:RZL393204 SHZ393199:SJH393204 SRV393199:STD393204 TBR393199:TCZ393204 TLN393199:TMV393204 TVJ393199:TWR393204 UFF393199:UGN393204 UPB393199:UQJ393204 UYX393199:VAF393204 VIT393199:VKB393204 VSP393199:VTX393204 WCL393199:WDT393204 WMH393199:WNP393204 WWD393199:WXL393204 JR458735:KZ458740 TN458735:UV458740 ADJ458735:AER458740 ANF458735:AON458740 AXB458735:AYJ458740 BGX458735:BIF458740 BQT458735:BSB458740 CAP458735:CBX458740 CKL458735:CLT458740 CUH458735:CVP458740 DED458735:DFL458740 DNZ458735:DPH458740 DXV458735:DZD458740 EHR458735:EIZ458740 ERN458735:ESV458740 FBJ458735:FCR458740 FLF458735:FMN458740 FVB458735:FWJ458740 GEX458735:GGF458740 GOT458735:GQB458740 GYP458735:GZX458740 HIL458735:HJT458740 HSH458735:HTP458740 ICD458735:IDL458740 ILZ458735:INH458740 IVV458735:IXD458740 JFR458735:JGZ458740 JPN458735:JQV458740 JZJ458735:KAR458740 KJF458735:KKN458740 KTB458735:KUJ458740 LCX458735:LEF458740 LMT458735:LOB458740 LWP458735:LXX458740 MGL458735:MHT458740 MQH458735:MRP458740 NAD458735:NBL458740 NJZ458735:NLH458740 NTV458735:NVD458740 ODR458735:OEZ458740 ONN458735:OOV458740 OXJ458735:OYR458740 PHF458735:PIN458740 PRB458735:PSJ458740 QAX458735:QCF458740 QKT458735:QMB458740 QUP458735:QVX458740 REL458735:RFT458740 ROH458735:RPP458740 RYD458735:RZL458740 SHZ458735:SJH458740 SRV458735:STD458740 TBR458735:TCZ458740 TLN458735:TMV458740 TVJ458735:TWR458740 UFF458735:UGN458740 UPB458735:UQJ458740 UYX458735:VAF458740 VIT458735:VKB458740 VSP458735:VTX458740 WCL458735:WDT458740 WMH458735:WNP458740 WWD458735:WXL458740 JR524271:KZ524276 TN524271:UV524276 ADJ524271:AER524276 ANF524271:AON524276 AXB524271:AYJ524276 BGX524271:BIF524276 BQT524271:BSB524276 CAP524271:CBX524276 CKL524271:CLT524276 CUH524271:CVP524276 DED524271:DFL524276 DNZ524271:DPH524276 DXV524271:DZD524276 EHR524271:EIZ524276 ERN524271:ESV524276 FBJ524271:FCR524276 FLF524271:FMN524276 FVB524271:FWJ524276 GEX524271:GGF524276 GOT524271:GQB524276 GYP524271:GZX524276 HIL524271:HJT524276 HSH524271:HTP524276 ICD524271:IDL524276 ILZ524271:INH524276 IVV524271:IXD524276 JFR524271:JGZ524276 JPN524271:JQV524276 JZJ524271:KAR524276 KJF524271:KKN524276 KTB524271:KUJ524276 LCX524271:LEF524276 LMT524271:LOB524276 LWP524271:LXX524276 MGL524271:MHT524276 MQH524271:MRP524276 NAD524271:NBL524276 NJZ524271:NLH524276 NTV524271:NVD524276 ODR524271:OEZ524276 ONN524271:OOV524276 OXJ524271:OYR524276 PHF524271:PIN524276 PRB524271:PSJ524276 QAX524271:QCF524276 QKT524271:QMB524276 QUP524271:QVX524276 REL524271:RFT524276 ROH524271:RPP524276 RYD524271:RZL524276 SHZ524271:SJH524276 SRV524271:STD524276 TBR524271:TCZ524276 TLN524271:TMV524276 TVJ524271:TWR524276 UFF524271:UGN524276 UPB524271:UQJ524276 UYX524271:VAF524276 VIT524271:VKB524276 VSP524271:VTX524276 WCL524271:WDT524276 WMH524271:WNP524276 WWD524271:WXL524276 JR589807:KZ589812 TN589807:UV589812 ADJ589807:AER589812 ANF589807:AON589812 AXB589807:AYJ589812 BGX589807:BIF589812 BQT589807:BSB589812 CAP589807:CBX589812 CKL589807:CLT589812 CUH589807:CVP589812 DED589807:DFL589812 DNZ589807:DPH589812 DXV589807:DZD589812 EHR589807:EIZ589812 ERN589807:ESV589812 FBJ589807:FCR589812 FLF589807:FMN589812 FVB589807:FWJ589812 GEX589807:GGF589812 GOT589807:GQB589812 GYP589807:GZX589812 HIL589807:HJT589812 HSH589807:HTP589812 ICD589807:IDL589812 ILZ589807:INH589812 IVV589807:IXD589812 JFR589807:JGZ589812 JPN589807:JQV589812 JZJ589807:KAR589812 KJF589807:KKN589812 KTB589807:KUJ589812 LCX589807:LEF589812 LMT589807:LOB589812 LWP589807:LXX589812 MGL589807:MHT589812 MQH589807:MRP589812 NAD589807:NBL589812 NJZ589807:NLH589812 NTV589807:NVD589812 ODR589807:OEZ589812 ONN589807:OOV589812 OXJ589807:OYR589812 PHF589807:PIN589812 PRB589807:PSJ589812 QAX589807:QCF589812 QKT589807:QMB589812 QUP589807:QVX589812 REL589807:RFT589812 ROH589807:RPP589812 RYD589807:RZL589812 SHZ589807:SJH589812 SRV589807:STD589812 TBR589807:TCZ589812 TLN589807:TMV589812 TVJ589807:TWR589812 UFF589807:UGN589812 UPB589807:UQJ589812 UYX589807:VAF589812 VIT589807:VKB589812 VSP589807:VTX589812 WCL589807:WDT589812 WMH589807:WNP589812 WWD589807:WXL589812 JR655343:KZ655348 TN655343:UV655348 ADJ655343:AER655348 ANF655343:AON655348 AXB655343:AYJ655348 BGX655343:BIF655348 BQT655343:BSB655348 CAP655343:CBX655348 CKL655343:CLT655348 CUH655343:CVP655348 DED655343:DFL655348 DNZ655343:DPH655348 DXV655343:DZD655348 EHR655343:EIZ655348 ERN655343:ESV655348 FBJ655343:FCR655348 FLF655343:FMN655348 FVB655343:FWJ655348 GEX655343:GGF655348 GOT655343:GQB655348 GYP655343:GZX655348 HIL655343:HJT655348 HSH655343:HTP655348 ICD655343:IDL655348 ILZ655343:INH655348 IVV655343:IXD655348 JFR655343:JGZ655348 JPN655343:JQV655348 JZJ655343:KAR655348 KJF655343:KKN655348 KTB655343:KUJ655348 LCX655343:LEF655348 LMT655343:LOB655348 LWP655343:LXX655348 MGL655343:MHT655348 MQH655343:MRP655348 NAD655343:NBL655348 NJZ655343:NLH655348 NTV655343:NVD655348 ODR655343:OEZ655348 ONN655343:OOV655348 OXJ655343:OYR655348 PHF655343:PIN655348 PRB655343:PSJ655348 QAX655343:QCF655348 QKT655343:QMB655348 QUP655343:QVX655348 REL655343:RFT655348 ROH655343:RPP655348 RYD655343:RZL655348 SHZ655343:SJH655348 SRV655343:STD655348 TBR655343:TCZ655348 TLN655343:TMV655348 TVJ655343:TWR655348 UFF655343:UGN655348 UPB655343:UQJ655348 UYX655343:VAF655348 VIT655343:VKB655348 VSP655343:VTX655348 WCL655343:WDT655348 WMH655343:WNP655348 WWD655343:WXL655348 JR720879:KZ720884 TN720879:UV720884 ADJ720879:AER720884 ANF720879:AON720884 AXB720879:AYJ720884 BGX720879:BIF720884 BQT720879:BSB720884 CAP720879:CBX720884 CKL720879:CLT720884 CUH720879:CVP720884 DED720879:DFL720884 DNZ720879:DPH720884 DXV720879:DZD720884 EHR720879:EIZ720884 ERN720879:ESV720884 FBJ720879:FCR720884 FLF720879:FMN720884 FVB720879:FWJ720884 GEX720879:GGF720884 GOT720879:GQB720884 GYP720879:GZX720884 HIL720879:HJT720884 HSH720879:HTP720884 ICD720879:IDL720884 ILZ720879:INH720884 IVV720879:IXD720884 JFR720879:JGZ720884 JPN720879:JQV720884 JZJ720879:KAR720884 KJF720879:KKN720884 KTB720879:KUJ720884 LCX720879:LEF720884 LMT720879:LOB720884 LWP720879:LXX720884 MGL720879:MHT720884 MQH720879:MRP720884 NAD720879:NBL720884 NJZ720879:NLH720884 NTV720879:NVD720884 ODR720879:OEZ720884 ONN720879:OOV720884 OXJ720879:OYR720884 PHF720879:PIN720884 PRB720879:PSJ720884 QAX720879:QCF720884 QKT720879:QMB720884 QUP720879:QVX720884 REL720879:RFT720884 ROH720879:RPP720884 RYD720879:RZL720884 SHZ720879:SJH720884 SRV720879:STD720884 TBR720879:TCZ720884 TLN720879:TMV720884 TVJ720879:TWR720884 UFF720879:UGN720884 UPB720879:UQJ720884 UYX720879:VAF720884 VIT720879:VKB720884 VSP720879:VTX720884 WCL720879:WDT720884 WMH720879:WNP720884 WWD720879:WXL720884 JR786415:KZ786420 TN786415:UV786420 ADJ786415:AER786420 ANF786415:AON786420 AXB786415:AYJ786420 BGX786415:BIF786420 BQT786415:BSB786420 CAP786415:CBX786420 CKL786415:CLT786420 CUH786415:CVP786420 DED786415:DFL786420 DNZ786415:DPH786420 DXV786415:DZD786420 EHR786415:EIZ786420 ERN786415:ESV786420 FBJ786415:FCR786420 FLF786415:FMN786420 FVB786415:FWJ786420 GEX786415:GGF786420 GOT786415:GQB786420 GYP786415:GZX786420 HIL786415:HJT786420 HSH786415:HTP786420 ICD786415:IDL786420 ILZ786415:INH786420 IVV786415:IXD786420 JFR786415:JGZ786420 JPN786415:JQV786420 JZJ786415:KAR786420 KJF786415:KKN786420 KTB786415:KUJ786420 LCX786415:LEF786420 LMT786415:LOB786420 LWP786415:LXX786420 MGL786415:MHT786420 MQH786415:MRP786420 NAD786415:NBL786420 NJZ786415:NLH786420 NTV786415:NVD786420 ODR786415:OEZ786420 ONN786415:OOV786420 OXJ786415:OYR786420 PHF786415:PIN786420 PRB786415:PSJ786420 QAX786415:QCF786420 QKT786415:QMB786420 QUP786415:QVX786420 REL786415:RFT786420 ROH786415:RPP786420 RYD786415:RZL786420 SHZ786415:SJH786420 SRV786415:STD786420 TBR786415:TCZ786420 TLN786415:TMV786420 TVJ786415:TWR786420 UFF786415:UGN786420 UPB786415:UQJ786420 UYX786415:VAF786420 VIT786415:VKB786420 VSP786415:VTX786420 WCL786415:WDT786420 WMH786415:WNP786420 WWD786415:WXL786420 JR851951:KZ851956 TN851951:UV851956 ADJ851951:AER851956 ANF851951:AON851956 AXB851951:AYJ851956 BGX851951:BIF851956 BQT851951:BSB851956 CAP851951:CBX851956 CKL851951:CLT851956 CUH851951:CVP851956 DED851951:DFL851956 DNZ851951:DPH851956 DXV851951:DZD851956 EHR851951:EIZ851956 ERN851951:ESV851956 FBJ851951:FCR851956 FLF851951:FMN851956 FVB851951:FWJ851956 GEX851951:GGF851956 GOT851951:GQB851956 GYP851951:GZX851956 HIL851951:HJT851956 HSH851951:HTP851956 ICD851951:IDL851956 ILZ851951:INH851956 IVV851951:IXD851956 JFR851951:JGZ851956 JPN851951:JQV851956 JZJ851951:KAR851956 KJF851951:KKN851956 KTB851951:KUJ851956 LCX851951:LEF851956 LMT851951:LOB851956 LWP851951:LXX851956 MGL851951:MHT851956 MQH851951:MRP851956 NAD851951:NBL851956 NJZ851951:NLH851956 NTV851951:NVD851956 ODR851951:OEZ851956 ONN851951:OOV851956 OXJ851951:OYR851956 PHF851951:PIN851956 PRB851951:PSJ851956 QAX851951:QCF851956 QKT851951:QMB851956 QUP851951:QVX851956 REL851951:RFT851956 ROH851951:RPP851956 RYD851951:RZL851956 SHZ851951:SJH851956 SRV851951:STD851956 TBR851951:TCZ851956 TLN851951:TMV851956 TVJ851951:TWR851956 UFF851951:UGN851956 UPB851951:UQJ851956 UYX851951:VAF851956 VIT851951:VKB851956 VSP851951:VTX851956 WCL851951:WDT851956 WMH851951:WNP851956 WWD851951:WXL851956 JR917487:KZ917492 TN917487:UV917492 ADJ917487:AER917492 ANF917487:AON917492 AXB917487:AYJ917492 BGX917487:BIF917492 BQT917487:BSB917492 CAP917487:CBX917492 CKL917487:CLT917492 CUH917487:CVP917492 DED917487:DFL917492 DNZ917487:DPH917492 DXV917487:DZD917492 EHR917487:EIZ917492 ERN917487:ESV917492 FBJ917487:FCR917492 FLF917487:FMN917492 FVB917487:FWJ917492 GEX917487:GGF917492 GOT917487:GQB917492 GYP917487:GZX917492 HIL917487:HJT917492 HSH917487:HTP917492 ICD917487:IDL917492 ILZ917487:INH917492 IVV917487:IXD917492 JFR917487:JGZ917492 JPN917487:JQV917492 JZJ917487:KAR917492 KJF917487:KKN917492 KTB917487:KUJ917492 LCX917487:LEF917492 LMT917487:LOB917492 LWP917487:LXX917492 MGL917487:MHT917492 MQH917487:MRP917492 NAD917487:NBL917492 NJZ917487:NLH917492 NTV917487:NVD917492 ODR917487:OEZ917492 ONN917487:OOV917492 OXJ917487:OYR917492 PHF917487:PIN917492 PRB917487:PSJ917492 QAX917487:QCF917492 QKT917487:QMB917492 QUP917487:QVX917492 REL917487:RFT917492 ROH917487:RPP917492 RYD917487:RZL917492 SHZ917487:SJH917492 SRV917487:STD917492 TBR917487:TCZ917492 TLN917487:TMV917492 TVJ917487:TWR917492 UFF917487:UGN917492 UPB917487:UQJ917492 UYX917487:VAF917492 VIT917487:VKB917492 VSP917487:VTX917492 WCL917487:WDT917492 WMH917487:WNP917492 WWD917487:WXL917492 JR983023:KZ983028 TN983023:UV983028 ADJ983023:AER983028 ANF983023:AON983028 AXB983023:AYJ983028 BGX983023:BIF983028 BQT983023:BSB983028 CAP983023:CBX983028 CKL983023:CLT983028 CUH983023:CVP983028 DED983023:DFL983028 DNZ983023:DPH983028 DXV983023:DZD983028 EHR983023:EIZ983028 ERN983023:ESV983028 FBJ983023:FCR983028 FLF983023:FMN983028 FVB983023:FWJ983028 GEX983023:GGF983028 GOT983023:GQB983028 GYP983023:GZX983028 HIL983023:HJT983028 HSH983023:HTP983028 ICD983023:IDL983028 ILZ983023:INH983028 IVV983023:IXD983028 JFR983023:JGZ983028 JPN983023:JQV983028 JZJ983023:KAR983028 KJF983023:KKN983028 KTB983023:KUJ983028 LCX983023:LEF983028 LMT983023:LOB983028 LWP983023:LXX983028 MGL983023:MHT983028 MQH983023:MRP983028 NAD983023:NBL983028 NJZ983023:NLH983028 NTV983023:NVD983028 ODR983023:OEZ983028 ONN983023:OOV983028 OXJ983023:OYR983028 PHF983023:PIN983028 PRB983023:PSJ983028 QAX983023:QCF983028 QKT983023:QMB983028 QUP983023:QVX983028 REL983023:RFT983028 ROH983023:RPP983028 RYD983023:RZL983028 SHZ983023:SJH983028 SRV983023:STD983028 TBR983023:TCZ983028 TLN983023:TMV983028 TVJ983023:TWR983028 UFF983023:UGN983028 UPB983023:UQJ983028 UYX983023:VAF983028 VIT983023:VKB983028 VSP983023:VTX983028 WCL983023:WDT983028 WMH983023:WNP983028 WWD983023:WXL983028 U65499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U131035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U196571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U262107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U327643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U393179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U458715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U524251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U589787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U655323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U720859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U786395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U851931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U917467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U983003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AV65469:BD65474 P983018:AU983023 AV983017:BD983022 P917482:AU917487 AV917481:BD917486 P851946:AU851951 AV851945:BD851950 P786410:AU786415 AV786409:BD786414 P720874:AU720879 AV720873:BD720878 P655338:AU655343 AV655337:BD655342 P589802:AU589807 AV589801:BD589806 P524266:AU524271 AV524265:BD524270 P458730:AU458735 AV458729:BD458734 P393194:AU393199 AV393193:BD393198 P327658:AU327663 AV327657:BD327662 P262122:AU262127 AV262121:BD262126 P196586:AU196591 AV196585:BD196590 P131050:AU131055 AV131049:BD131054 P65514:AU65519 AV65513:BD65518 P982996:AU983001 AV982995:BD983000 P917460:AU917465 AV917459:BD917464 P851924:AU851929 AV851923:BD851928 P786388:AU786393 AV786387:BD786392 P720852:AU720857 AV720851:BD720856 P655316:AU655321 AV655315:BD655320 P589780:AU589785 AV589779:BD589784 P524244:AU524249 AV524243:BD524248 P458708:AU458713 AV458707:BD458712 P393172:AU393177 AV393171:BD393176 P327636:AU327641 AV327635:BD327640 P262100:AU262105 AV262099:BD262104 P196564:AU196569 AV196563:BD196568 P131028:AU131033 AV131027:BD131032 P65492:AU65497 AV65491:BD65496 P65470:AU65475 P982974:AU982979 AV982973:BD982978 P917438:AU917443 AV917437:BD917442 P851902:AU851907 AV851901:BD851906 P786366:AU786371 AV786365:BD786370 P720830:AU720835 AV720829:BD720834 P655294:AU655299 AV655293:BD655298 P589758:AU589763 AV589757:BD589762 P524222:AU524227 AV524221:BD524226 P458686:AU458691 AV458685:BD458690 P393150:AU393155 AV393149:BD393154 P327614:AU327619 AV327613:BD327618 P262078:AU262083 AV262077:BD262082 P196542:AU196547 AV196541:BD196546 P131006:AU131011 AV131005:BD131010 TN2:UV3 JR2:KZ3 WWD2:WXL3 WMH2:WNP3 WCL2:WDT3 VSP2:VTX3 VIT2:VKB3 UYX2:VAF3 UPB2:UQJ3 UFF2:UGN3 TVJ2:TWR3 TLN2:TMV3 TBR2:TCZ3 SRV2:STD3 SHZ2:SJH3 RYD2:RZL3 ROH2:RPP3 REL2:RFT3 QUP2:QVX3 QKT2:QMB3 QAX2:QCF3 PRB2:PSJ3 PHF2:PIN3 OXJ2:OYR3 ONN2:OOV3 ODR2:OEZ3 NTV2:NVD3 NJZ2:NLH3 NAD2:NBL3 MQH2:MRP3 MGL2:MHT3 LWP2:LXX3 LMT2:LOB3 LCX2:LEF3 KTB2:KUJ3 KJF2:KKN3 JZJ2:KAR3 JPN2:JQV3 JFR2:JGZ3 IVV2:IXD3 ILZ2:INH3 ICD2:IDL3 HSH2:HTP3 HIL2:HJT3 GYP2:GZX3 GOT2:GQB3 GEX2:GGF3 FVB2:FWJ3 FLF2:FMN3 FBJ2:FCR3 ERN2:ESV3 EHR2:EIZ3 DXV2:DZD3 DNZ2:DPH3 DED2:DFL3 CUH2:CVP3 CKL2:CLT3 CAP2:CBX3 BQT2:BSB3 BGX2:BIF3 AXB2:AYJ3 ANF2:AON3 ADJ2:AER3 WMV27 WWR27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N56:AV60 WLZ29:WNH31 WVV29:WXD31 JJ29:KR31 TF29:UN31 ADB29:AEJ31 AMX29:AOF31 AWT29:AYB31 BGP29:BHX31 BQL29:BRT31 CAH29:CBP31 CKD29:CLL31 CTZ29:CVH31 DDV29:DFD31 DNR29:DOZ31 DXN29:DYV31 EHJ29:EIR31 ERF29:ESN31 FBB29:FCJ31 FKX29:FMF31 FUT29:FWB31 GEP29:GFX31 GOL29:GPT31 GYH29:GZP31 HID29:HJL31 HRZ29:HTH31 IBV29:IDD31 ILR29:IMZ31 IVN29:IWV31 JFJ29:JGR31 JPF29:JQN31 JZB29:KAJ31 KIX29:KKF31 KST29:KUB31 LCP29:LDX31 LML29:LNT31 LWH29:LXP31 MGD29:MHL31 MPZ29:MRH31 MZV29:NBD31 NJR29:NKZ31 NTN29:NUV31 ODJ29:OER31 ONF29:OON31 OXB29:OYJ31 PGX29:PIF31 PQT29:PSB31 QAP29:QBX31 QKL29:QLT31 QUH29:QVP31 RED29:RFL31 RNZ29:RPH31 RXV29:RZD31 SHR29:SIZ31 SRN29:SSV31 TBJ29:TCR31 TLF29:TMN31 TVB29:TWJ31 UEX29:UGF31 UOT29:UQB31 UYP29:UZX31 VIL29:VJT31 VSH29:VTP31 WCD29:WDL31 N27:AV31 JJ5:JJ11 TF5:TF11 ADB5:ADB11 AMX5:AMX11 AWT5:AWT11 BGP5:BGP11 BQL5:BQL11 CAH5:CAH11 CKD5:CKD11 CTZ5:CTZ11 DDV5:DDV11 DNR5:DNR11 DXN5:DXN11 EHJ5:EHJ11 ERF5:ERF11 FBB5:FBB11 FKX5:FKX11 FUT5:FUT11 GEP5:GEP11 GOL5:GOL11 GYH5:GYH11 HID5:HID11 HRZ5:HRZ11 IBV5:IBV11 ILR5:ILR11 IVN5:IVN11 JFJ5:JFJ11 JPF5:JPF11 JZB5:JZB11 KIX5:KIX11 KST5:KST11 LCP5:LCP11 LML5:LML11 LWH5:LWH11 MGD5:MGD11 MPZ5:MPZ11 MZV5:MZV11 NJR5:NJR11 NTN5:NTN11 ODJ5:ODJ11 ONF5:ONF11 OXB5:OXB11 PGX5:PGX11 PQT5:PQT11 QAP5:QAP11 QKL5:QKL11 QUH5:QUH11 RED5:RED11 RNZ5:RNZ11 RXV5:RXV11 SHR5:SHR11 SRN5:SRN11 TBJ5:TBJ11 TLF5:TLF11 TVB5:TVB11 UEX5:UEX11 UOT5:UOT11 UYP5:UYP11 VIL5:VIL11 VSH5:VSH11 WCD5:WCD11 WLZ5:WLZ11 WVV5:WVV11 JM5:JM11 TI5:TI11 ADE5:ADE11 ANA5:ANA11 AWW5:AWW11 BGS5:BGS11 BQO5:BQO11 CAK5:CAK11 CKG5:CKG11 CUC5:CUC11 DDY5:DDY11 DNU5:DNU11 DXQ5:DXQ11 EHM5:EHM11 ERI5:ERI11 FBE5:FBE11 FLA5:FLA11 FUW5:FUW11 GES5:GES11 GOO5:GOO11 GYK5:GYK11 HIG5:HIG11 HSC5:HSC11 IBY5:IBY11 ILU5:ILU11 IVQ5:IVQ11 JFM5:JFM11 JPI5:JPI11 JZE5:JZE11 KJA5:KJA11 KSW5:KSW11 LCS5:LCS11 LMO5:LMO11 LWK5:LWK11 MGG5:MGG11 MQC5:MQC11 MZY5:MZY11 NJU5:NJU11 NTQ5:NTQ11 ODM5:ODM11 ONI5:ONI11 OXE5:OXE11 PHA5:PHA11 PQW5:PQW11 QAS5:QAS11 QKO5:QKO11 QUK5:QUK11 REG5:REG11 ROC5:ROC11 RXY5:RXY11 SHU5:SHU11 SRQ5:SRQ11 TBM5:TBM11 TLI5:TLI11 TVE5:TVE11 UFA5:UFA11 UOW5:UOW11 UYS5:UYS11 VIO5:VIO11 VSK5:VSK11 WCG5:WCG11 WMC5:WMC11 WVY5:WVY11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8"/>
  <sheetViews>
    <sheetView view="pageBreakPreview" zoomScaleNormal="100" zoomScaleSheetLayoutView="100" workbookViewId="0">
      <selection activeCell="E39" sqref="E39"/>
    </sheetView>
  </sheetViews>
  <sheetFormatPr defaultColWidth="2.1796875" defaultRowHeight="12" x14ac:dyDescent="0.2"/>
  <cols>
    <col min="1" max="1" width="30.6328125" style="49" bestFit="1" customWidth="1"/>
    <col min="2" max="2" width="12.453125" style="49" bestFit="1" customWidth="1"/>
    <col min="3" max="3" width="15.26953125" style="49" bestFit="1" customWidth="1"/>
    <col min="4" max="4" width="16.08984375" style="49" bestFit="1" customWidth="1"/>
    <col min="5" max="5" width="12.453125" style="49" bestFit="1" customWidth="1"/>
    <col min="6" max="222" width="2.453125" style="49" customWidth="1"/>
    <col min="223" max="16384" width="2.1796875" style="49"/>
  </cols>
  <sheetData>
    <row r="1" spans="1:5" ht="14" x14ac:dyDescent="0.2">
      <c r="A1" s="117" t="s">
        <v>456</v>
      </c>
      <c r="B1" s="247"/>
      <c r="C1" s="253"/>
      <c r="D1" s="253"/>
      <c r="E1" s="253"/>
    </row>
    <row r="2" spans="1:5" ht="12.5" x14ac:dyDescent="0.2">
      <c r="A2" s="414"/>
      <c r="B2" s="152"/>
      <c r="C2" s="143"/>
      <c r="D2" s="143"/>
      <c r="E2" s="247" t="s">
        <v>362</v>
      </c>
    </row>
    <row r="3" spans="1:5" ht="45" customHeight="1" x14ac:dyDescent="0.2">
      <c r="A3" s="415" t="s">
        <v>358</v>
      </c>
      <c r="B3" s="416" t="s">
        <v>359</v>
      </c>
      <c r="C3" s="416" t="s">
        <v>360</v>
      </c>
      <c r="D3" s="417" t="s">
        <v>521</v>
      </c>
      <c r="E3" s="416" t="s">
        <v>361</v>
      </c>
    </row>
    <row r="4" spans="1:5" ht="30" customHeight="1" x14ac:dyDescent="0.2">
      <c r="A4" s="326"/>
      <c r="B4" s="325"/>
      <c r="C4" s="328"/>
      <c r="D4" s="420"/>
      <c r="E4" s="325"/>
    </row>
    <row r="5" spans="1:5" ht="30" customHeight="1" x14ac:dyDescent="0.2">
      <c r="A5" s="124"/>
      <c r="B5" s="325"/>
      <c r="C5" s="328"/>
      <c r="D5" s="420"/>
      <c r="E5" s="125"/>
    </row>
    <row r="6" spans="1:5" ht="30" customHeight="1" x14ac:dyDescent="0.2">
      <c r="A6" s="326"/>
      <c r="B6" s="328"/>
      <c r="C6" s="328"/>
      <c r="D6" s="420"/>
      <c r="E6" s="325"/>
    </row>
    <row r="7" spans="1:5" ht="30" customHeight="1" x14ac:dyDescent="0.2">
      <c r="A7" s="126"/>
      <c r="B7" s="127"/>
      <c r="C7" s="127"/>
      <c r="D7" s="421"/>
      <c r="E7" s="127"/>
    </row>
    <row r="8" spans="1:5" ht="29.5" customHeight="1" x14ac:dyDescent="0.2">
      <c r="A8" s="1122" t="s">
        <v>524</v>
      </c>
      <c r="B8" s="1123"/>
      <c r="C8" s="1124"/>
      <c r="D8" s="418">
        <f>SUBTOTAL(109,テーブル1[助成事業に
要する経費
（税込）])</f>
        <v>0</v>
      </c>
      <c r="E8" s="419"/>
    </row>
  </sheetData>
  <sheetProtection sheet="1" formatCells="0" selectLockedCells="1"/>
  <mergeCells count="1">
    <mergeCell ref="A8:C8"/>
  </mergeCells>
  <phoneticPr fontId="1"/>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G55"/>
  <sheetViews>
    <sheetView view="pageBreakPreview" zoomScaleNormal="100" zoomScaleSheetLayoutView="100" workbookViewId="0">
      <selection activeCell="D31" sqref="D31"/>
    </sheetView>
  </sheetViews>
  <sheetFormatPr defaultRowHeight="13" x14ac:dyDescent="0.2"/>
  <cols>
    <col min="1" max="1" width="6.7265625" customWidth="1"/>
    <col min="2" max="2" width="15.1796875" customWidth="1"/>
    <col min="3" max="3" width="18.08984375" bestFit="1" customWidth="1"/>
    <col min="4" max="4" width="19.1796875" customWidth="1"/>
    <col min="5" max="5" width="17.1796875" bestFit="1" customWidth="1"/>
    <col min="6" max="7" width="11.08984375" customWidth="1"/>
    <col min="8" max="8" width="3.1796875" customWidth="1"/>
    <col min="9" max="9" width="9" customWidth="1"/>
    <col min="12" max="12" width="11.26953125" customWidth="1"/>
    <col min="13" max="13" width="9.453125" customWidth="1"/>
    <col min="14" max="14" width="6.26953125" customWidth="1"/>
  </cols>
  <sheetData>
    <row r="1" spans="1:7" ht="23" customHeight="1" x14ac:dyDescent="0.2">
      <c r="A1" s="572" t="s">
        <v>474</v>
      </c>
      <c r="B1" s="572"/>
      <c r="C1" s="572"/>
      <c r="D1" s="572"/>
      <c r="E1" s="572"/>
      <c r="F1" s="572"/>
      <c r="G1" s="73"/>
    </row>
    <row r="2" spans="1:7" ht="23" customHeight="1" x14ac:dyDescent="0.2">
      <c r="A2" s="573" t="s">
        <v>415</v>
      </c>
      <c r="B2" s="573"/>
      <c r="C2" s="573"/>
      <c r="D2" s="573"/>
      <c r="E2" s="73"/>
      <c r="F2" s="73"/>
      <c r="G2" s="73"/>
    </row>
    <row r="3" spans="1:7" ht="41.5" customHeight="1" x14ac:dyDescent="0.2">
      <c r="A3" s="575" t="s">
        <v>417</v>
      </c>
      <c r="B3" s="575"/>
      <c r="C3" s="575"/>
      <c r="D3" s="575"/>
      <c r="E3" s="575"/>
      <c r="F3" s="575"/>
      <c r="G3" s="575"/>
    </row>
    <row r="4" spans="1:7" ht="30" customHeight="1" x14ac:dyDescent="0.2">
      <c r="A4" s="160" t="s">
        <v>421</v>
      </c>
      <c r="B4" s="161" t="s">
        <v>146</v>
      </c>
      <c r="C4" s="161" t="s">
        <v>147</v>
      </c>
      <c r="D4" s="161" t="s">
        <v>148</v>
      </c>
      <c r="E4" s="161" t="s">
        <v>109</v>
      </c>
      <c r="F4" s="160" t="s">
        <v>381</v>
      </c>
      <c r="G4" s="160" t="s">
        <v>382</v>
      </c>
    </row>
    <row r="5" spans="1:7" s="5" customFormat="1" ht="30" customHeight="1" x14ac:dyDescent="0.2">
      <c r="A5" s="309"/>
      <c r="B5" s="343"/>
      <c r="C5" s="343"/>
      <c r="D5" s="343"/>
      <c r="E5" s="344"/>
      <c r="F5" s="309"/>
      <c r="G5" s="330"/>
    </row>
    <row r="6" spans="1:7" s="5" customFormat="1" ht="30" customHeight="1" x14ac:dyDescent="0.2">
      <c r="A6" s="309"/>
      <c r="B6" s="123"/>
      <c r="C6" s="123"/>
      <c r="D6" s="123"/>
      <c r="E6" s="294"/>
      <c r="F6" s="211"/>
      <c r="G6" s="211"/>
    </row>
    <row r="7" spans="1:7" s="5" customFormat="1" ht="30" customHeight="1" x14ac:dyDescent="0.2">
      <c r="A7" s="309"/>
      <c r="B7" s="123"/>
      <c r="C7" s="123"/>
      <c r="D7" s="123"/>
      <c r="E7" s="294"/>
      <c r="F7" s="211"/>
      <c r="G7" s="211"/>
    </row>
    <row r="8" spans="1:7" s="5" customFormat="1" ht="30" customHeight="1" x14ac:dyDescent="0.2">
      <c r="A8" s="309"/>
      <c r="B8" s="123"/>
      <c r="C8" s="123"/>
      <c r="D8" s="123"/>
      <c r="E8" s="294"/>
      <c r="F8" s="211"/>
      <c r="G8" s="211"/>
    </row>
    <row r="9" spans="1:7" s="5" customFormat="1" x14ac:dyDescent="0.2">
      <c r="A9" s="345"/>
      <c r="B9" s="346"/>
      <c r="C9" s="346"/>
      <c r="D9" s="346"/>
      <c r="E9" s="347"/>
      <c r="F9" s="348"/>
      <c r="G9" s="346"/>
    </row>
    <row r="10" spans="1:7" ht="23" customHeight="1" x14ac:dyDescent="0.2">
      <c r="A10" s="573" t="s">
        <v>416</v>
      </c>
      <c r="B10" s="573"/>
      <c r="C10" s="573"/>
      <c r="D10" s="573"/>
      <c r="E10" s="73"/>
      <c r="F10" s="73"/>
      <c r="G10" s="73"/>
    </row>
    <row r="11" spans="1:7" ht="39.5" customHeight="1" x14ac:dyDescent="0.2">
      <c r="A11" s="575" t="s">
        <v>418</v>
      </c>
      <c r="B11" s="575"/>
      <c r="C11" s="575"/>
      <c r="D11" s="575"/>
      <c r="E11" s="575"/>
      <c r="F11" s="575"/>
      <c r="G11" s="575"/>
    </row>
    <row r="12" spans="1:7" ht="30" customHeight="1" x14ac:dyDescent="0.2">
      <c r="A12" s="160" t="s">
        <v>421</v>
      </c>
      <c r="B12" s="161" t="s">
        <v>146</v>
      </c>
      <c r="C12" s="161" t="s">
        <v>147</v>
      </c>
      <c r="D12" s="161" t="s">
        <v>148</v>
      </c>
      <c r="E12" s="161" t="s">
        <v>109</v>
      </c>
      <c r="F12" s="160" t="s">
        <v>381</v>
      </c>
      <c r="G12" s="160" t="s">
        <v>382</v>
      </c>
    </row>
    <row r="13" spans="1:7" s="5" customFormat="1" ht="30" customHeight="1" x14ac:dyDescent="0.2">
      <c r="A13" s="309"/>
      <c r="B13" s="123"/>
      <c r="C13" s="123"/>
      <c r="D13" s="123"/>
      <c r="E13" s="295"/>
      <c r="F13" s="211"/>
      <c r="G13" s="211"/>
    </row>
    <row r="14" spans="1:7" s="5" customFormat="1" ht="30" customHeight="1" x14ac:dyDescent="0.2">
      <c r="A14" s="309"/>
      <c r="B14" s="123"/>
      <c r="C14" s="123"/>
      <c r="D14" s="123"/>
      <c r="E14" s="295"/>
      <c r="F14" s="211"/>
      <c r="G14" s="211"/>
    </row>
    <row r="15" spans="1:7" s="5" customFormat="1" ht="29.25" customHeight="1" x14ac:dyDescent="0.2">
      <c r="A15" s="309"/>
      <c r="B15" s="123"/>
      <c r="C15" s="123"/>
      <c r="D15" s="123"/>
      <c r="E15" s="295"/>
      <c r="F15" s="211"/>
      <c r="G15" s="211"/>
    </row>
    <row r="16" spans="1:7" s="5" customFormat="1" ht="30" customHeight="1" x14ac:dyDescent="0.2">
      <c r="A16" s="309"/>
      <c r="B16" s="123"/>
      <c r="C16" s="123"/>
      <c r="D16" s="123"/>
      <c r="E16" s="295"/>
      <c r="F16" s="211"/>
      <c r="G16" s="211"/>
    </row>
    <row r="17" spans="1:7" x14ac:dyDescent="0.2">
      <c r="A17" s="73"/>
      <c r="B17" s="73"/>
      <c r="C17" s="73"/>
      <c r="D17" s="73"/>
      <c r="E17" s="73"/>
      <c r="F17" s="73"/>
      <c r="G17" s="73"/>
    </row>
    <row r="18" spans="1:7" ht="23.5" customHeight="1" x14ac:dyDescent="0.2">
      <c r="A18" s="159" t="s">
        <v>475</v>
      </c>
      <c r="B18" s="73"/>
      <c r="C18" s="73"/>
      <c r="D18" s="73"/>
      <c r="E18" s="73"/>
      <c r="F18" s="73"/>
      <c r="G18" s="73"/>
    </row>
    <row r="19" spans="1:7" ht="32.5" customHeight="1" x14ac:dyDescent="0.2">
      <c r="A19" s="576" t="s">
        <v>419</v>
      </c>
      <c r="B19" s="576"/>
      <c r="C19" s="576"/>
      <c r="D19" s="576"/>
      <c r="E19" s="576"/>
      <c r="F19" s="576"/>
      <c r="G19" s="576"/>
    </row>
    <row r="20" spans="1:7" s="6" customFormat="1" ht="30" customHeight="1" x14ac:dyDescent="0.2">
      <c r="A20" s="162" t="s">
        <v>420</v>
      </c>
      <c r="B20" s="561" t="s">
        <v>150</v>
      </c>
      <c r="C20" s="574"/>
      <c r="D20" s="574"/>
      <c r="E20" s="562"/>
      <c r="F20" s="566" t="s">
        <v>151</v>
      </c>
      <c r="G20" s="566"/>
    </row>
    <row r="21" spans="1:7" s="5" customFormat="1" ht="25.5" customHeight="1" x14ac:dyDescent="0.2">
      <c r="A21" s="308"/>
      <c r="B21" s="563"/>
      <c r="C21" s="564"/>
      <c r="D21" s="564"/>
      <c r="E21" s="565"/>
      <c r="F21" s="568"/>
      <c r="G21" s="568"/>
    </row>
    <row r="22" spans="1:7" s="5" customFormat="1" ht="25.5" customHeight="1" x14ac:dyDescent="0.2">
      <c r="A22" s="308"/>
      <c r="B22" s="563"/>
      <c r="C22" s="564"/>
      <c r="D22" s="564"/>
      <c r="E22" s="565"/>
      <c r="F22" s="568"/>
      <c r="G22" s="568"/>
    </row>
    <row r="23" spans="1:7" s="5" customFormat="1" ht="26.25" customHeight="1" x14ac:dyDescent="0.2">
      <c r="A23" s="308"/>
      <c r="B23" s="563"/>
      <c r="C23" s="564"/>
      <c r="D23" s="564"/>
      <c r="E23" s="565"/>
      <c r="F23" s="568"/>
      <c r="G23" s="568"/>
    </row>
    <row r="24" spans="1:7" x14ac:dyDescent="0.2">
      <c r="A24" s="73"/>
      <c r="B24" s="73"/>
      <c r="C24" s="73"/>
      <c r="D24" s="73"/>
      <c r="E24" s="73"/>
      <c r="F24" s="73"/>
      <c r="G24" s="73"/>
    </row>
    <row r="25" spans="1:7" ht="37.5" customHeight="1" x14ac:dyDescent="0.2">
      <c r="A25" s="569" t="s">
        <v>534</v>
      </c>
      <c r="B25" s="570"/>
      <c r="C25" s="570"/>
      <c r="D25" s="570"/>
      <c r="E25" s="570"/>
      <c r="F25" s="570"/>
      <c r="G25" s="570"/>
    </row>
    <row r="26" spans="1:7" ht="19.5" customHeight="1" x14ac:dyDescent="0.2">
      <c r="A26" s="567" t="s">
        <v>535</v>
      </c>
      <c r="B26" s="567"/>
      <c r="C26" s="567"/>
      <c r="D26" s="567"/>
      <c r="E26" s="567"/>
      <c r="F26" s="567"/>
      <c r="G26" s="567"/>
    </row>
    <row r="27" spans="1:7" ht="30" customHeight="1" x14ac:dyDescent="0.2">
      <c r="A27" s="163" t="s">
        <v>149</v>
      </c>
      <c r="B27" s="307" t="s">
        <v>152</v>
      </c>
      <c r="C27" s="561" t="s">
        <v>153</v>
      </c>
      <c r="D27" s="562"/>
      <c r="E27" s="566" t="s">
        <v>154</v>
      </c>
      <c r="F27" s="566"/>
      <c r="G27" s="566"/>
    </row>
    <row r="28" spans="1:7" s="5" customFormat="1" ht="25.5" customHeight="1" x14ac:dyDescent="0.2">
      <c r="A28" s="309"/>
      <c r="B28" s="343"/>
      <c r="C28" s="563"/>
      <c r="D28" s="565"/>
      <c r="E28" s="571"/>
      <c r="F28" s="571"/>
      <c r="G28" s="571"/>
    </row>
    <row r="29" spans="1:7" s="5" customFormat="1" ht="25.5" customHeight="1" x14ac:dyDescent="0.2">
      <c r="A29" s="309"/>
      <c r="B29" s="343"/>
      <c r="C29" s="563"/>
      <c r="D29" s="565"/>
      <c r="E29" s="571"/>
      <c r="F29" s="571"/>
      <c r="G29" s="571"/>
    </row>
    <row r="30" spans="1:7" s="5" customFormat="1" ht="25.5" customHeight="1" x14ac:dyDescent="0.2">
      <c r="A30" s="309"/>
      <c r="B30" s="343"/>
      <c r="C30" s="563"/>
      <c r="D30" s="565"/>
      <c r="E30" s="571"/>
      <c r="F30" s="571"/>
      <c r="G30" s="571"/>
    </row>
    <row r="31" spans="1:7" ht="12" customHeight="1" x14ac:dyDescent="0.2"/>
    <row r="32" spans="1: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sheetData>
  <sheetProtection sheet="1" formatCells="0" selectLockedCells="1"/>
  <mergeCells count="24">
    <mergeCell ref="A1:F1"/>
    <mergeCell ref="A10:D10"/>
    <mergeCell ref="B20:E20"/>
    <mergeCell ref="B21:E21"/>
    <mergeCell ref="A2:D2"/>
    <mergeCell ref="F20:G20"/>
    <mergeCell ref="F21:G21"/>
    <mergeCell ref="A3:G3"/>
    <mergeCell ref="A11:G11"/>
    <mergeCell ref="A19:G19"/>
    <mergeCell ref="C30:D30"/>
    <mergeCell ref="C28:D28"/>
    <mergeCell ref="C29:D29"/>
    <mergeCell ref="E28:G28"/>
    <mergeCell ref="E29:G29"/>
    <mergeCell ref="E30:G30"/>
    <mergeCell ref="C27:D27"/>
    <mergeCell ref="B22:E22"/>
    <mergeCell ref="B23:E23"/>
    <mergeCell ref="E27:G27"/>
    <mergeCell ref="A26:G26"/>
    <mergeCell ref="F22:G22"/>
    <mergeCell ref="F23:G23"/>
    <mergeCell ref="A25:G25"/>
  </mergeCells>
  <phoneticPr fontId="1"/>
  <dataValidations count="7">
    <dataValidation imeMode="halfAlpha" allowBlank="1" showInputMessage="1" showErrorMessage="1" sqref="E5:E9 E13:E16"/>
    <dataValidation type="list" allowBlank="1" showInputMessage="1" showErrorMessage="1" prompt="本申請との内容の重複有無を選択してください" sqref="G5:G9 G13:G16">
      <formula1>"有,無"</formula1>
    </dataValidation>
    <dataValidation type="list" allowBlank="1" showInputMessage="1" showErrorMessage="1" prompt="本申請との経費の重複有無を選択してください" sqref="F5:F9 F13:F16">
      <formula1>"有,無"</formula1>
    </dataValidation>
    <dataValidation type="list" allowBlank="1" showInputMessage="1" showErrorMessage="1" prompt="現在の利用状況を選択してください" sqref="F21:G23">
      <formula1>"利用中,利用終了"</formula1>
    </dataValidation>
    <dataValidation type="list" allowBlank="1" showInputMessage="1" showErrorMessage="1" sqref="A9">
      <formula1>"R5,R4,R3,R2,R1,H30,H29,H28"</formula1>
    </dataValidation>
    <dataValidation type="list" allowBlank="1" showInputMessage="1" showErrorMessage="1" sqref="A5:A8 A13:A16 A28:A30">
      <formula1>"R7,R6,R5,R4,R3,R2,"</formula1>
    </dataValidation>
    <dataValidation type="list" allowBlank="1" showInputMessage="1" showErrorMessage="1" sqref="A21:A23">
      <formula1>"R7,R6,R5,R4"</formula1>
    </dataValidation>
  </dataValidations>
  <pageMargins left="0.7" right="0.26" top="0.54" bottom="0.38" header="0.3" footer="0.3"/>
  <pageSetup paperSize="9" scale="96" firstPageNumber="44" orientation="portrait" useFirstPageNumber="1" r:id="rId1"/>
  <headerFooter>
    <oddFooter>&amp;A</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pageSetUpPr fitToPage="1"/>
  </sheetPr>
  <dimension ref="A1:X28"/>
  <sheetViews>
    <sheetView view="pageBreakPreview" zoomScale="115" zoomScaleNormal="110" zoomScaleSheetLayoutView="115" workbookViewId="0">
      <selection activeCell="D31" sqref="D31"/>
    </sheetView>
  </sheetViews>
  <sheetFormatPr defaultRowHeight="13" x14ac:dyDescent="0.2"/>
  <cols>
    <col min="1" max="1" width="4.1796875" customWidth="1"/>
    <col min="2" max="2" width="18.7265625" customWidth="1"/>
    <col min="3" max="4" width="9.36328125" customWidth="1"/>
    <col min="5" max="5" width="18.7265625" customWidth="1"/>
    <col min="6" max="6" width="12.453125" customWidth="1"/>
    <col min="7" max="7" width="11.6328125" bestFit="1" customWidth="1"/>
    <col min="12" max="12" width="11.26953125" customWidth="1"/>
    <col min="13" max="13" width="9.453125" customWidth="1"/>
    <col min="14" max="14" width="6.26953125" customWidth="1"/>
  </cols>
  <sheetData>
    <row r="1" spans="1:24" s="6" customFormat="1" ht="21.5" customHeight="1" x14ac:dyDescent="0.2">
      <c r="A1" s="159" t="s">
        <v>472</v>
      </c>
      <c r="B1" s="73"/>
      <c r="C1" s="73"/>
      <c r="D1" s="73"/>
      <c r="E1" s="73"/>
      <c r="F1" s="73"/>
      <c r="G1" s="73"/>
    </row>
    <row r="2" spans="1:24" s="6" customFormat="1" ht="60" customHeight="1" x14ac:dyDescent="0.2">
      <c r="A2" s="583" t="s">
        <v>473</v>
      </c>
      <c r="B2" s="583"/>
      <c r="C2" s="583"/>
      <c r="D2" s="583"/>
      <c r="E2" s="583"/>
      <c r="F2" s="583"/>
      <c r="G2" s="583"/>
    </row>
    <row r="3" spans="1:24" s="6" customFormat="1" ht="22.5" customHeight="1" x14ac:dyDescent="0.2">
      <c r="A3" s="584" t="s">
        <v>422</v>
      </c>
      <c r="B3" s="584"/>
      <c r="C3" s="584"/>
      <c r="D3" s="584"/>
      <c r="E3" s="584"/>
      <c r="F3" s="584"/>
      <c r="G3" s="584"/>
      <c r="H3" s="7"/>
    </row>
    <row r="4" spans="1:24" s="6" customFormat="1" ht="22.5" customHeight="1" x14ac:dyDescent="0.2">
      <c r="A4" s="164" t="s">
        <v>155</v>
      </c>
      <c r="B4" s="165" t="s">
        <v>156</v>
      </c>
      <c r="C4" s="165" t="s">
        <v>157</v>
      </c>
      <c r="D4" s="165" t="s">
        <v>158</v>
      </c>
      <c r="E4" s="165" t="s">
        <v>159</v>
      </c>
      <c r="F4" s="165" t="s">
        <v>160</v>
      </c>
      <c r="G4" s="166" t="s">
        <v>161</v>
      </c>
      <c r="H4" s="8" t="s">
        <v>162</v>
      </c>
      <c r="I4" s="9"/>
      <c r="J4" s="9"/>
      <c r="K4" s="9"/>
      <c r="L4" s="9"/>
      <c r="M4" s="9"/>
      <c r="N4" s="9"/>
      <c r="O4" s="9"/>
      <c r="P4" s="9"/>
      <c r="Q4" s="9"/>
      <c r="R4" s="9"/>
      <c r="S4" s="9"/>
      <c r="T4" s="9"/>
      <c r="U4" s="9"/>
      <c r="V4" s="9"/>
      <c r="W4" s="9"/>
      <c r="X4" s="9"/>
    </row>
    <row r="5" spans="1:24" s="5" customFormat="1" ht="22.5" customHeight="1" x14ac:dyDescent="0.2">
      <c r="A5" s="167">
        <f>ROW()-ROW(テーブル1717[[#Headers],[No.]])</f>
        <v>1</v>
      </c>
      <c r="B5" s="172"/>
      <c r="C5" s="296"/>
      <c r="D5" s="296"/>
      <c r="E5" s="172"/>
      <c r="F5" s="297"/>
      <c r="G5" s="168" t="str">
        <f>IFERROR(テーブル1717[[#This Row],[持ち株数]]/$F$17,"")</f>
        <v/>
      </c>
      <c r="H5" s="10" t="s">
        <v>163</v>
      </c>
      <c r="I5" s="11"/>
      <c r="J5" s="11"/>
      <c r="K5" s="11"/>
      <c r="L5" s="9"/>
      <c r="M5" s="9"/>
      <c r="N5" s="9"/>
      <c r="O5" s="9"/>
      <c r="P5" s="9"/>
      <c r="Q5" s="9"/>
      <c r="R5" s="9"/>
      <c r="S5" s="9"/>
      <c r="T5" s="9"/>
      <c r="U5" s="9"/>
      <c r="V5" s="9"/>
      <c r="W5" s="9"/>
      <c r="X5" s="9"/>
    </row>
    <row r="6" spans="1:24" s="5" customFormat="1" ht="22.5" customHeight="1" x14ac:dyDescent="0.2">
      <c r="A6" s="167">
        <f>ROW()-ROW(テーブル1717[[#Headers],[No.]])</f>
        <v>2</v>
      </c>
      <c r="B6" s="172"/>
      <c r="C6" s="296"/>
      <c r="D6" s="296"/>
      <c r="E6" s="172"/>
      <c r="F6" s="297"/>
      <c r="G6" s="168" t="str">
        <f>IFERROR(テーブル1717[[#This Row],[持ち株数]]/$F$17,"")</f>
        <v/>
      </c>
      <c r="H6" s="12" t="s">
        <v>164</v>
      </c>
      <c r="I6" s="11"/>
      <c r="J6" s="11"/>
      <c r="K6" s="11"/>
      <c r="L6" s="9"/>
      <c r="M6" s="9"/>
      <c r="N6" s="9"/>
      <c r="O6" s="9"/>
      <c r="P6" s="9"/>
      <c r="Q6" s="9"/>
      <c r="R6" s="9"/>
      <c r="S6" s="9"/>
      <c r="T6" s="9"/>
      <c r="U6" s="9"/>
      <c r="V6" s="9"/>
      <c r="W6" s="9"/>
      <c r="X6" s="9"/>
    </row>
    <row r="7" spans="1:24" s="5" customFormat="1" ht="22.5" customHeight="1" x14ac:dyDescent="0.2">
      <c r="A7" s="167">
        <f>ROW()-ROW(テーブル1717[[#Headers],[No.]])</f>
        <v>3</v>
      </c>
      <c r="B7" s="172"/>
      <c r="C7" s="296"/>
      <c r="D7" s="296"/>
      <c r="E7" s="172"/>
      <c r="F7" s="297"/>
      <c r="G7" s="168" t="str">
        <f>IFERROR(テーブル1717[[#This Row],[持ち株数]]/$F$17,"")</f>
        <v/>
      </c>
      <c r="H7" s="13"/>
      <c r="I7" s="14"/>
      <c r="J7" s="14"/>
      <c r="K7" s="14"/>
      <c r="L7" s="15"/>
      <c r="M7" s="15"/>
      <c r="N7" s="15"/>
      <c r="O7" s="15"/>
      <c r="P7" s="15"/>
      <c r="Q7" s="15"/>
      <c r="R7" s="15"/>
      <c r="S7" s="15"/>
      <c r="T7" s="15"/>
      <c r="U7" s="15"/>
      <c r="V7" s="15"/>
      <c r="W7" s="15"/>
      <c r="X7" s="15"/>
    </row>
    <row r="8" spans="1:24" s="5" customFormat="1" ht="22.5" customHeight="1" x14ac:dyDescent="0.2">
      <c r="A8" s="167">
        <f>ROW()-ROW(テーブル1717[[#Headers],[No.]])</f>
        <v>4</v>
      </c>
      <c r="B8" s="172"/>
      <c r="C8" s="296"/>
      <c r="D8" s="296"/>
      <c r="E8" s="172"/>
      <c r="F8" s="297"/>
      <c r="G8" s="168" t="str">
        <f>IFERROR(テーブル1717[[#This Row],[持ち株数]]/$F$17,"")</f>
        <v/>
      </c>
      <c r="H8" s="16" t="s">
        <v>165</v>
      </c>
    </row>
    <row r="9" spans="1:24" s="5" customFormat="1" ht="22.5" customHeight="1" x14ac:dyDescent="0.2">
      <c r="A9" s="167">
        <f>ROW()-ROW(テーブル1717[[#Headers],[No.]])</f>
        <v>5</v>
      </c>
      <c r="B9" s="172"/>
      <c r="C9" s="296"/>
      <c r="D9" s="296"/>
      <c r="E9" s="172"/>
      <c r="F9" s="297"/>
      <c r="G9" s="168" t="str">
        <f>IFERROR(テーブル1717[[#This Row],[持ち株数]]/$F$17,"")</f>
        <v/>
      </c>
      <c r="H9" s="16" t="s">
        <v>166</v>
      </c>
    </row>
    <row r="10" spans="1:24" s="5" customFormat="1" ht="22.5" customHeight="1" x14ac:dyDescent="0.2">
      <c r="A10" s="167">
        <f>ROW()-ROW(テーブル1717[[#Headers],[No.]])</f>
        <v>6</v>
      </c>
      <c r="B10" s="172"/>
      <c r="C10" s="296"/>
      <c r="D10" s="296"/>
      <c r="E10" s="172"/>
      <c r="F10" s="297"/>
      <c r="G10" s="168" t="str">
        <f>IFERROR(テーブル1717[[#This Row],[持ち株数]]/$F$17,"")</f>
        <v/>
      </c>
    </row>
    <row r="11" spans="1:24" s="5" customFormat="1" ht="22.5" customHeight="1" x14ac:dyDescent="0.2">
      <c r="A11" s="167">
        <f>ROW()-ROW(テーブル1717[[#Headers],[No.]])</f>
        <v>7</v>
      </c>
      <c r="B11" s="172"/>
      <c r="C11" s="296"/>
      <c r="D11" s="296"/>
      <c r="E11" s="172"/>
      <c r="F11" s="297"/>
      <c r="G11" s="168" t="str">
        <f>IFERROR(テーブル1717[[#This Row],[持ち株数]]/$F$17,"")</f>
        <v/>
      </c>
    </row>
    <row r="12" spans="1:24" s="5" customFormat="1" ht="22.5" customHeight="1" x14ac:dyDescent="0.2">
      <c r="A12" s="167">
        <f>ROW()-ROW(テーブル1717[[#Headers],[No.]])</f>
        <v>8</v>
      </c>
      <c r="B12" s="172"/>
      <c r="C12" s="296"/>
      <c r="D12" s="296"/>
      <c r="E12" s="172"/>
      <c r="F12" s="297"/>
      <c r="G12" s="168" t="str">
        <f>IFERROR(テーブル1717[[#This Row],[持ち株数]]/$F$17,"")</f>
        <v/>
      </c>
    </row>
    <row r="13" spans="1:24" s="5" customFormat="1" ht="22.5" customHeight="1" x14ac:dyDescent="0.2">
      <c r="A13" s="167">
        <f>ROW()-ROW(テーブル1717[[#Headers],[No.]])</f>
        <v>9</v>
      </c>
      <c r="B13" s="172"/>
      <c r="C13" s="296"/>
      <c r="D13" s="296"/>
      <c r="E13" s="172"/>
      <c r="F13" s="297"/>
      <c r="G13" s="168" t="str">
        <f>IFERROR(テーブル1717[[#This Row],[持ち株数]]/$F$17,"")</f>
        <v/>
      </c>
    </row>
    <row r="14" spans="1:24" s="5" customFormat="1" ht="22.5" customHeight="1" x14ac:dyDescent="0.2">
      <c r="A14" s="167">
        <f>ROW()-ROW(テーブル1717[[#Headers],[No.]])</f>
        <v>10</v>
      </c>
      <c r="B14" s="172"/>
      <c r="C14" s="296"/>
      <c r="D14" s="296"/>
      <c r="E14" s="172"/>
      <c r="F14" s="297"/>
      <c r="G14" s="168" t="str">
        <f>IFERROR(テーブル1717[[#This Row],[持ち株数]]/$F$17,"")</f>
        <v/>
      </c>
    </row>
    <row r="15" spans="1:24" s="5" customFormat="1" ht="22.5" customHeight="1" x14ac:dyDescent="0.2">
      <c r="A15" s="167">
        <f>ROW()-ROW(テーブル1717[[#Headers],[No.]])</f>
        <v>11</v>
      </c>
      <c r="B15" s="172"/>
      <c r="C15" s="296"/>
      <c r="D15" s="296"/>
      <c r="E15" s="172"/>
      <c r="F15" s="297"/>
      <c r="G15" s="168" t="str">
        <f>IFERROR(テーブル1717[[#This Row],[持ち株数]]/$F$17,"")</f>
        <v/>
      </c>
    </row>
    <row r="16" spans="1:24" s="5" customFormat="1" ht="22.5" customHeight="1" thickBot="1" x14ac:dyDescent="0.25">
      <c r="A16" s="169" t="s">
        <v>167</v>
      </c>
      <c r="B16" s="298" t="s">
        <v>111</v>
      </c>
      <c r="C16" s="299"/>
      <c r="D16" s="299"/>
      <c r="E16" s="299"/>
      <c r="F16" s="297"/>
      <c r="G16" s="168" t="str">
        <f>IFERROR(テーブル1717[[#This Row],[持ち株数]]/$F$17,"")</f>
        <v/>
      </c>
    </row>
    <row r="17" spans="1:9" s="5" customFormat="1" ht="22.5" customHeight="1" thickTop="1" x14ac:dyDescent="0.2">
      <c r="A17" s="585" t="s">
        <v>168</v>
      </c>
      <c r="B17" s="585"/>
      <c r="C17" s="585"/>
      <c r="D17" s="585"/>
      <c r="E17" s="585"/>
      <c r="F17" s="349" t="str">
        <f>IF(SUBTOTAL(109,テーブル1717[持ち株数])=0,"",SUBTOTAL(109,テーブル1717[持ち株数]))</f>
        <v/>
      </c>
      <c r="G17" s="170" t="str">
        <f>IF(SUBTOTAL(109,テーブル1717[持ち株比率])=0,"",SUBTOTAL(109,テーブル1717[持ち株比率]))</f>
        <v/>
      </c>
    </row>
    <row r="18" spans="1:9" s="6" customFormat="1" ht="22.5" customHeight="1" x14ac:dyDescent="0.2">
      <c r="A18" s="586" t="s">
        <v>169</v>
      </c>
      <c r="B18" s="587"/>
      <c r="C18" s="587"/>
      <c r="D18" s="587"/>
      <c r="E18" s="587"/>
      <c r="F18" s="587"/>
      <c r="G18" s="588"/>
    </row>
    <row r="19" spans="1:9" s="5" customFormat="1" ht="67.5" customHeight="1" x14ac:dyDescent="0.2">
      <c r="A19" s="589"/>
      <c r="B19" s="590"/>
      <c r="C19" s="590"/>
      <c r="D19" s="590"/>
      <c r="E19" s="590"/>
      <c r="F19" s="590"/>
      <c r="G19" s="591"/>
    </row>
    <row r="20" spans="1:9" s="6" customFormat="1" ht="45" customHeight="1" x14ac:dyDescent="0.2">
      <c r="A20" s="592"/>
      <c r="B20" s="593"/>
      <c r="C20" s="593"/>
      <c r="D20" s="593"/>
      <c r="E20" s="593"/>
      <c r="F20" s="593"/>
      <c r="G20" s="594"/>
    </row>
    <row r="21" spans="1:9" s="6" customFormat="1" ht="40" customHeight="1" x14ac:dyDescent="0.2">
      <c r="A21" s="582" t="s">
        <v>429</v>
      </c>
      <c r="B21" s="582"/>
      <c r="C21" s="582"/>
      <c r="D21" s="582"/>
      <c r="E21" s="582"/>
      <c r="F21" s="582"/>
      <c r="G21" s="582"/>
    </row>
    <row r="22" spans="1:9" s="6" customFormat="1" ht="22.5" customHeight="1" x14ac:dyDescent="0.2">
      <c r="A22" s="171" t="s">
        <v>155</v>
      </c>
      <c r="B22" s="171" t="s">
        <v>170</v>
      </c>
      <c r="C22" s="580" t="s">
        <v>171</v>
      </c>
      <c r="D22" s="581"/>
      <c r="E22" s="310" t="s">
        <v>172</v>
      </c>
      <c r="F22" s="566" t="s">
        <v>173</v>
      </c>
      <c r="G22" s="566"/>
      <c r="I22" s="17"/>
    </row>
    <row r="23" spans="1:9" s="5" customFormat="1" ht="22.5" customHeight="1" x14ac:dyDescent="0.2">
      <c r="A23" s="171">
        <v>1</v>
      </c>
      <c r="B23" s="172"/>
      <c r="C23" s="577"/>
      <c r="D23" s="578"/>
      <c r="E23" s="173"/>
      <c r="F23" s="579"/>
      <c r="G23" s="579"/>
    </row>
    <row r="24" spans="1:9" s="5" customFormat="1" ht="22.5" customHeight="1" x14ac:dyDescent="0.2">
      <c r="A24" s="171">
        <v>2</v>
      </c>
      <c r="B24" s="174"/>
      <c r="C24" s="577"/>
      <c r="D24" s="578"/>
      <c r="E24" s="173"/>
      <c r="F24" s="579"/>
      <c r="G24" s="579"/>
    </row>
    <row r="25" spans="1:9" s="5" customFormat="1" ht="22.5" customHeight="1" x14ac:dyDescent="0.2">
      <c r="A25" s="171">
        <v>3</v>
      </c>
      <c r="B25" s="174"/>
      <c r="C25" s="577"/>
      <c r="D25" s="578"/>
      <c r="E25" s="173"/>
      <c r="F25" s="579"/>
      <c r="G25" s="579"/>
    </row>
    <row r="26" spans="1:9" s="5" customFormat="1" ht="22.5" customHeight="1" x14ac:dyDescent="0.2">
      <c r="A26" s="171">
        <v>4</v>
      </c>
      <c r="B26" s="174"/>
      <c r="C26" s="577"/>
      <c r="D26" s="578"/>
      <c r="E26" s="173"/>
      <c r="F26" s="579"/>
      <c r="G26" s="579"/>
    </row>
    <row r="27" spans="1:9" s="5" customFormat="1" ht="22.5" customHeight="1" x14ac:dyDescent="0.2">
      <c r="A27" s="171">
        <v>5</v>
      </c>
      <c r="B27" s="174"/>
      <c r="C27" s="577"/>
      <c r="D27" s="578"/>
      <c r="E27" s="173"/>
      <c r="F27" s="579"/>
      <c r="G27" s="579"/>
    </row>
    <row r="28" spans="1:9" x14ac:dyDescent="0.2">
      <c r="B28" s="3"/>
    </row>
  </sheetData>
  <sheetProtection sheet="1" formatCells="0" selectLockedCells="1"/>
  <mergeCells count="18">
    <mergeCell ref="A21:G21"/>
    <mergeCell ref="A2:G2"/>
    <mergeCell ref="A3:G3"/>
    <mergeCell ref="A17:E17"/>
    <mergeCell ref="A18:G18"/>
    <mergeCell ref="A19:G20"/>
    <mergeCell ref="C22:D22"/>
    <mergeCell ref="F22:G22"/>
    <mergeCell ref="C23:D23"/>
    <mergeCell ref="F23:G23"/>
    <mergeCell ref="C24:D24"/>
    <mergeCell ref="F24:G24"/>
    <mergeCell ref="C25:D25"/>
    <mergeCell ref="F25:G25"/>
    <mergeCell ref="C26:D26"/>
    <mergeCell ref="F26:G26"/>
    <mergeCell ref="C27:D27"/>
    <mergeCell ref="F27:G27"/>
  </mergeCells>
  <phoneticPr fontId="1"/>
  <dataValidations xWindow="161" yWindow="453" count="5">
    <dataValidation type="list" imeMode="hiragana" allowBlank="1" showInputMessage="1" showErrorMessage="1" prompt="　監査役が設置されている場合は、監査役も役員として記入してください" sqref="C5:C15 D5 D9">
      <formula1>"○"</formula1>
    </dataValidation>
    <dataValidation type="list" imeMode="hiragana" allowBlank="1" showInputMessage="1" showErrorMessage="1" sqref="D10:D15 D6:D8">
      <formula1>"○"</formula1>
    </dataValidation>
    <dataValidation imeMode="hiragana" allowBlank="1" showInputMessage="1" showErrorMessage="1" sqref="E5:E15 B6:B15 B23"/>
    <dataValidation imeMode="halfAlpha" allowBlank="1" showInputMessage="1" showErrorMessage="1" sqref="A23:A27 A5:A16 F6:F16 G5:G16 C23:E27"/>
    <dataValidation imeMode="hiragana" allowBlank="1" showInputMessage="1" showErrorMessage="1" prompt="　No.1～11に全役員及び持ち株比率が70％を超えるまで全ての株主を持ち株比率が多い順に記載してください。_x000a_残りの持ち株数は、その他の株主に含め、持ち株比率が100％になるまで記入してください。_x000a__x000a_" sqref="B5"/>
  </dataValidations>
  <pageMargins left="0.7" right="0.26" top="0.54" bottom="0.38" header="0.3" footer="0.3"/>
  <pageSetup paperSize="9" firstPageNumber="44" orientation="portrait" useFirstPageNumber="1" r:id="rId1"/>
  <headerFooter>
    <oddFoote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52"/>
  <sheetViews>
    <sheetView view="pageBreakPreview" zoomScaleNormal="100" zoomScaleSheetLayoutView="100" workbookViewId="0">
      <selection activeCell="D31" sqref="D31"/>
    </sheetView>
  </sheetViews>
  <sheetFormatPr defaultRowHeight="13" x14ac:dyDescent="0.2"/>
  <cols>
    <col min="1" max="1" width="15.7265625" customWidth="1"/>
    <col min="2" max="9" width="9.1796875" customWidth="1"/>
  </cols>
  <sheetData>
    <row r="1" spans="1:9" ht="19.5" customHeight="1" x14ac:dyDescent="0.2">
      <c r="A1" s="610" t="s">
        <v>471</v>
      </c>
      <c r="B1" s="610"/>
      <c r="C1" s="610"/>
      <c r="D1" s="610"/>
      <c r="E1" s="610"/>
      <c r="F1" s="610"/>
      <c r="G1" s="610"/>
      <c r="H1" s="610"/>
      <c r="I1" s="93"/>
    </row>
    <row r="2" spans="1:9" ht="19.5" customHeight="1" x14ac:dyDescent="0.2">
      <c r="A2" s="311"/>
      <c r="B2" s="311"/>
      <c r="C2" s="311"/>
      <c r="D2" s="311"/>
      <c r="E2" s="311"/>
      <c r="F2" s="311"/>
      <c r="G2" s="311"/>
      <c r="H2" s="311"/>
      <c r="I2" s="93"/>
    </row>
    <row r="3" spans="1:9" ht="25" customHeight="1" x14ac:dyDescent="0.2">
      <c r="A3" s="608" t="s">
        <v>423</v>
      </c>
      <c r="B3" s="608"/>
      <c r="C3" s="608"/>
      <c r="D3" s="608"/>
      <c r="E3" s="608"/>
      <c r="F3" s="608"/>
      <c r="G3" s="608"/>
      <c r="H3" s="608"/>
      <c r="I3" s="608"/>
    </row>
    <row r="4" spans="1:9" ht="120" customHeight="1" x14ac:dyDescent="0.2">
      <c r="A4" s="611"/>
      <c r="B4" s="612"/>
      <c r="C4" s="612"/>
      <c r="D4" s="612"/>
      <c r="E4" s="612"/>
      <c r="F4" s="612"/>
      <c r="G4" s="612"/>
      <c r="H4" s="612"/>
      <c r="I4" s="612"/>
    </row>
    <row r="5" spans="1:9" ht="40" customHeight="1" x14ac:dyDescent="0.2">
      <c r="A5" s="175" t="s">
        <v>177</v>
      </c>
      <c r="B5" s="613"/>
      <c r="C5" s="612"/>
      <c r="D5" s="612"/>
      <c r="E5" s="612"/>
      <c r="F5" s="612"/>
      <c r="G5" s="612"/>
      <c r="H5" s="612"/>
      <c r="I5" s="612"/>
    </row>
    <row r="6" spans="1:9" ht="25" customHeight="1" x14ac:dyDescent="0.2">
      <c r="A6" s="609" t="s">
        <v>424</v>
      </c>
      <c r="B6" s="609"/>
      <c r="C6" s="609"/>
      <c r="D6" s="609"/>
      <c r="E6" s="609"/>
      <c r="F6" s="609"/>
      <c r="G6" s="609"/>
      <c r="H6" s="609"/>
      <c r="I6" s="609"/>
    </row>
    <row r="7" spans="1:9" ht="30" customHeight="1" x14ac:dyDescent="0.2">
      <c r="A7" s="598" t="s">
        <v>545</v>
      </c>
      <c r="B7" s="599"/>
      <c r="C7" s="599"/>
      <c r="D7" s="599"/>
      <c r="E7" s="599"/>
      <c r="F7" s="599"/>
      <c r="G7" s="599"/>
      <c r="H7" s="599"/>
      <c r="I7" s="600"/>
    </row>
    <row r="8" spans="1:9" ht="25" customHeight="1" x14ac:dyDescent="0.2">
      <c r="A8" s="601" t="s">
        <v>486</v>
      </c>
      <c r="B8" s="602"/>
      <c r="C8" s="602"/>
      <c r="D8" s="602"/>
      <c r="E8" s="602"/>
      <c r="F8" s="602"/>
      <c r="G8" s="602"/>
      <c r="H8" s="602"/>
      <c r="I8" s="603"/>
    </row>
    <row r="9" spans="1:9" ht="150" customHeight="1" x14ac:dyDescent="0.2">
      <c r="A9" s="604"/>
      <c r="B9" s="605"/>
      <c r="C9" s="605"/>
      <c r="D9" s="605"/>
      <c r="E9" s="605"/>
      <c r="F9" s="605"/>
      <c r="G9" s="605"/>
      <c r="H9" s="605"/>
      <c r="I9" s="606"/>
    </row>
    <row r="10" spans="1:9" ht="25" customHeight="1" x14ac:dyDescent="0.2">
      <c r="A10" s="607" t="s">
        <v>425</v>
      </c>
      <c r="B10" s="607"/>
      <c r="C10" s="607"/>
      <c r="D10" s="607"/>
      <c r="E10" s="607"/>
      <c r="F10" s="607"/>
      <c r="G10" s="607"/>
      <c r="H10" s="607"/>
      <c r="I10" s="607"/>
    </row>
    <row r="11" spans="1:9" ht="150" customHeight="1" x14ac:dyDescent="0.2">
      <c r="A11" s="604"/>
      <c r="B11" s="605"/>
      <c r="C11" s="605"/>
      <c r="D11" s="605"/>
      <c r="E11" s="605"/>
      <c r="F11" s="605"/>
      <c r="G11" s="605"/>
      <c r="H11" s="605"/>
      <c r="I11" s="606"/>
    </row>
    <row r="12" spans="1:9" ht="25" customHeight="1" x14ac:dyDescent="0.2">
      <c r="A12" s="608" t="s">
        <v>426</v>
      </c>
      <c r="B12" s="608"/>
      <c r="C12" s="608"/>
      <c r="D12" s="608"/>
      <c r="E12" s="608"/>
      <c r="F12" s="608"/>
      <c r="G12" s="608"/>
      <c r="H12" s="608"/>
      <c r="I12" s="608"/>
    </row>
    <row r="13" spans="1:9" ht="150" customHeight="1" x14ac:dyDescent="0.2">
      <c r="A13" s="595"/>
      <c r="B13" s="596"/>
      <c r="C13" s="596"/>
      <c r="D13" s="596"/>
      <c r="E13" s="596"/>
      <c r="F13" s="596"/>
      <c r="G13" s="596"/>
      <c r="H13" s="596"/>
      <c r="I13" s="597"/>
    </row>
    <row r="44" spans="3:3" x14ac:dyDescent="0.2">
      <c r="C44" t="s">
        <v>378</v>
      </c>
    </row>
    <row r="52" spans="3:3" x14ac:dyDescent="0.2">
      <c r="C52" s="350" t="s">
        <v>367</v>
      </c>
    </row>
  </sheetData>
  <sheetProtection sheet="1" formatCells="0" selectLockedCells="1"/>
  <mergeCells count="12">
    <mergeCell ref="A6:I6"/>
    <mergeCell ref="A1:H1"/>
    <mergeCell ref="A3:I3"/>
    <mergeCell ref="A4:I4"/>
    <mergeCell ref="B5:I5"/>
    <mergeCell ref="A13:I13"/>
    <mergeCell ref="A7:I7"/>
    <mergeCell ref="A8:I8"/>
    <mergeCell ref="A9:I9"/>
    <mergeCell ref="A10:I10"/>
    <mergeCell ref="A11:I11"/>
    <mergeCell ref="A12:I12"/>
  </mergeCells>
  <phoneticPr fontId="1"/>
  <pageMargins left="0.7" right="0.26" top="0.54" bottom="0.38" header="0.3" footer="0.3"/>
  <pageSetup paperSize="9" firstPageNumber="44" orientation="portrait" useFirstPageNumber="1"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pageSetUpPr fitToPage="1"/>
  </sheetPr>
  <dimension ref="A1:G10"/>
  <sheetViews>
    <sheetView view="pageBreakPreview" zoomScaleNormal="70" zoomScaleSheetLayoutView="100" workbookViewId="0">
      <selection activeCell="D31" sqref="D31"/>
    </sheetView>
  </sheetViews>
  <sheetFormatPr defaultRowHeight="13" x14ac:dyDescent="0.2"/>
  <cols>
    <col min="1" max="1" width="20.6328125" customWidth="1"/>
    <col min="2" max="2" width="10.6328125" customWidth="1"/>
    <col min="3" max="3" width="30.6328125" customWidth="1"/>
    <col min="4" max="5" width="10.6328125" customWidth="1"/>
    <col min="6" max="6" width="20.6328125" customWidth="1"/>
  </cols>
  <sheetData>
    <row r="1" spans="1:7" ht="18" customHeight="1" x14ac:dyDescent="0.2">
      <c r="A1" s="614" t="s">
        <v>470</v>
      </c>
      <c r="B1" s="614"/>
      <c r="C1" s="614"/>
      <c r="D1" s="614"/>
      <c r="E1" s="614"/>
      <c r="F1" s="614"/>
    </row>
    <row r="2" spans="1:7" ht="24" customHeight="1" x14ac:dyDescent="0.2">
      <c r="A2" s="615" t="s">
        <v>427</v>
      </c>
      <c r="B2" s="616"/>
      <c r="C2" s="616"/>
      <c r="D2" s="616"/>
      <c r="E2" s="616"/>
      <c r="F2" s="617"/>
    </row>
    <row r="3" spans="1:7" ht="40" customHeight="1" x14ac:dyDescent="0.2">
      <c r="A3" s="318" t="s">
        <v>395</v>
      </c>
      <c r="B3" s="627" t="s">
        <v>548</v>
      </c>
      <c r="C3" s="628"/>
      <c r="D3" s="628"/>
      <c r="E3" s="628"/>
      <c r="F3" s="629"/>
      <c r="G3" s="68" t="s">
        <v>392</v>
      </c>
    </row>
    <row r="4" spans="1:7" ht="110" customHeight="1" x14ac:dyDescent="0.2">
      <c r="A4" s="317" t="s">
        <v>489</v>
      </c>
      <c r="B4" s="624"/>
      <c r="C4" s="625"/>
      <c r="D4" s="625"/>
      <c r="E4" s="625"/>
      <c r="F4" s="626"/>
      <c r="G4" s="423">
        <f>LEN(B4)</f>
        <v>0</v>
      </c>
    </row>
    <row r="5" spans="1:7" ht="24" customHeight="1" x14ac:dyDescent="0.2">
      <c r="A5" s="615" t="s">
        <v>428</v>
      </c>
      <c r="B5" s="616"/>
      <c r="C5" s="616"/>
      <c r="D5" s="616"/>
      <c r="E5" s="616"/>
      <c r="F5" s="617"/>
    </row>
    <row r="6" spans="1:7" ht="30" customHeight="1" x14ac:dyDescent="0.2">
      <c r="A6" s="318"/>
      <c r="B6" s="632" t="s">
        <v>190</v>
      </c>
      <c r="C6" s="632"/>
      <c r="D6" s="312" t="s">
        <v>191</v>
      </c>
      <c r="E6" s="633" t="s">
        <v>488</v>
      </c>
      <c r="F6" s="632"/>
    </row>
    <row r="7" spans="1:7" ht="52" customHeight="1" x14ac:dyDescent="0.2">
      <c r="A7" s="317" t="s">
        <v>192</v>
      </c>
      <c r="B7" s="630"/>
      <c r="C7" s="630"/>
      <c r="D7" s="352"/>
      <c r="E7" s="631"/>
      <c r="F7" s="535"/>
    </row>
    <row r="8" spans="1:7" ht="52" customHeight="1" x14ac:dyDescent="0.2">
      <c r="A8" s="318" t="s">
        <v>193</v>
      </c>
      <c r="B8" s="630"/>
      <c r="C8" s="630"/>
      <c r="D8" s="352"/>
      <c r="E8" s="630"/>
      <c r="F8" s="630"/>
    </row>
    <row r="9" spans="1:7" ht="33.5" customHeight="1" x14ac:dyDescent="0.2">
      <c r="A9" s="618" t="s">
        <v>487</v>
      </c>
      <c r="B9" s="619"/>
      <c r="C9" s="619"/>
      <c r="D9" s="619"/>
      <c r="E9" s="619"/>
      <c r="F9" s="620"/>
    </row>
    <row r="10" spans="1:7" ht="290" customHeight="1" x14ac:dyDescent="0.2">
      <c r="A10" s="621"/>
      <c r="B10" s="622"/>
      <c r="C10" s="622"/>
      <c r="D10" s="622"/>
      <c r="E10" s="622"/>
      <c r="F10" s="623"/>
    </row>
  </sheetData>
  <sheetProtection sheet="1" formatCells="0" selectLockedCells="1"/>
  <mergeCells count="13">
    <mergeCell ref="A1:F1"/>
    <mergeCell ref="A2:F2"/>
    <mergeCell ref="A9:F9"/>
    <mergeCell ref="A10:F10"/>
    <mergeCell ref="B4:F4"/>
    <mergeCell ref="B3:F3"/>
    <mergeCell ref="B7:C7"/>
    <mergeCell ref="E7:F7"/>
    <mergeCell ref="B8:C8"/>
    <mergeCell ref="E8:F8"/>
    <mergeCell ref="A5:F5"/>
    <mergeCell ref="B6:C6"/>
    <mergeCell ref="E6:F6"/>
  </mergeCells>
  <phoneticPr fontId="1"/>
  <dataValidations count="1">
    <dataValidation type="list" allowBlank="1" showInputMessage="1" showErrorMessage="1" sqref="B3:F3">
      <formula1>"（選択してください）,新規開発,改良開発"</formula1>
    </dataValidation>
  </dataValidations>
  <pageMargins left="0.7" right="0.26" top="0.54" bottom="0.38" header="0.3" footer="0.3"/>
  <pageSetup paperSize="9" scale="91" firstPageNumber="44"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fitToPage="1"/>
  </sheetPr>
  <dimension ref="A1:G21"/>
  <sheetViews>
    <sheetView view="pageBreakPreview" zoomScaleNormal="70" zoomScaleSheetLayoutView="100" workbookViewId="0">
      <selection activeCell="D31" sqref="D31"/>
    </sheetView>
  </sheetViews>
  <sheetFormatPr defaultRowHeight="13" x14ac:dyDescent="0.2"/>
  <cols>
    <col min="1" max="1" width="12.90625" style="94" customWidth="1"/>
    <col min="2" max="2" width="10.6328125" style="94" customWidth="1"/>
    <col min="3" max="3" width="25.36328125" style="94" customWidth="1"/>
    <col min="4" max="4" width="11.90625" style="94" customWidth="1"/>
    <col min="5" max="5" width="5.26953125" style="94" customWidth="1"/>
    <col min="6" max="6" width="10.6328125" style="94" customWidth="1"/>
    <col min="7" max="7" width="13.81640625" style="94" customWidth="1"/>
    <col min="8" max="16384" width="8.7265625" style="94"/>
  </cols>
  <sheetData>
    <row r="1" spans="1:7" ht="20" customHeight="1" x14ac:dyDescent="0.2">
      <c r="A1" s="618" t="s">
        <v>492</v>
      </c>
      <c r="B1" s="619"/>
      <c r="C1" s="619"/>
      <c r="D1" s="619"/>
      <c r="E1" s="619"/>
      <c r="F1" s="619"/>
      <c r="G1" s="620"/>
    </row>
    <row r="2" spans="1:7" ht="108" customHeight="1" x14ac:dyDescent="0.2">
      <c r="A2" s="313" t="s">
        <v>179</v>
      </c>
      <c r="B2" s="624"/>
      <c r="C2" s="625"/>
      <c r="D2" s="625"/>
      <c r="E2" s="625"/>
      <c r="F2" s="625"/>
      <c r="G2" s="626"/>
    </row>
    <row r="3" spans="1:7" ht="108" customHeight="1" x14ac:dyDescent="0.2">
      <c r="A3" s="313" t="s">
        <v>431</v>
      </c>
      <c r="B3" s="624"/>
      <c r="C3" s="625"/>
      <c r="D3" s="625"/>
      <c r="E3" s="625"/>
      <c r="F3" s="625"/>
      <c r="G3" s="626"/>
    </row>
    <row r="4" spans="1:7" ht="80" customHeight="1" x14ac:dyDescent="0.2">
      <c r="A4" s="639" t="s">
        <v>491</v>
      </c>
      <c r="B4" s="639"/>
      <c r="C4" s="639"/>
      <c r="D4" s="639"/>
      <c r="E4" s="639"/>
      <c r="F4" s="639"/>
      <c r="G4" s="639"/>
    </row>
    <row r="5" spans="1:7" ht="62.5" customHeight="1" x14ac:dyDescent="0.2">
      <c r="A5" s="107"/>
      <c r="B5" s="633" t="s">
        <v>490</v>
      </c>
      <c r="C5" s="632"/>
      <c r="D5" s="632"/>
      <c r="E5" s="642" t="s">
        <v>180</v>
      </c>
      <c r="F5" s="643"/>
      <c r="G5" s="644"/>
    </row>
    <row r="6" spans="1:7" ht="17.5" customHeight="1" x14ac:dyDescent="0.2">
      <c r="A6" s="632" t="s">
        <v>181</v>
      </c>
      <c r="B6" s="647"/>
      <c r="C6" s="648"/>
      <c r="D6" s="649"/>
      <c r="E6" s="177"/>
      <c r="F6" s="640" t="s">
        <v>182</v>
      </c>
      <c r="G6" s="641"/>
    </row>
    <row r="7" spans="1:7" ht="17.5" customHeight="1" x14ac:dyDescent="0.2">
      <c r="A7" s="632"/>
      <c r="B7" s="650"/>
      <c r="C7" s="651"/>
      <c r="D7" s="652"/>
      <c r="E7" s="178"/>
      <c r="F7" s="634" t="s">
        <v>183</v>
      </c>
      <c r="G7" s="635"/>
    </row>
    <row r="8" spans="1:7" ht="17.5" customHeight="1" x14ac:dyDescent="0.2">
      <c r="A8" s="632"/>
      <c r="B8" s="650"/>
      <c r="C8" s="651"/>
      <c r="D8" s="652"/>
      <c r="E8" s="178"/>
      <c r="F8" s="634" t="s">
        <v>184</v>
      </c>
      <c r="G8" s="635"/>
    </row>
    <row r="9" spans="1:7" ht="17.5" customHeight="1" x14ac:dyDescent="0.2">
      <c r="A9" s="632"/>
      <c r="B9" s="650"/>
      <c r="C9" s="651"/>
      <c r="D9" s="652"/>
      <c r="E9" s="178"/>
      <c r="F9" s="634" t="s">
        <v>185</v>
      </c>
      <c r="G9" s="635"/>
    </row>
    <row r="10" spans="1:7" ht="17.5" customHeight="1" x14ac:dyDescent="0.2">
      <c r="A10" s="632"/>
      <c r="B10" s="650"/>
      <c r="C10" s="651"/>
      <c r="D10" s="652"/>
      <c r="E10" s="178"/>
      <c r="F10" s="634" t="s">
        <v>186</v>
      </c>
      <c r="G10" s="635"/>
    </row>
    <row r="11" spans="1:7" ht="17.5" customHeight="1" x14ac:dyDescent="0.2">
      <c r="A11" s="638"/>
      <c r="B11" s="653"/>
      <c r="C11" s="654"/>
      <c r="D11" s="655"/>
      <c r="E11" s="178"/>
      <c r="F11" s="645" t="s">
        <v>187</v>
      </c>
      <c r="G11" s="646"/>
    </row>
    <row r="12" spans="1:7" ht="17.5" customHeight="1" x14ac:dyDescent="0.2">
      <c r="A12" s="669" t="s">
        <v>188</v>
      </c>
      <c r="B12" s="671"/>
      <c r="C12" s="672"/>
      <c r="D12" s="673"/>
      <c r="E12" s="179"/>
      <c r="F12" s="676" t="s">
        <v>182</v>
      </c>
      <c r="G12" s="677"/>
    </row>
    <row r="13" spans="1:7" ht="17.5" customHeight="1" x14ac:dyDescent="0.2">
      <c r="A13" s="632"/>
      <c r="B13" s="612"/>
      <c r="C13" s="612"/>
      <c r="D13" s="674"/>
      <c r="E13" s="178"/>
      <c r="F13" s="634" t="s">
        <v>183</v>
      </c>
      <c r="G13" s="635"/>
    </row>
    <row r="14" spans="1:7" ht="17.5" customHeight="1" x14ac:dyDescent="0.2">
      <c r="A14" s="632"/>
      <c r="B14" s="612"/>
      <c r="C14" s="612"/>
      <c r="D14" s="674"/>
      <c r="E14" s="178"/>
      <c r="F14" s="634" t="s">
        <v>184</v>
      </c>
      <c r="G14" s="635"/>
    </row>
    <row r="15" spans="1:7" ht="17.5" customHeight="1" x14ac:dyDescent="0.2">
      <c r="A15" s="632"/>
      <c r="B15" s="612"/>
      <c r="C15" s="612"/>
      <c r="D15" s="674"/>
      <c r="E15" s="178"/>
      <c r="F15" s="634" t="s">
        <v>185</v>
      </c>
      <c r="G15" s="635"/>
    </row>
    <row r="16" spans="1:7" ht="17.5" customHeight="1" x14ac:dyDescent="0.2">
      <c r="A16" s="632"/>
      <c r="B16" s="612"/>
      <c r="C16" s="612"/>
      <c r="D16" s="674"/>
      <c r="E16" s="178"/>
      <c r="F16" s="634" t="s">
        <v>186</v>
      </c>
      <c r="G16" s="635"/>
    </row>
    <row r="17" spans="1:7" ht="17.5" customHeight="1" x14ac:dyDescent="0.2">
      <c r="A17" s="670"/>
      <c r="B17" s="675"/>
      <c r="C17" s="675"/>
      <c r="D17" s="675"/>
      <c r="E17" s="178"/>
      <c r="F17" s="636" t="s">
        <v>402</v>
      </c>
      <c r="G17" s="637"/>
    </row>
    <row r="18" spans="1:7" ht="20.5" customHeight="1" x14ac:dyDescent="0.2">
      <c r="A18" s="660" t="s">
        <v>430</v>
      </c>
      <c r="B18" s="661"/>
      <c r="C18" s="661"/>
      <c r="D18" s="661"/>
      <c r="E18" s="661"/>
      <c r="F18" s="661"/>
      <c r="G18" s="661"/>
    </row>
    <row r="19" spans="1:7" ht="20" customHeight="1" x14ac:dyDescent="0.2">
      <c r="A19" s="175"/>
      <c r="B19" s="662" t="s">
        <v>189</v>
      </c>
      <c r="C19" s="663"/>
      <c r="D19" s="632" t="s">
        <v>414</v>
      </c>
      <c r="E19" s="632"/>
      <c r="F19" s="632"/>
      <c r="G19" s="632"/>
    </row>
    <row r="20" spans="1:7" ht="87" customHeight="1" x14ac:dyDescent="0.2">
      <c r="A20" s="315" t="s">
        <v>181</v>
      </c>
      <c r="B20" s="664"/>
      <c r="C20" s="665"/>
      <c r="D20" s="666"/>
      <c r="E20" s="667"/>
      <c r="F20" s="667"/>
      <c r="G20" s="668"/>
    </row>
    <row r="21" spans="1:7" ht="87" customHeight="1" x14ac:dyDescent="0.2">
      <c r="A21" s="314" t="s">
        <v>188</v>
      </c>
      <c r="B21" s="656"/>
      <c r="C21" s="656"/>
      <c r="D21" s="657"/>
      <c r="E21" s="658"/>
      <c r="F21" s="658"/>
      <c r="G21" s="659"/>
    </row>
  </sheetData>
  <sheetProtection sheet="1" formatCells="0" selectLockedCells="1"/>
  <mergeCells count="29">
    <mergeCell ref="A1:G1"/>
    <mergeCell ref="B2:G2"/>
    <mergeCell ref="B3:G3"/>
    <mergeCell ref="B21:C21"/>
    <mergeCell ref="D21:G21"/>
    <mergeCell ref="A18:G18"/>
    <mergeCell ref="B19:C19"/>
    <mergeCell ref="D19:G19"/>
    <mergeCell ref="B20:C20"/>
    <mergeCell ref="D20:G20"/>
    <mergeCell ref="A12:A17"/>
    <mergeCell ref="B12:D17"/>
    <mergeCell ref="F12:G12"/>
    <mergeCell ref="F13:G13"/>
    <mergeCell ref="F14:G14"/>
    <mergeCell ref="F15:G15"/>
    <mergeCell ref="F16:G16"/>
    <mergeCell ref="F17:G17"/>
    <mergeCell ref="A6:A11"/>
    <mergeCell ref="A4:G4"/>
    <mergeCell ref="F6:G6"/>
    <mergeCell ref="B5:D5"/>
    <mergeCell ref="F7:G7"/>
    <mergeCell ref="E5:G5"/>
    <mergeCell ref="F8:G8"/>
    <mergeCell ref="F9:G9"/>
    <mergeCell ref="F10:G10"/>
    <mergeCell ref="F11:G11"/>
    <mergeCell ref="B6:D11"/>
  </mergeCells>
  <phoneticPr fontId="1"/>
  <pageMargins left="0.7" right="0.26" top="0.54" bottom="0.38" header="0.3" footer="0.3"/>
  <pageSetup paperSize="9" firstPageNumber="44" orientation="portrait" useFirstPageNumber="1" r:id="rId1"/>
  <headerFooter>
    <oddFooter>&amp;A</oddFooter>
  </headerFooter>
  <drawing r:id="rId2"/>
  <legacyDrawing r:id="rId3"/>
  <controls>
    <mc:AlternateContent xmlns:mc="http://schemas.openxmlformats.org/markup-compatibility/2006">
      <mc:Choice Requires="x14">
        <control shapeId="14358" r:id="rId4" name="CheckBox6">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8" r:id="rId4" name="CheckBox6"/>
      </mc:Fallback>
    </mc:AlternateContent>
    <mc:AlternateContent xmlns:mc="http://schemas.openxmlformats.org/markup-compatibility/2006">
      <mc:Choice Requires="x14">
        <control shapeId="14357" r:id="rId6" name="CheckBox5">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7" r:id="rId6" name="CheckBox5"/>
      </mc:Fallback>
    </mc:AlternateContent>
    <mc:AlternateContent xmlns:mc="http://schemas.openxmlformats.org/markup-compatibility/2006">
      <mc:Choice Requires="x14">
        <control shapeId="14355" r:id="rId7" name="CheckBox11">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5" r:id="rId7" name="CheckBox11"/>
      </mc:Fallback>
    </mc:AlternateContent>
    <mc:AlternateContent xmlns:mc="http://schemas.openxmlformats.org/markup-compatibility/2006">
      <mc:Choice Requires="x14">
        <control shapeId="14354" r:id="rId8" name="CheckBox10">
          <controlPr defaultSize="0" autoLine="0" r:id="rId5">
            <anchor moveWithCells="1" sizeWithCells="1">
              <from>
                <xdr:col>4</xdr:col>
                <xdr:colOff>69850</xdr:colOff>
                <xdr:row>3</xdr:row>
                <xdr:rowOff>0</xdr:rowOff>
              </from>
              <to>
                <xdr:col>4</xdr:col>
                <xdr:colOff>228600</xdr:colOff>
                <xdr:row>3</xdr:row>
                <xdr:rowOff>0</xdr:rowOff>
              </to>
            </anchor>
          </controlPr>
        </control>
      </mc:Choice>
      <mc:Fallback>
        <control shapeId="14354" r:id="rId8" name="CheckBox10"/>
      </mc:Fallback>
    </mc:AlternateContent>
    <mc:AlternateContent xmlns:mc="http://schemas.openxmlformats.org/markup-compatibility/2006">
      <mc:Choice Requires="x14">
        <control shapeId="14348" r:id="rId9" name="CheckBox4">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8" r:id="rId9" name="CheckBox4"/>
      </mc:Fallback>
    </mc:AlternateContent>
    <mc:AlternateContent xmlns:mc="http://schemas.openxmlformats.org/markup-compatibility/2006">
      <mc:Choice Requires="x14">
        <control shapeId="14347" r:id="rId10" name="CheckBox3">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7" r:id="rId10" name="CheckBox3"/>
      </mc:Fallback>
    </mc:AlternateContent>
    <mc:AlternateContent xmlns:mc="http://schemas.openxmlformats.org/markup-compatibility/2006">
      <mc:Choice Requires="x14">
        <control shapeId="14346" r:id="rId11" name="CheckBox2">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6" r:id="rId11" name="CheckBox2"/>
      </mc:Fallback>
    </mc:AlternateContent>
    <mc:AlternateContent xmlns:mc="http://schemas.openxmlformats.org/markup-compatibility/2006">
      <mc:Choice Requires="x14">
        <control shapeId="14345" r:id="rId12" name="CheckBox1">
          <controlPr defaultSize="0" autoLine="0" r:id="rId13">
            <anchor moveWithCells="1" sizeWithCells="1">
              <from>
                <xdr:col>4</xdr:col>
                <xdr:colOff>69850</xdr:colOff>
                <xdr:row>2</xdr:row>
                <xdr:rowOff>0</xdr:rowOff>
              </from>
              <to>
                <xdr:col>4</xdr:col>
                <xdr:colOff>228600</xdr:colOff>
                <xdr:row>2</xdr:row>
                <xdr:rowOff>0</xdr:rowOff>
              </to>
            </anchor>
          </controlPr>
        </control>
      </mc:Choice>
      <mc:Fallback>
        <control shapeId="14345" r:id="rId12" name="CheckBox1"/>
      </mc:Fallback>
    </mc:AlternateContent>
    <mc:AlternateContent xmlns:mc="http://schemas.openxmlformats.org/markup-compatibility/2006">
      <mc:Choice Requires="x14">
        <control shapeId="14415" r:id="rId14" name="Check Box 79">
          <controlPr defaultSize="0" autoFill="0" autoLine="0" autoPict="0">
            <anchor moveWithCells="1">
              <from>
                <xdr:col>4</xdr:col>
                <xdr:colOff>120650</xdr:colOff>
                <xdr:row>5</xdr:row>
                <xdr:rowOff>50800</xdr:rowOff>
              </from>
              <to>
                <xdr:col>5</xdr:col>
                <xdr:colOff>25400</xdr:colOff>
                <xdr:row>6</xdr:row>
                <xdr:rowOff>6350</xdr:rowOff>
              </to>
            </anchor>
          </controlPr>
        </control>
      </mc:Choice>
    </mc:AlternateContent>
    <mc:AlternateContent xmlns:mc="http://schemas.openxmlformats.org/markup-compatibility/2006">
      <mc:Choice Requires="x14">
        <control shapeId="14449" r:id="rId15" name="Check Box 113">
          <controlPr defaultSize="0" autoFill="0" autoLine="0" autoPict="0">
            <anchor moveWithCells="1">
              <from>
                <xdr:col>4</xdr:col>
                <xdr:colOff>120650</xdr:colOff>
                <xdr:row>6</xdr:row>
                <xdr:rowOff>50800</xdr:rowOff>
              </from>
              <to>
                <xdr:col>5</xdr:col>
                <xdr:colOff>25400</xdr:colOff>
                <xdr:row>7</xdr:row>
                <xdr:rowOff>6350</xdr:rowOff>
              </to>
            </anchor>
          </controlPr>
        </control>
      </mc:Choice>
    </mc:AlternateContent>
    <mc:AlternateContent xmlns:mc="http://schemas.openxmlformats.org/markup-compatibility/2006">
      <mc:Choice Requires="x14">
        <control shapeId="14450" r:id="rId16" name="Check Box 114">
          <controlPr defaultSize="0" autoFill="0" autoLine="0" autoPict="0">
            <anchor moveWithCells="1">
              <from>
                <xdr:col>4</xdr:col>
                <xdr:colOff>120650</xdr:colOff>
                <xdr:row>7</xdr:row>
                <xdr:rowOff>50800</xdr:rowOff>
              </from>
              <to>
                <xdr:col>5</xdr:col>
                <xdr:colOff>25400</xdr:colOff>
                <xdr:row>8</xdr:row>
                <xdr:rowOff>6350</xdr:rowOff>
              </to>
            </anchor>
          </controlPr>
        </control>
      </mc:Choice>
    </mc:AlternateContent>
    <mc:AlternateContent xmlns:mc="http://schemas.openxmlformats.org/markup-compatibility/2006">
      <mc:Choice Requires="x14">
        <control shapeId="14451" r:id="rId17" name="Check Box 115">
          <controlPr defaultSize="0" autoFill="0" autoLine="0" autoPict="0">
            <anchor moveWithCells="1">
              <from>
                <xdr:col>4</xdr:col>
                <xdr:colOff>120650</xdr:colOff>
                <xdr:row>8</xdr:row>
                <xdr:rowOff>50800</xdr:rowOff>
              </from>
              <to>
                <xdr:col>5</xdr:col>
                <xdr:colOff>25400</xdr:colOff>
                <xdr:row>9</xdr:row>
                <xdr:rowOff>6350</xdr:rowOff>
              </to>
            </anchor>
          </controlPr>
        </control>
      </mc:Choice>
    </mc:AlternateContent>
    <mc:AlternateContent xmlns:mc="http://schemas.openxmlformats.org/markup-compatibility/2006">
      <mc:Choice Requires="x14">
        <control shapeId="14452" r:id="rId18" name="Check Box 116">
          <controlPr defaultSize="0" autoFill="0" autoLine="0" autoPict="0">
            <anchor moveWithCells="1">
              <from>
                <xdr:col>4</xdr:col>
                <xdr:colOff>120650</xdr:colOff>
                <xdr:row>9</xdr:row>
                <xdr:rowOff>50800</xdr:rowOff>
              </from>
              <to>
                <xdr:col>5</xdr:col>
                <xdr:colOff>25400</xdr:colOff>
                <xdr:row>10</xdr:row>
                <xdr:rowOff>6350</xdr:rowOff>
              </to>
            </anchor>
          </controlPr>
        </control>
      </mc:Choice>
    </mc:AlternateContent>
    <mc:AlternateContent xmlns:mc="http://schemas.openxmlformats.org/markup-compatibility/2006">
      <mc:Choice Requires="x14">
        <control shapeId="14453" r:id="rId19" name="Check Box 117">
          <controlPr defaultSize="0" autoFill="0" autoLine="0" autoPict="0">
            <anchor moveWithCells="1">
              <from>
                <xdr:col>4</xdr:col>
                <xdr:colOff>120650</xdr:colOff>
                <xdr:row>10</xdr:row>
                <xdr:rowOff>50800</xdr:rowOff>
              </from>
              <to>
                <xdr:col>5</xdr:col>
                <xdr:colOff>25400</xdr:colOff>
                <xdr:row>11</xdr:row>
                <xdr:rowOff>6350</xdr:rowOff>
              </to>
            </anchor>
          </controlPr>
        </control>
      </mc:Choice>
    </mc:AlternateContent>
    <mc:AlternateContent xmlns:mc="http://schemas.openxmlformats.org/markup-compatibility/2006">
      <mc:Choice Requires="x14">
        <control shapeId="14454" r:id="rId20" name="Check Box 118">
          <controlPr defaultSize="0" autoFill="0" autoLine="0" autoPict="0">
            <anchor moveWithCells="1">
              <from>
                <xdr:col>4</xdr:col>
                <xdr:colOff>120650</xdr:colOff>
                <xdr:row>11</xdr:row>
                <xdr:rowOff>50800</xdr:rowOff>
              </from>
              <to>
                <xdr:col>5</xdr:col>
                <xdr:colOff>25400</xdr:colOff>
                <xdr:row>12</xdr:row>
                <xdr:rowOff>6350</xdr:rowOff>
              </to>
            </anchor>
          </controlPr>
        </control>
      </mc:Choice>
    </mc:AlternateContent>
    <mc:AlternateContent xmlns:mc="http://schemas.openxmlformats.org/markup-compatibility/2006">
      <mc:Choice Requires="x14">
        <control shapeId="14455" r:id="rId21" name="Check Box 119">
          <controlPr defaultSize="0" autoFill="0" autoLine="0" autoPict="0">
            <anchor moveWithCells="1">
              <from>
                <xdr:col>4</xdr:col>
                <xdr:colOff>120650</xdr:colOff>
                <xdr:row>12</xdr:row>
                <xdr:rowOff>50800</xdr:rowOff>
              </from>
              <to>
                <xdr:col>5</xdr:col>
                <xdr:colOff>25400</xdr:colOff>
                <xdr:row>13</xdr:row>
                <xdr:rowOff>6350</xdr:rowOff>
              </to>
            </anchor>
          </controlPr>
        </control>
      </mc:Choice>
    </mc:AlternateContent>
    <mc:AlternateContent xmlns:mc="http://schemas.openxmlformats.org/markup-compatibility/2006">
      <mc:Choice Requires="x14">
        <control shapeId="14456" r:id="rId22" name="Check Box 120">
          <controlPr defaultSize="0" autoFill="0" autoLine="0" autoPict="0">
            <anchor moveWithCells="1">
              <from>
                <xdr:col>4</xdr:col>
                <xdr:colOff>120650</xdr:colOff>
                <xdr:row>13</xdr:row>
                <xdr:rowOff>50800</xdr:rowOff>
              </from>
              <to>
                <xdr:col>5</xdr:col>
                <xdr:colOff>25400</xdr:colOff>
                <xdr:row>14</xdr:row>
                <xdr:rowOff>6350</xdr:rowOff>
              </to>
            </anchor>
          </controlPr>
        </control>
      </mc:Choice>
    </mc:AlternateContent>
    <mc:AlternateContent xmlns:mc="http://schemas.openxmlformats.org/markup-compatibility/2006">
      <mc:Choice Requires="x14">
        <control shapeId="14457" r:id="rId23" name="Check Box 121">
          <controlPr defaultSize="0" autoFill="0" autoLine="0" autoPict="0">
            <anchor moveWithCells="1">
              <from>
                <xdr:col>4</xdr:col>
                <xdr:colOff>120650</xdr:colOff>
                <xdr:row>14</xdr:row>
                <xdr:rowOff>50800</xdr:rowOff>
              </from>
              <to>
                <xdr:col>5</xdr:col>
                <xdr:colOff>25400</xdr:colOff>
                <xdr:row>15</xdr:row>
                <xdr:rowOff>6350</xdr:rowOff>
              </to>
            </anchor>
          </controlPr>
        </control>
      </mc:Choice>
    </mc:AlternateContent>
    <mc:AlternateContent xmlns:mc="http://schemas.openxmlformats.org/markup-compatibility/2006">
      <mc:Choice Requires="x14">
        <control shapeId="14458" r:id="rId24" name="Check Box 122">
          <controlPr defaultSize="0" autoFill="0" autoLine="0" autoPict="0">
            <anchor moveWithCells="1">
              <from>
                <xdr:col>4</xdr:col>
                <xdr:colOff>120650</xdr:colOff>
                <xdr:row>15</xdr:row>
                <xdr:rowOff>50800</xdr:rowOff>
              </from>
              <to>
                <xdr:col>5</xdr:col>
                <xdr:colOff>25400</xdr:colOff>
                <xdr:row>16</xdr:row>
                <xdr:rowOff>6350</xdr:rowOff>
              </to>
            </anchor>
          </controlPr>
        </control>
      </mc:Choice>
    </mc:AlternateContent>
    <mc:AlternateContent xmlns:mc="http://schemas.openxmlformats.org/markup-compatibility/2006">
      <mc:Choice Requires="x14">
        <control shapeId="14459" r:id="rId25" name="Check Box 123">
          <controlPr defaultSize="0" autoFill="0" autoLine="0" autoPict="0">
            <anchor moveWithCells="1">
              <from>
                <xdr:col>4</xdr:col>
                <xdr:colOff>120650</xdr:colOff>
                <xdr:row>16</xdr:row>
                <xdr:rowOff>50800</xdr:rowOff>
              </from>
              <to>
                <xdr:col>5</xdr:col>
                <xdr:colOff>25400</xdr:colOff>
                <xdr:row>17</xdr:row>
                <xdr:rowOff>6350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pageSetUpPr fitToPage="1"/>
  </sheetPr>
  <dimension ref="A1:D31"/>
  <sheetViews>
    <sheetView view="pageBreakPreview" zoomScaleNormal="40" zoomScaleSheetLayoutView="100" workbookViewId="0">
      <selection activeCell="D31" sqref="D31"/>
    </sheetView>
  </sheetViews>
  <sheetFormatPr defaultRowHeight="13" x14ac:dyDescent="0.2"/>
  <cols>
    <col min="1" max="1" width="13.453125" customWidth="1"/>
    <col min="2" max="2" width="74.36328125" customWidth="1"/>
  </cols>
  <sheetData>
    <row r="1" spans="1:4" ht="21.5" customHeight="1" x14ac:dyDescent="0.2">
      <c r="A1" s="679" t="s">
        <v>469</v>
      </c>
      <c r="B1" s="680"/>
    </row>
    <row r="2" spans="1:4" ht="71.5" customHeight="1" x14ac:dyDescent="0.2">
      <c r="A2" s="681" t="s">
        <v>494</v>
      </c>
      <c r="B2" s="682"/>
    </row>
    <row r="3" spans="1:4" ht="336.65" customHeight="1" x14ac:dyDescent="0.2">
      <c r="A3" s="678"/>
      <c r="B3" s="678"/>
      <c r="D3" s="62"/>
    </row>
    <row r="4" spans="1:4" ht="30.65" customHeight="1" x14ac:dyDescent="0.2">
      <c r="A4" s="683" t="s">
        <v>493</v>
      </c>
      <c r="B4" s="683"/>
      <c r="D4" s="63"/>
    </row>
    <row r="5" spans="1:4" ht="30.65" customHeight="1" x14ac:dyDescent="0.2">
      <c r="A5" s="180" t="s">
        <v>178</v>
      </c>
      <c r="B5" s="353"/>
      <c r="D5" s="64"/>
    </row>
    <row r="6" spans="1:4" ht="30.65" customHeight="1" x14ac:dyDescent="0.2">
      <c r="A6" s="181" t="s">
        <v>194</v>
      </c>
      <c r="B6" s="354"/>
      <c r="D6" s="64"/>
    </row>
    <row r="7" spans="1:4" ht="30.65" customHeight="1" x14ac:dyDescent="0.2">
      <c r="A7" s="180" t="s">
        <v>435</v>
      </c>
      <c r="B7" s="353"/>
      <c r="D7" s="64"/>
    </row>
    <row r="8" spans="1:4" ht="30.65" customHeight="1" x14ac:dyDescent="0.2">
      <c r="A8" s="182" t="s">
        <v>401</v>
      </c>
      <c r="B8" s="355"/>
      <c r="D8" s="64"/>
    </row>
    <row r="9" spans="1:4" ht="30.65" customHeight="1" x14ac:dyDescent="0.2">
      <c r="A9" s="682" t="s">
        <v>432</v>
      </c>
      <c r="B9" s="682"/>
      <c r="D9" s="64"/>
    </row>
    <row r="10" spans="1:4" ht="170.5" customHeight="1" x14ac:dyDescent="0.2">
      <c r="A10" s="678"/>
      <c r="B10" s="678"/>
      <c r="D10" s="64"/>
    </row>
    <row r="11" spans="1:4" x14ac:dyDescent="0.2">
      <c r="D11" s="64"/>
    </row>
    <row r="12" spans="1:4" x14ac:dyDescent="0.2">
      <c r="D12" s="64"/>
    </row>
    <row r="13" spans="1:4" x14ac:dyDescent="0.2">
      <c r="D13" s="64"/>
    </row>
    <row r="14" spans="1:4" x14ac:dyDescent="0.2">
      <c r="D14" s="64"/>
    </row>
    <row r="15" spans="1:4" x14ac:dyDescent="0.2">
      <c r="D15" s="64"/>
    </row>
    <row r="16" spans="1:4" x14ac:dyDescent="0.2">
      <c r="D16" s="64"/>
    </row>
    <row r="17" spans="4:4" x14ac:dyDescent="0.2">
      <c r="D17" s="64"/>
    </row>
    <row r="18" spans="4:4" x14ac:dyDescent="0.2">
      <c r="D18" s="65"/>
    </row>
    <row r="19" spans="4:4" x14ac:dyDescent="0.2">
      <c r="D19" s="65"/>
    </row>
    <row r="20" spans="4:4" x14ac:dyDescent="0.2">
      <c r="D20" s="65"/>
    </row>
    <row r="21" spans="4:4" x14ac:dyDescent="0.2">
      <c r="D21" s="65"/>
    </row>
    <row r="22" spans="4:4" x14ac:dyDescent="0.2">
      <c r="D22" s="65"/>
    </row>
    <row r="23" spans="4:4" x14ac:dyDescent="0.2">
      <c r="D23" s="65"/>
    </row>
    <row r="24" spans="4:4" x14ac:dyDescent="0.2">
      <c r="D24" s="65"/>
    </row>
    <row r="25" spans="4:4" x14ac:dyDescent="0.2">
      <c r="D25" s="65"/>
    </row>
    <row r="26" spans="4:4" x14ac:dyDescent="0.2">
      <c r="D26" s="66"/>
    </row>
    <row r="27" spans="4:4" x14ac:dyDescent="0.2">
      <c r="D27" s="65"/>
    </row>
    <row r="28" spans="4:4" x14ac:dyDescent="0.2">
      <c r="D28" s="65"/>
    </row>
    <row r="29" spans="4:4" x14ac:dyDescent="0.2">
      <c r="D29" s="65"/>
    </row>
    <row r="30" spans="4:4" x14ac:dyDescent="0.2">
      <c r="D30" s="65"/>
    </row>
    <row r="31" spans="4:4" x14ac:dyDescent="0.2">
      <c r="D31" s="65"/>
    </row>
  </sheetData>
  <sheetProtection sheet="1" formatCells="0" selectLockedCells="1"/>
  <mergeCells count="6">
    <mergeCell ref="A10:B10"/>
    <mergeCell ref="A1:B1"/>
    <mergeCell ref="A2:B2"/>
    <mergeCell ref="A3:B3"/>
    <mergeCell ref="A4:B4"/>
    <mergeCell ref="A9:B9"/>
  </mergeCells>
  <phoneticPr fontId="1"/>
  <pageMargins left="0.7" right="0.26" top="0.54" bottom="0.38" header="0.3" footer="0.3"/>
  <pageSetup paperSize="9" firstPageNumber="44" orientation="portrait" useFirstPageNumber="1" r:id="rId1"/>
  <headerFooter>
    <oddFoote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fitToPage="1"/>
  </sheetPr>
  <dimension ref="A1:H14"/>
  <sheetViews>
    <sheetView view="pageBreakPreview" zoomScaleNormal="70" zoomScaleSheetLayoutView="100" workbookViewId="0">
      <selection activeCell="D31" sqref="D31"/>
    </sheetView>
  </sheetViews>
  <sheetFormatPr defaultRowHeight="13" x14ac:dyDescent="0.2"/>
  <cols>
    <col min="1" max="1" width="15.453125" customWidth="1"/>
    <col min="2" max="2" width="24.81640625" customWidth="1"/>
    <col min="3" max="3" width="17.81640625" customWidth="1"/>
    <col min="4" max="4" width="4.36328125" customWidth="1"/>
    <col min="5" max="5" width="11.453125" customWidth="1"/>
    <col min="6" max="6" width="4.453125" customWidth="1"/>
    <col min="7" max="7" width="11.453125" customWidth="1"/>
  </cols>
  <sheetData>
    <row r="1" spans="1:8" ht="26.15" customHeight="1" x14ac:dyDescent="0.2">
      <c r="A1" s="685" t="s">
        <v>433</v>
      </c>
      <c r="B1" s="608"/>
      <c r="C1" s="608"/>
      <c r="D1" s="608"/>
      <c r="E1" s="608"/>
      <c r="F1" s="608"/>
      <c r="G1" s="608"/>
    </row>
    <row r="2" spans="1:8" ht="30" customHeight="1" x14ac:dyDescent="0.2">
      <c r="A2" s="312" t="s">
        <v>195</v>
      </c>
      <c r="B2" s="356"/>
      <c r="C2" s="632" t="s">
        <v>221</v>
      </c>
      <c r="D2" s="632"/>
      <c r="E2" s="684"/>
      <c r="F2" s="684"/>
      <c r="G2" s="684"/>
    </row>
    <row r="3" spans="1:8" ht="30" customHeight="1" x14ac:dyDescent="0.2">
      <c r="A3" s="312" t="s">
        <v>196</v>
      </c>
      <c r="B3" s="356"/>
      <c r="C3" s="632" t="s">
        <v>197</v>
      </c>
      <c r="D3" s="632"/>
      <c r="E3" s="684"/>
      <c r="F3" s="684"/>
      <c r="G3" s="684"/>
    </row>
    <row r="4" spans="1:8" ht="90" customHeight="1" x14ac:dyDescent="0.2">
      <c r="A4" s="312" t="s">
        <v>198</v>
      </c>
      <c r="B4" s="684"/>
      <c r="C4" s="684"/>
      <c r="D4" s="684"/>
      <c r="E4" s="684"/>
      <c r="F4" s="684"/>
      <c r="G4" s="684"/>
    </row>
    <row r="5" spans="1:8" ht="90" customHeight="1" x14ac:dyDescent="0.2">
      <c r="A5" s="312" t="s">
        <v>199</v>
      </c>
      <c r="B5" s="684"/>
      <c r="C5" s="684"/>
      <c r="D5" s="684"/>
      <c r="E5" s="684"/>
      <c r="F5" s="684"/>
      <c r="G5" s="684"/>
    </row>
    <row r="6" spans="1:8" ht="25" customHeight="1" x14ac:dyDescent="0.2">
      <c r="A6" s="615" t="s">
        <v>434</v>
      </c>
      <c r="B6" s="616"/>
      <c r="C6" s="616"/>
      <c r="D6" s="616"/>
      <c r="E6" s="616"/>
      <c r="F6" s="616"/>
      <c r="G6" s="617"/>
    </row>
    <row r="7" spans="1:8" ht="215" customHeight="1" x14ac:dyDescent="0.2">
      <c r="A7" s="686"/>
      <c r="B7" s="686"/>
      <c r="C7" s="686"/>
      <c r="D7" s="686"/>
      <c r="E7" s="686"/>
      <c r="F7" s="686"/>
      <c r="G7" s="686"/>
    </row>
    <row r="8" spans="1:8" ht="13" customHeight="1" x14ac:dyDescent="0.2">
      <c r="A8" s="183"/>
      <c r="B8" s="183"/>
      <c r="C8" s="183"/>
      <c r="D8" s="183"/>
      <c r="E8" s="183"/>
      <c r="F8" s="183"/>
      <c r="G8" s="183"/>
    </row>
    <row r="9" spans="1:8" ht="20" customHeight="1" x14ac:dyDescent="0.2">
      <c r="A9" s="689" t="s">
        <v>468</v>
      </c>
      <c r="B9" s="689"/>
      <c r="C9" s="689"/>
      <c r="D9" s="689"/>
      <c r="E9" s="689"/>
      <c r="F9" s="689"/>
      <c r="G9" s="689"/>
      <c r="H9" s="19"/>
    </row>
    <row r="10" spans="1:8" ht="50" customHeight="1" x14ac:dyDescent="0.2">
      <c r="A10" s="687" t="s">
        <v>207</v>
      </c>
      <c r="B10" s="690" t="s">
        <v>200</v>
      </c>
      <c r="C10" s="690"/>
      <c r="D10" s="184"/>
      <c r="E10" s="185" t="s">
        <v>174</v>
      </c>
      <c r="F10" s="186"/>
      <c r="G10" s="187" t="s">
        <v>175</v>
      </c>
    </row>
    <row r="11" spans="1:8" ht="50" customHeight="1" x14ac:dyDescent="0.2">
      <c r="A11" s="688"/>
      <c r="B11" s="691" t="s">
        <v>397</v>
      </c>
      <c r="C11" s="691"/>
      <c r="D11" s="188"/>
      <c r="E11" s="189" t="s">
        <v>174</v>
      </c>
      <c r="F11" s="190"/>
      <c r="G11" s="191" t="s">
        <v>175</v>
      </c>
    </row>
    <row r="12" spans="1:8" ht="20" customHeight="1" x14ac:dyDescent="0.2">
      <c r="A12" s="688"/>
      <c r="B12" s="695" t="s">
        <v>201</v>
      </c>
      <c r="C12" s="695"/>
      <c r="D12" s="177"/>
      <c r="E12" s="192" t="s">
        <v>202</v>
      </c>
      <c r="F12" s="193"/>
      <c r="G12" s="194" t="s">
        <v>203</v>
      </c>
    </row>
    <row r="13" spans="1:8" ht="20" customHeight="1" x14ac:dyDescent="0.2">
      <c r="A13" s="688"/>
      <c r="B13" s="695"/>
      <c r="C13" s="696"/>
      <c r="D13" s="178"/>
      <c r="E13" s="142" t="s">
        <v>204</v>
      </c>
      <c r="F13" s="186"/>
      <c r="G13" s="187" t="s">
        <v>205</v>
      </c>
    </row>
    <row r="14" spans="1:8" ht="20" customHeight="1" x14ac:dyDescent="0.2">
      <c r="A14" s="688"/>
      <c r="B14" s="695"/>
      <c r="C14" s="695"/>
      <c r="D14" s="692" t="s">
        <v>206</v>
      </c>
      <c r="E14" s="692"/>
      <c r="F14" s="693" t="s">
        <v>546</v>
      </c>
      <c r="G14" s="694"/>
    </row>
  </sheetData>
  <sheetProtection sheet="1" formatCells="0" selectLockedCells="1"/>
  <mergeCells count="16">
    <mergeCell ref="A6:G6"/>
    <mergeCell ref="A7:G7"/>
    <mergeCell ref="A10:A14"/>
    <mergeCell ref="B5:G5"/>
    <mergeCell ref="A9:G9"/>
    <mergeCell ref="B10:C10"/>
    <mergeCell ref="B11:C11"/>
    <mergeCell ref="D14:E14"/>
    <mergeCell ref="F14:G14"/>
    <mergeCell ref="B12:C14"/>
    <mergeCell ref="B4:G4"/>
    <mergeCell ref="A1:G1"/>
    <mergeCell ref="C2:D2"/>
    <mergeCell ref="E2:G2"/>
    <mergeCell ref="C3:D3"/>
    <mergeCell ref="E3:G3"/>
  </mergeCells>
  <phoneticPr fontId="1"/>
  <pageMargins left="0.7" right="0.26" top="0.54" bottom="0.38" header="0.3" footer="0.3"/>
  <pageSetup paperSize="9" firstPageNumber="44" orientation="portrait" useFirstPageNumber="1" r:id="rId1"/>
  <headerFooter>
    <oddFooter>&amp;A</oddFooter>
  </headerFooter>
  <drawing r:id="rId2"/>
  <legacyDrawing r:id="rId3"/>
  <controls>
    <mc:AlternateContent xmlns:mc="http://schemas.openxmlformats.org/markup-compatibility/2006">
      <mc:Choice Requires="x14">
        <control shapeId="16409" r:id="rId4" name="CheckBox1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9" r:id="rId4" name="CheckBox14"/>
      </mc:Fallback>
    </mc:AlternateContent>
    <mc:AlternateContent xmlns:mc="http://schemas.openxmlformats.org/markup-compatibility/2006">
      <mc:Choice Requires="x14">
        <control shapeId="16408" r:id="rId6" name="CheckBox13">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8" r:id="rId6" name="CheckBox13"/>
      </mc:Fallback>
    </mc:AlternateContent>
    <mc:AlternateContent xmlns:mc="http://schemas.openxmlformats.org/markup-compatibility/2006">
      <mc:Choice Requires="x14">
        <control shapeId="16407" r:id="rId7" name="CheckBox12">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7" r:id="rId7" name="CheckBox12"/>
      </mc:Fallback>
    </mc:AlternateContent>
    <mc:AlternateContent xmlns:mc="http://schemas.openxmlformats.org/markup-compatibility/2006">
      <mc:Choice Requires="x14">
        <control shapeId="16406" r:id="rId8" name="CheckBox11">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6" r:id="rId8" name="CheckBox11"/>
      </mc:Fallback>
    </mc:AlternateContent>
    <mc:AlternateContent xmlns:mc="http://schemas.openxmlformats.org/markup-compatibility/2006">
      <mc:Choice Requires="x14">
        <control shapeId="16405" r:id="rId9" name="CheckBox10">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5" r:id="rId9" name="CheckBox10"/>
      </mc:Fallback>
    </mc:AlternateContent>
    <mc:AlternateContent xmlns:mc="http://schemas.openxmlformats.org/markup-compatibility/2006">
      <mc:Choice Requires="x14">
        <control shapeId="16404" r:id="rId10" name="CheckBox9">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4" r:id="rId10" name="CheckBox9"/>
      </mc:Fallback>
    </mc:AlternateContent>
    <mc:AlternateContent xmlns:mc="http://schemas.openxmlformats.org/markup-compatibility/2006">
      <mc:Choice Requires="x14">
        <control shapeId="16403" r:id="rId11" name="CheckBox8">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3" r:id="rId11" name="CheckBox8"/>
      </mc:Fallback>
    </mc:AlternateContent>
    <mc:AlternateContent xmlns:mc="http://schemas.openxmlformats.org/markup-compatibility/2006">
      <mc:Choice Requires="x14">
        <control shapeId="16402" r:id="rId12" name="CheckBox7">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2" r:id="rId12" name="CheckBox7"/>
      </mc:Fallback>
    </mc:AlternateContent>
    <mc:AlternateContent xmlns:mc="http://schemas.openxmlformats.org/markup-compatibility/2006">
      <mc:Choice Requires="x14">
        <control shapeId="16401" r:id="rId13" name="CheckBox6">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1" r:id="rId13" name="CheckBox6"/>
      </mc:Fallback>
    </mc:AlternateContent>
    <mc:AlternateContent xmlns:mc="http://schemas.openxmlformats.org/markup-compatibility/2006">
      <mc:Choice Requires="x14">
        <control shapeId="16400" r:id="rId14" name="CheckBox5">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0" r:id="rId14" name="CheckBox5"/>
      </mc:Fallback>
    </mc:AlternateContent>
    <mc:AlternateContent xmlns:mc="http://schemas.openxmlformats.org/markup-compatibility/2006">
      <mc:Choice Requires="x14">
        <control shapeId="16399" r:id="rId15" name="CheckBox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9" r:id="rId15" name="CheckBox4"/>
      </mc:Fallback>
    </mc:AlternateContent>
    <mc:AlternateContent xmlns:mc="http://schemas.openxmlformats.org/markup-compatibility/2006">
      <mc:Choice Requires="x14">
        <control shapeId="16398" r:id="rId16" name="CheckBox3">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8" r:id="rId16" name="CheckBox3"/>
      </mc:Fallback>
    </mc:AlternateContent>
    <mc:AlternateContent xmlns:mc="http://schemas.openxmlformats.org/markup-compatibility/2006">
      <mc:Choice Requires="x14">
        <control shapeId="16397" r:id="rId17" name="CheckBox2">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7" r:id="rId17" name="CheckBox2"/>
      </mc:Fallback>
    </mc:AlternateContent>
    <mc:AlternateContent xmlns:mc="http://schemas.openxmlformats.org/markup-compatibility/2006">
      <mc:Choice Requires="x14">
        <control shapeId="16396" r:id="rId18" name="CheckBox1">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6" r:id="rId18" name="CheckBox1"/>
      </mc:Fallback>
    </mc:AlternateContent>
    <mc:AlternateContent xmlns:mc="http://schemas.openxmlformats.org/markup-compatibility/2006">
      <mc:Choice Requires="x14">
        <control shapeId="16410" r:id="rId19" name="Check Box 26">
          <controlPr defaultSize="0" autoFill="0" autoLine="0" autoPict="0">
            <anchor moveWithCells="1">
              <from>
                <xdr:col>3</xdr:col>
                <xdr:colOff>76200</xdr:colOff>
                <xdr:row>9</xdr:row>
                <xdr:rowOff>209550</xdr:rowOff>
              </from>
              <to>
                <xdr:col>4</xdr:col>
                <xdr:colOff>419100</xdr:colOff>
                <xdr:row>9</xdr:row>
                <xdr:rowOff>444500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3</xdr:col>
                <xdr:colOff>76200</xdr:colOff>
                <xdr:row>11</xdr:row>
                <xdr:rowOff>12700</xdr:rowOff>
              </from>
              <to>
                <xdr:col>4</xdr:col>
                <xdr:colOff>419100</xdr:colOff>
                <xdr:row>11</xdr:row>
                <xdr:rowOff>247650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76200</xdr:colOff>
                <xdr:row>12</xdr:row>
                <xdr:rowOff>12700</xdr:rowOff>
              </from>
              <to>
                <xdr:col>4</xdr:col>
                <xdr:colOff>419100</xdr:colOff>
                <xdr:row>12</xdr:row>
                <xdr:rowOff>247650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76200</xdr:colOff>
                <xdr:row>9</xdr:row>
                <xdr:rowOff>209550</xdr:rowOff>
              </from>
              <to>
                <xdr:col>6</xdr:col>
                <xdr:colOff>412750</xdr:colOff>
                <xdr:row>9</xdr:row>
                <xdr:rowOff>444500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5</xdr:col>
                <xdr:colOff>76200</xdr:colOff>
                <xdr:row>11</xdr:row>
                <xdr:rowOff>12700</xdr:rowOff>
              </from>
              <to>
                <xdr:col>6</xdr:col>
                <xdr:colOff>412750</xdr:colOff>
                <xdr:row>11</xdr:row>
                <xdr:rowOff>247650</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5</xdr:col>
                <xdr:colOff>76200</xdr:colOff>
                <xdr:row>12</xdr:row>
                <xdr:rowOff>12700</xdr:rowOff>
              </from>
              <to>
                <xdr:col>6</xdr:col>
                <xdr:colOff>412750</xdr:colOff>
                <xdr:row>12</xdr:row>
                <xdr:rowOff>247650</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xdr:col>
                <xdr:colOff>76200</xdr:colOff>
                <xdr:row>10</xdr:row>
                <xdr:rowOff>209550</xdr:rowOff>
              </from>
              <to>
                <xdr:col>4</xdr:col>
                <xdr:colOff>419100</xdr:colOff>
                <xdr:row>10</xdr:row>
                <xdr:rowOff>444500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5</xdr:col>
                <xdr:colOff>76200</xdr:colOff>
                <xdr:row>10</xdr:row>
                <xdr:rowOff>209550</xdr:rowOff>
              </from>
              <to>
                <xdr:col>6</xdr:col>
                <xdr:colOff>412750</xdr:colOff>
                <xdr:row>10</xdr:row>
                <xdr:rowOff>444500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27</vt:i4>
      </vt:variant>
      <vt:variant>
        <vt:lpstr>名前付き一覧</vt:lpstr>
      </vt:variant>
      <vt:variant>
        <vt:i4>43</vt:i4>
      </vt:variant>
    </vt:vector>
  </HeadingPairs>
  <TitlesOfParts>
    <vt:vector size="70" baseType="lpstr">
      <vt:lpstr>申請書都市(環境エネ)</vt:lpstr>
      <vt:lpstr>実施計画</vt:lpstr>
      <vt:lpstr>実施計画3-5</vt:lpstr>
      <vt:lpstr>実施計画6</vt:lpstr>
      <vt:lpstr>実施計画7(環境エネ)</vt:lpstr>
      <vt:lpstr>実施計画8①</vt:lpstr>
      <vt:lpstr>実施計画8②</vt:lpstr>
      <vt:lpstr>実施計画9①</vt:lpstr>
      <vt:lpstr>実施計画9②10</vt:lpstr>
      <vt:lpstr>実施計画11</vt:lpstr>
      <vt:lpstr>実施計画12</vt:lpstr>
      <vt:lpstr>資金計画書(環境エネ)</vt:lpstr>
      <vt:lpstr>(1)原材料副資材費</vt:lpstr>
      <vt:lpstr>(2)-1機械装置工具費</vt:lpstr>
      <vt:lpstr>(2)-2機械装置計画書</vt:lpstr>
      <vt:lpstr>(3)-1委託外注費</vt:lpstr>
      <vt:lpstr>(3)-2委託計画書</vt:lpstr>
      <vt:lpstr>(4)-1専門家指導費</vt:lpstr>
      <vt:lpstr>(4)-2専門家計画書</vt:lpstr>
      <vt:lpstr>(5)賃借費</vt:lpstr>
      <vt:lpstr>(6)産業財産権出願・導入費</vt:lpstr>
      <vt:lpstr>(7)直接人件費</vt:lpstr>
      <vt:lpstr>(8)広告費</vt:lpstr>
      <vt:lpstr>(9)展示会等参加費</vt:lpstr>
      <vt:lpstr>(10)-1イベント開催費</vt:lpstr>
      <vt:lpstr>(10)-2イベント開催計画書</vt:lpstr>
      <vt:lpstr>(11)その他助成対象外経費</vt:lpstr>
      <vt:lpstr>'(1)原材料副資材費'!_9．資金支出明細</vt:lpstr>
      <vt:lpstr>'(10)-1イベント開催費'!_9．資金支出明細</vt:lpstr>
      <vt:lpstr>'(2)-1機械装置工具費'!_9．資金支出明細</vt:lpstr>
      <vt:lpstr>'(3)-1委託外注費'!_9．資金支出明細</vt:lpstr>
      <vt:lpstr>'(4)-1専門家指導費'!_9．資金支出明細</vt:lpstr>
      <vt:lpstr>'(5)賃借費'!_9．資金支出明細</vt:lpstr>
      <vt:lpstr>'(6)産業財産権出願・導入費'!_9．資金支出明細</vt:lpstr>
      <vt:lpstr>'(7)直接人件費'!_9．資金支出明細</vt:lpstr>
      <vt:lpstr>'(8)広告費'!_9．資金支出明細</vt:lpstr>
      <vt:lpstr>'(9)展示会等参加費'!_9．資金支出明細</vt:lpstr>
      <vt:lpstr>実施計画6!_ftn1</vt:lpstr>
      <vt:lpstr>実施計画6!_ftnref1</vt:lpstr>
      <vt:lpstr>'(1)原材料副資材費'!Print_Area</vt:lpstr>
      <vt:lpstr>'(10)-1イベント開催費'!Print_Area</vt:lpstr>
      <vt:lpstr>'(10)-2イベント開催計画書'!Print_Area</vt:lpstr>
      <vt:lpstr>'(11)その他助成対象外経費'!Print_Area</vt:lpstr>
      <vt:lpstr>'(2)-1機械装置工具費'!Print_Area</vt:lpstr>
      <vt:lpstr>'(2)-2機械装置計画書'!Print_Area</vt:lpstr>
      <vt:lpstr>'(3)-1委託外注費'!Print_Area</vt:lpstr>
      <vt:lpstr>'(3)-2委託計画書'!Print_Area</vt:lpstr>
      <vt:lpstr>'(4)-1専門家指導費'!Print_Area</vt:lpstr>
      <vt:lpstr>'(4)-2専門家計画書'!Print_Area</vt:lpstr>
      <vt:lpstr>'(5)賃借費'!Print_Area</vt:lpstr>
      <vt:lpstr>'(6)産業財産権出願・導入費'!Print_Area</vt:lpstr>
      <vt:lpstr>'(7)直接人件費'!Print_Area</vt:lpstr>
      <vt:lpstr>'(8)広告費'!Print_Area</vt:lpstr>
      <vt:lpstr>'(9)展示会等参加費'!Print_Area</vt:lpstr>
      <vt:lpstr>'資金計画書(環境エネ)'!Print_Area</vt:lpstr>
      <vt:lpstr>実施計画!Print_Area</vt:lpstr>
      <vt:lpstr>実施計画12!Print_Area</vt:lpstr>
      <vt:lpstr>'実施計画3-5'!Print_Area</vt:lpstr>
      <vt:lpstr>実施計画6!Print_Area</vt:lpstr>
      <vt:lpstr>'実施計画7(環境エネ)'!Print_Area</vt:lpstr>
      <vt:lpstr>実施計画8①!Print_Area</vt:lpstr>
      <vt:lpstr>実施計画9②10!Print_Area</vt:lpstr>
      <vt:lpstr>'申請書都市(環境エネ)'!Print_Area</vt:lpstr>
      <vt:lpstr>実施計画!サービス業</vt:lpstr>
      <vt:lpstr>'申請書都市(環境エネ)'!スマートシティ</vt:lpstr>
      <vt:lpstr>'申請書都市(環境エネ)'!セーフシティ</vt:lpstr>
      <vt:lpstr>'申請書都市(環境エネ)'!ダイバーシティ</vt:lpstr>
      <vt:lpstr>実施計画!卸売業</vt:lpstr>
      <vt:lpstr>実施計画!小売業</vt:lpstr>
      <vt:lpstr>実施計画!製造業その他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2025-06-24T06:27:37Z</cp:lastPrinted>
  <dcterms:created xsi:type="dcterms:W3CDTF">2017-11-08T05:54:41Z</dcterms:created>
  <dcterms:modified xsi:type="dcterms:W3CDTF">2025-06-24T08:04:40Z</dcterms:modified>
</cp:coreProperties>
</file>