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defaultThemeVersion="164011"/>
  <bookViews>
    <workbookView xWindow="0" yWindow="0" windowWidth="28770" windowHeight="11805" tabRatio="799"/>
  </bookViews>
  <sheets>
    <sheet name="申請書表紙" sheetId="8" r:id="rId1"/>
    <sheet name="１申請者概要" sheetId="13" r:id="rId2"/>
    <sheet name="2利用状況3一次支援金" sheetId="24" r:id="rId3"/>
    <sheet name="4展示会参加費" sheetId="16" r:id="rId4"/>
    <sheet name="5ECサイト出店初期登録料" sheetId="15" r:id="rId5"/>
    <sheet name="6自社webサイト" sheetId="22" r:id="rId6"/>
    <sheet name="7販促費" sheetId="17" r:id="rId7"/>
    <sheet name="8資金計画 " sheetId="25" r:id="rId8"/>
    <sheet name="誓約書" sheetId="20" r:id="rId9"/>
  </sheets>
  <externalReferences>
    <externalReference r:id="rId10"/>
  </externalReferences>
  <definedNames>
    <definedName name="A_農業・林業">'１申請者概要'!$AD$4:$AE$4</definedName>
    <definedName name="B_漁業">'１申請者概要'!$AD$5:$AE$5</definedName>
    <definedName name="C_鉱業・採石業・砂利採取業">'１申請者概要'!$AD$6</definedName>
    <definedName name="D_建設業">'１申請者概要'!$AD$7:$AF$7</definedName>
    <definedName name="E_製造業">'１申請者概要'!$AD$8:$BA$8</definedName>
    <definedName name="ECサイト" localSheetId="3">'4展示会参加費'!$AC$17:$AR$17</definedName>
    <definedName name="F_電気・ガス・熱供給・水道業">'１申請者概要'!$AD$9:$AG$9</definedName>
    <definedName name="G_情報通信業">'１申請者概要'!$AD$10:$AS$10</definedName>
    <definedName name="H_運輸業・郵便業">'１申請者概要'!$AD$11:$AK$11</definedName>
    <definedName name="I_卸売業・小売業">'１申請者概要'!$AD$12:$AO$12</definedName>
    <definedName name="J_金融業・保険業">'１申請者概要'!$AD$13:$AI$13</definedName>
    <definedName name="K_不動産業・物品賃貸業">'１申請者概要'!$AD$14:$AJ$14</definedName>
    <definedName name="L_学術研究・専門・技術ｻｰﾋﾞｽ業">'１申請者概要'!$AD$15:$AI$15</definedName>
    <definedName name="M_宿泊業・飲食ｻｰﾋﾞｽ業">'１申請者概要'!$AD$16:$AJ$16</definedName>
    <definedName name="N_生活関連ｻｰﾋﾞｽ業・娯楽業">'１申請者概要'!$AD$17:$AG$17</definedName>
    <definedName name="O_教育・学習支援業">'１申請者概要'!$AD$18:$AF$18</definedName>
    <definedName name="P_医療・福祉">'１申請者概要'!$AD$19:$AS$19</definedName>
    <definedName name="_xlnm.Print_Area" localSheetId="1">'１申請者概要'!$A$1:$L$26</definedName>
    <definedName name="_xlnm.Print_Area" localSheetId="2">'2利用状況3一次支援金'!$A$1:$L$22</definedName>
    <definedName name="_xlnm.Print_Area" localSheetId="3">'4展示会参加費'!$A$1:$H$54</definedName>
    <definedName name="_xlnm.Print_Area" localSheetId="4">'5ECサイト出店初期登録料'!$A$1:$F$36</definedName>
    <definedName name="_xlnm.Print_Area" localSheetId="5">'6自社webサイト'!$A$1:$F$26</definedName>
    <definedName name="_xlnm.Print_Area" localSheetId="6">'7販促費'!$A$1:$E$32</definedName>
    <definedName name="_xlnm.Print_Area" localSheetId="7">'8資金計画 '!$A$1:$I$35</definedName>
    <definedName name="_xlnm.Print_Area" localSheetId="0">申請書表紙!$A$1:$K$32</definedName>
    <definedName name="_xlnm.Print_Area" localSheetId="8">誓約書!$A$1:$Q$25</definedName>
    <definedName name="Q_複合ｻｰﾋﾞｽ事業">'１申請者概要'!$AD$20:$AE$20</definedName>
    <definedName name="R_ｻｰﾋﾞｽ業〈他に分類されないもの〉">'１申請者概要'!$AD$21:$AL$21</definedName>
    <definedName name="S_公務〈他に分類されるものを除く〉">'１申請者概要'!$AD$22:$AE$22</definedName>
    <definedName name="T_分類不能の産業">'１申請者概要'!$AD$23</definedName>
    <definedName name="一時支援金_国">'2利用状況3一次支援金'!$AE$3:$AH$3</definedName>
    <definedName name="一覧">'2利用状況3一次支援金'!$R$18:$U$24</definedName>
    <definedName name="月次支援給付金_都">'2利用状況3一次支援金'!$AE$5:$AK$5</definedName>
    <definedName name="月次支援金_国">'2利用状況3一次支援金'!$AE$4:$AH$4</definedName>
    <definedName name="種類">'2利用状況3一次支援金'!$R$18:$U$18</definedName>
    <definedName name="選択してください" localSheetId="2">'2利用状況3一次支援金'!$AE$2</definedName>
    <definedName name="選択してください">'１申請者概要'!$AD$3</definedName>
    <definedName name="大分類" localSheetId="1">'１申請者概要'!$AC$4:$AC$23</definedName>
    <definedName name="大分類" localSheetId="7">'[1]１申請者概要２申請状況'!$AG$5:$AG$24</definedName>
    <definedName name="大分類">'[1]１申請者概要２申請状況'!$AG$5:$AG$24</definedName>
    <definedName name="表">'2利用状況3一次支援金'!$R$2:$T$8</definedName>
    <definedName name="名称">'2利用状況3一次支援金'!$R$2:$T$2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25" l="1"/>
  <c r="H22" i="16" l="1"/>
  <c r="H14" i="16"/>
  <c r="H30" i="16" l="1"/>
  <c r="F6" i="25"/>
  <c r="E7" i="25"/>
  <c r="G9" i="25" l="1"/>
  <c r="G8" i="25"/>
  <c r="G6" i="25"/>
  <c r="F9" i="25"/>
  <c r="F8" i="25"/>
  <c r="D8" i="25"/>
  <c r="D9" i="25"/>
  <c r="E6" i="25"/>
  <c r="E9" i="25" l="1"/>
  <c r="E8" i="25"/>
  <c r="C9" i="25"/>
  <c r="D6" i="25"/>
  <c r="D7" i="25"/>
  <c r="C8" i="25"/>
  <c r="C6" i="25"/>
  <c r="B9" i="25" l="1"/>
  <c r="B8" i="25"/>
  <c r="B6" i="25"/>
  <c r="B7" i="25"/>
  <c r="B10" i="25"/>
  <c r="G7" i="25"/>
  <c r="F7" i="25"/>
  <c r="C7" i="25"/>
  <c r="H54" i="16"/>
  <c r="G10" i="25" s="1"/>
  <c r="H46" i="16"/>
  <c r="F10" i="25" s="1"/>
  <c r="H38" i="16"/>
  <c r="E10" i="25" s="1"/>
  <c r="D10" i="25"/>
  <c r="C10" i="25"/>
  <c r="F36" i="15" l="1"/>
  <c r="H25" i="22" l="1"/>
  <c r="I25" i="22" s="1"/>
  <c r="H24" i="22"/>
  <c r="I24" i="22" s="1"/>
  <c r="H23" i="22"/>
  <c r="I23" i="22" s="1"/>
  <c r="H22" i="22"/>
  <c r="I22" i="22" s="1"/>
  <c r="H21" i="22"/>
  <c r="I21" i="22" s="1"/>
  <c r="H26" i="22" l="1"/>
  <c r="I26" i="22" s="1"/>
  <c r="AE21" i="22" l="1"/>
  <c r="AF21" i="22" l="1"/>
  <c r="H8" i="25" l="1"/>
  <c r="E23" i="17"/>
  <c r="D11" i="13"/>
  <c r="J7" i="13" l="1"/>
  <c r="J8" i="13"/>
  <c r="D7" i="13" l="1"/>
  <c r="AE25" i="22" l="1"/>
  <c r="AE24" i="22"/>
  <c r="AE23" i="22"/>
  <c r="AE22" i="22"/>
  <c r="AE26" i="22" s="1"/>
  <c r="AF26" i="22" s="1"/>
  <c r="F26" i="22" s="1"/>
  <c r="AF25" i="22" l="1"/>
  <c r="AF24" i="22"/>
  <c r="AF23" i="22"/>
  <c r="AF22" i="22"/>
  <c r="B14" i="25" l="1"/>
  <c r="D28" i="25" s="1"/>
  <c r="F28" i="25" s="1"/>
  <c r="B17" i="25" l="1"/>
  <c r="E32" i="17"/>
  <c r="F16" i="25" s="1"/>
  <c r="D33" i="25" s="1"/>
  <c r="F33" i="25" s="1"/>
  <c r="F15" i="25"/>
  <c r="D32" i="25" s="1"/>
  <c r="F32" i="25" s="1"/>
  <c r="E14" i="17"/>
  <c r="F14" i="25" s="1"/>
  <c r="D29" i="25" l="1"/>
  <c r="F29" i="25" s="1"/>
  <c r="D31" i="25"/>
  <c r="F31" i="25" s="1"/>
  <c r="F34" i="25" s="1"/>
  <c r="F17" i="25"/>
  <c r="D34" i="25" l="1"/>
  <c r="I35" i="25"/>
  <c r="A36" i="25" s="1"/>
  <c r="A38" i="25" l="1"/>
  <c r="J34" i="25"/>
  <c r="J29" i="25"/>
  <c r="J28" i="25"/>
  <c r="B30" i="8"/>
  <c r="H6" i="25"/>
  <c r="D23" i="25" s="1"/>
  <c r="F23" i="25" s="1"/>
  <c r="H7" i="25"/>
  <c r="D24" i="25" s="1"/>
  <c r="F24" i="25" s="1"/>
  <c r="D25" i="25"/>
  <c r="F25" i="25" s="1"/>
  <c r="H9" i="25"/>
  <c r="D26" i="25" s="1"/>
  <c r="F26" i="25" s="1"/>
  <c r="F27" i="25" l="1"/>
  <c r="D27" i="25"/>
  <c r="D30" i="25" s="1"/>
  <c r="H10" i="25"/>
  <c r="J27" i="25" l="1"/>
  <c r="F30" i="25"/>
  <c r="A31" i="8"/>
  <c r="F35" i="25" l="1"/>
  <c r="D35" i="25"/>
</calcChain>
</file>

<file path=xl/sharedStrings.xml><?xml version="1.0" encoding="utf-8"?>
<sst xmlns="http://schemas.openxmlformats.org/spreadsheetml/2006/main" count="625" uniqueCount="420">
  <si>
    <t>オンライン</t>
    <phoneticPr fontId="2"/>
  </si>
  <si>
    <t>展示会名</t>
    <rPh sb="0" eb="3">
      <t>テンジカイ</t>
    </rPh>
    <rPh sb="3" eb="4">
      <t>メイ</t>
    </rPh>
    <phoneticPr fontId="2"/>
  </si>
  <si>
    <t>会期</t>
    <rPh sb="0" eb="2">
      <t>カイキ</t>
    </rPh>
    <phoneticPr fontId="2"/>
  </si>
  <si>
    <t>～</t>
    <phoneticPr fontId="2"/>
  </si>
  <si>
    <t>リアル</t>
    <phoneticPr fontId="2"/>
  </si>
  <si>
    <t>助成対象経費</t>
    <rPh sb="0" eb="2">
      <t>ジョセイ</t>
    </rPh>
    <rPh sb="2" eb="4">
      <t>タイショウ</t>
    </rPh>
    <rPh sb="4" eb="6">
      <t>ケイヒ</t>
    </rPh>
    <phoneticPr fontId="2"/>
  </si>
  <si>
    <t>輸　送　費</t>
    <rPh sb="0" eb="1">
      <t>ユ</t>
    </rPh>
    <rPh sb="2" eb="3">
      <t>ソウ</t>
    </rPh>
    <rPh sb="4" eb="5">
      <t>ヒ</t>
    </rPh>
    <phoneticPr fontId="4"/>
  </si>
  <si>
    <t>出展形態</t>
    <rPh sb="0" eb="2">
      <t>シュッテン</t>
    </rPh>
    <rPh sb="2" eb="4">
      <t>ケイタイ</t>
    </rPh>
    <phoneticPr fontId="2"/>
  </si>
  <si>
    <t>様式第１号（第５条関係）</t>
    <phoneticPr fontId="2"/>
  </si>
  <si>
    <t>公社記入欄</t>
  </si>
  <si>
    <t>　公益財団法人東京都中小企業振興公社　</t>
  </si>
  <si>
    <t>受 付 日</t>
  </si>
  <si>
    <t>　　　　理　事　長　殿</t>
    <phoneticPr fontId="2"/>
  </si>
  <si>
    <t>本店所在地</t>
    <rPh sb="0" eb="2">
      <t>ホンテン</t>
    </rPh>
    <rPh sb="2" eb="3">
      <t>トコロ</t>
    </rPh>
    <rPh sb="3" eb="4">
      <t>ザイ</t>
    </rPh>
    <rPh sb="4" eb="5">
      <t>チ</t>
    </rPh>
    <phoneticPr fontId="2"/>
  </si>
  <si>
    <t>（役職）</t>
    <rPh sb="1" eb="2">
      <t>ヤク</t>
    </rPh>
    <phoneticPr fontId="2"/>
  </si>
  <si>
    <t>（氏名）</t>
    <rPh sb="1" eb="3">
      <t>シメイ</t>
    </rPh>
    <phoneticPr fontId="2"/>
  </si>
  <si>
    <t>記</t>
  </si>
  <si>
    <t>１　助成対象事業の目的及び内容</t>
  </si>
  <si>
    <t>２　助成金交付申請額</t>
    <phoneticPr fontId="2"/>
  </si>
  <si>
    <t>　円</t>
    <phoneticPr fontId="2"/>
  </si>
  <si>
    <t>実　施　計　画</t>
    <rPh sb="0" eb="1">
      <t>ミ</t>
    </rPh>
    <rPh sb="2" eb="3">
      <t>セ</t>
    </rPh>
    <rPh sb="4" eb="5">
      <t>ケイ</t>
    </rPh>
    <rPh sb="6" eb="7">
      <t>ガ</t>
    </rPh>
    <phoneticPr fontId="2"/>
  </si>
  <si>
    <t>１　申請者の概要</t>
    <phoneticPr fontId="2"/>
  </si>
  <si>
    <t>A_農業・林業</t>
    <phoneticPr fontId="2"/>
  </si>
  <si>
    <t>01 農業</t>
    <phoneticPr fontId="2"/>
  </si>
  <si>
    <t>02 林業</t>
    <phoneticPr fontId="2"/>
  </si>
  <si>
    <t>フリガナ</t>
    <phoneticPr fontId="2"/>
  </si>
  <si>
    <t xml:space="preserve">代表者 </t>
  </si>
  <si>
    <t>フリガナ</t>
  </si>
  <si>
    <t>B_漁業</t>
    <phoneticPr fontId="2"/>
  </si>
  <si>
    <t>03 漁業</t>
    <phoneticPr fontId="2"/>
  </si>
  <si>
    <t>04 水産養殖業</t>
    <phoneticPr fontId="2"/>
  </si>
  <si>
    <t>氏　名</t>
  </si>
  <si>
    <t>C_鉱業・採石業・砂利採取業</t>
    <phoneticPr fontId="2"/>
  </si>
  <si>
    <t>05 鉱業、採石業、砂利採取業</t>
    <phoneticPr fontId="2"/>
  </si>
  <si>
    <t>役　職</t>
    <rPh sb="0" eb="1">
      <t>ヤク</t>
    </rPh>
    <phoneticPr fontId="2"/>
  </si>
  <si>
    <t>D_建設業</t>
    <phoneticPr fontId="2"/>
  </si>
  <si>
    <t>06 総合工事業</t>
    <phoneticPr fontId="2"/>
  </si>
  <si>
    <t>07 職別工事業（設備工事業を除く）</t>
    <phoneticPr fontId="2"/>
  </si>
  <si>
    <t>08 設備工事業</t>
    <phoneticPr fontId="2"/>
  </si>
  <si>
    <r>
      <t xml:space="preserve">本　店
所在地
</t>
    </r>
    <r>
      <rPr>
        <sz val="8"/>
        <color rgb="FFFF0000"/>
        <rFont val="游明朝"/>
        <family val="1"/>
        <charset val="128"/>
      </rPr>
      <t>登記簿記載住所</t>
    </r>
    <rPh sb="8" eb="11">
      <t>トウキボ</t>
    </rPh>
    <rPh sb="11" eb="13">
      <t>キサイ</t>
    </rPh>
    <rPh sb="13" eb="15">
      <t>ジュウショ</t>
    </rPh>
    <phoneticPr fontId="2"/>
  </si>
  <si>
    <t>※登記簿記載のとおりに記入</t>
    <rPh sb="1" eb="4">
      <t>トウキボ</t>
    </rPh>
    <rPh sb="4" eb="6">
      <t>キサイ</t>
    </rPh>
    <rPh sb="11" eb="13">
      <t>キニュウ</t>
    </rPh>
    <phoneticPr fontId="2"/>
  </si>
  <si>
    <t>E_製造業</t>
    <phoneticPr fontId="2"/>
  </si>
  <si>
    <t>09 食料品製造業</t>
    <phoneticPr fontId="2"/>
  </si>
  <si>
    <t>10 飲料・たばこ・飼料製造業</t>
    <phoneticPr fontId="2"/>
  </si>
  <si>
    <t>11 繊維工業</t>
    <phoneticPr fontId="2"/>
  </si>
  <si>
    <t>12 木材・木製品製造業（家具を除く）</t>
    <phoneticPr fontId="2"/>
  </si>
  <si>
    <t>13 家具・装備品製造業</t>
    <phoneticPr fontId="2"/>
  </si>
  <si>
    <t>14 ﾊﾟﾙﾌﾟ・紙・紙加工品製造業</t>
    <phoneticPr fontId="2"/>
  </si>
  <si>
    <t>15 印刷・同関連業</t>
    <phoneticPr fontId="2"/>
  </si>
  <si>
    <t>16 化学工業</t>
    <phoneticPr fontId="2"/>
  </si>
  <si>
    <t>17 石油製品・石炭製品製造業</t>
    <phoneticPr fontId="2"/>
  </si>
  <si>
    <t>18 プラスチック製品製造業（別掲を除く）</t>
    <phoneticPr fontId="2"/>
  </si>
  <si>
    <t>19 ゴム製品製造業</t>
    <phoneticPr fontId="2"/>
  </si>
  <si>
    <t>20 なめし革・同製品・毛皮製造業</t>
    <phoneticPr fontId="2"/>
  </si>
  <si>
    <t>21 窯業・土石製品製造業</t>
    <phoneticPr fontId="2"/>
  </si>
  <si>
    <t>22 鉄鋼業</t>
    <phoneticPr fontId="2"/>
  </si>
  <si>
    <t>23 非鉄金属製造業</t>
    <phoneticPr fontId="2"/>
  </si>
  <si>
    <t>24 金属製品製造業</t>
    <phoneticPr fontId="2"/>
  </si>
  <si>
    <t>25 はん用機械器具製造業</t>
    <phoneticPr fontId="2"/>
  </si>
  <si>
    <t>26 生産用機械器具製造業</t>
    <phoneticPr fontId="2"/>
  </si>
  <si>
    <t>27 業務用機械器具製造業</t>
    <phoneticPr fontId="2"/>
  </si>
  <si>
    <t>28 電子部品・ﾃﾞﾊﾞｲｽ・電子回路製造業</t>
    <phoneticPr fontId="2"/>
  </si>
  <si>
    <t>29 電気機械器具製造業</t>
    <phoneticPr fontId="2"/>
  </si>
  <si>
    <t>30 情報通信機械器具製造業</t>
    <phoneticPr fontId="2"/>
  </si>
  <si>
    <t>31 輸送用機械器具製造業</t>
    <phoneticPr fontId="2"/>
  </si>
  <si>
    <t>32 その他の製造業</t>
    <phoneticPr fontId="2"/>
  </si>
  <si>
    <t>〒</t>
    <phoneticPr fontId="2"/>
  </si>
  <si>
    <t>F_電気・ガス・熱供給・水道業</t>
    <phoneticPr fontId="2"/>
  </si>
  <si>
    <t>33 電気業</t>
    <phoneticPr fontId="2"/>
  </si>
  <si>
    <t>34 ガス業</t>
    <phoneticPr fontId="2"/>
  </si>
  <si>
    <t>35 熱供給業</t>
    <phoneticPr fontId="2"/>
  </si>
  <si>
    <t>36 水道業</t>
    <phoneticPr fontId="2"/>
  </si>
  <si>
    <t>G_情報通信業</t>
    <phoneticPr fontId="2"/>
  </si>
  <si>
    <t>37 通信業</t>
    <phoneticPr fontId="2"/>
  </si>
  <si>
    <t>38 放送業</t>
    <phoneticPr fontId="2"/>
  </si>
  <si>
    <t>391 ソフトウエア業</t>
    <phoneticPr fontId="2"/>
  </si>
  <si>
    <t>3921 情報処理サービス業</t>
    <rPh sb="5" eb="7">
      <t>ジョウホウ</t>
    </rPh>
    <rPh sb="7" eb="9">
      <t>ショリ</t>
    </rPh>
    <rPh sb="13" eb="14">
      <t>ギョウ</t>
    </rPh>
    <phoneticPr fontId="2"/>
  </si>
  <si>
    <t>3922 情報提供サービス業</t>
    <phoneticPr fontId="2"/>
  </si>
  <si>
    <t>3923 市場調査・世論調査・社会調査業</t>
    <rPh sb="5" eb="7">
      <t>シジョウ</t>
    </rPh>
    <rPh sb="7" eb="9">
      <t>チョウサ</t>
    </rPh>
    <rPh sb="10" eb="12">
      <t>ヨロン</t>
    </rPh>
    <rPh sb="12" eb="14">
      <t>チョウサ</t>
    </rPh>
    <rPh sb="15" eb="17">
      <t>シャカイ</t>
    </rPh>
    <rPh sb="17" eb="19">
      <t>チョウサ</t>
    </rPh>
    <rPh sb="19" eb="20">
      <t>ギョウ</t>
    </rPh>
    <phoneticPr fontId="2"/>
  </si>
  <si>
    <t>3929 その他の情報処理・提供サービス業</t>
    <phoneticPr fontId="2"/>
  </si>
  <si>
    <t>40 インターネット附随サービス業</t>
    <phoneticPr fontId="2"/>
  </si>
  <si>
    <t>410 映像・音声・文字情報制作業のうち、管理・補助的経済活動を行う事業所</t>
    <rPh sb="4" eb="6">
      <t>エイゾウ</t>
    </rPh>
    <rPh sb="7" eb="9">
      <t>オンセイ</t>
    </rPh>
    <rPh sb="10" eb="12">
      <t>モジ</t>
    </rPh>
    <rPh sb="12" eb="14">
      <t>ジョウホウ</t>
    </rPh>
    <rPh sb="14" eb="16">
      <t>セイサク</t>
    </rPh>
    <rPh sb="16" eb="17">
      <t>ギョウ</t>
    </rPh>
    <phoneticPr fontId="2"/>
  </si>
  <si>
    <t>411 映像情報制作・配給業</t>
    <phoneticPr fontId="2"/>
  </si>
  <si>
    <t>412 音声情報制作業</t>
    <phoneticPr fontId="2"/>
  </si>
  <si>
    <t>413 新聞業</t>
    <phoneticPr fontId="2"/>
  </si>
  <si>
    <t>414 出版業</t>
    <phoneticPr fontId="2"/>
  </si>
  <si>
    <t>415 広告制作業</t>
    <phoneticPr fontId="2"/>
  </si>
  <si>
    <t>416 映像・音声・文字情報制作に附帯するｻｰﾋﾞｽ業</t>
    <phoneticPr fontId="2"/>
  </si>
  <si>
    <t>固定</t>
    <rPh sb="0" eb="2">
      <t>コテイ</t>
    </rPh>
    <phoneticPr fontId="2"/>
  </si>
  <si>
    <t>H_運輸業・郵便業</t>
    <phoneticPr fontId="2"/>
  </si>
  <si>
    <t>42 鉄道業</t>
    <phoneticPr fontId="2"/>
  </si>
  <si>
    <t>43 道路旅客運送業</t>
    <phoneticPr fontId="2"/>
  </si>
  <si>
    <t>44 道路貨物運送業</t>
    <phoneticPr fontId="2"/>
  </si>
  <si>
    <t>45 水運業</t>
    <phoneticPr fontId="2"/>
  </si>
  <si>
    <t>46 航空運輸業</t>
    <phoneticPr fontId="2"/>
  </si>
  <si>
    <t>47 倉庫業</t>
    <phoneticPr fontId="2"/>
  </si>
  <si>
    <t>48 運輸に附帯するｻｰﾋﾞｽ業</t>
    <phoneticPr fontId="2"/>
  </si>
  <si>
    <t>49 郵便業（信書便事業を含む）</t>
    <phoneticPr fontId="2"/>
  </si>
  <si>
    <t>I_卸売業・小売業</t>
    <phoneticPr fontId="2"/>
  </si>
  <si>
    <t>50 各種商品卸売業</t>
    <phoneticPr fontId="2"/>
  </si>
  <si>
    <t>51 繊維・衣服等卸売業</t>
    <phoneticPr fontId="2"/>
  </si>
  <si>
    <t>52 飲食料品卸売業</t>
    <phoneticPr fontId="2"/>
  </si>
  <si>
    <t>53 建築材料、鉱物・金属材料等卸売業</t>
    <phoneticPr fontId="2"/>
  </si>
  <si>
    <t>54 機械器具卸売業</t>
    <phoneticPr fontId="2"/>
  </si>
  <si>
    <t>55 その他の卸売業</t>
    <phoneticPr fontId="2"/>
  </si>
  <si>
    <t>56 各種商品小売業</t>
    <phoneticPr fontId="2"/>
  </si>
  <si>
    <t>57 織物・衣服・身の回り品小売業</t>
    <phoneticPr fontId="2"/>
  </si>
  <si>
    <t>58 飲食料品小売業</t>
    <phoneticPr fontId="2"/>
  </si>
  <si>
    <t>59 機械器具小売業</t>
    <phoneticPr fontId="2"/>
  </si>
  <si>
    <t>60 その他の小売業</t>
    <phoneticPr fontId="2"/>
  </si>
  <si>
    <t>61 無店舗小売業</t>
    <phoneticPr fontId="2"/>
  </si>
  <si>
    <t>携帯</t>
    <rPh sb="0" eb="2">
      <t>ケイタイ</t>
    </rPh>
    <phoneticPr fontId="2"/>
  </si>
  <si>
    <t>J_金融業・保険業</t>
    <phoneticPr fontId="2"/>
  </si>
  <si>
    <t>62 銀行業</t>
    <phoneticPr fontId="2"/>
  </si>
  <si>
    <t>63 協同組織金融業</t>
    <phoneticPr fontId="2"/>
  </si>
  <si>
    <t>64 貸金業、ｸﾚｼﾞｯﾄｶｰﾄﾞ業等非預金信用機関</t>
    <phoneticPr fontId="2"/>
  </si>
  <si>
    <t>65 金融商品取引業、商品先物取引業</t>
    <phoneticPr fontId="2"/>
  </si>
  <si>
    <t>66 補助的金融業等</t>
    <phoneticPr fontId="2"/>
  </si>
  <si>
    <t>67 保険業（保険媒介代理業、保険ｻｰﾋﾞｽ業含む）</t>
    <rPh sb="23" eb="24">
      <t>フク</t>
    </rPh>
    <phoneticPr fontId="2"/>
  </si>
  <si>
    <t>E-mail</t>
    <phoneticPr fontId="2"/>
  </si>
  <si>
    <t>K_不動産業・物品賃貸業</t>
    <phoneticPr fontId="2"/>
  </si>
  <si>
    <t>68 不動産取引業</t>
    <phoneticPr fontId="2"/>
  </si>
  <si>
    <t>690 不動産賃貸業・管理業のうち、管理・補助的経済活動を行う事業所</t>
    <phoneticPr fontId="2"/>
  </si>
  <si>
    <t>691 不動産賃貸業（貸家業・貸間業を除く）</t>
    <phoneticPr fontId="2"/>
  </si>
  <si>
    <t>692 貸家業・貸間業</t>
    <phoneticPr fontId="2"/>
  </si>
  <si>
    <t>693 駐車場業</t>
    <phoneticPr fontId="2"/>
  </si>
  <si>
    <t>694 不動産管理業</t>
    <phoneticPr fontId="2"/>
  </si>
  <si>
    <t>70 物品賃貸業</t>
    <phoneticPr fontId="2"/>
  </si>
  <si>
    <t>氏　名</t>
    <phoneticPr fontId="2"/>
  </si>
  <si>
    <t>L_学術研究・専門・技術ｻｰﾋﾞｽ業</t>
    <phoneticPr fontId="2"/>
  </si>
  <si>
    <t>710 学術・開発研究機関のうち、管理・補助的経済活動を行う事業所</t>
    <phoneticPr fontId="2"/>
  </si>
  <si>
    <t>711 自然科学研究所</t>
    <phoneticPr fontId="2"/>
  </si>
  <si>
    <t>712 人文・社会科学研究所</t>
    <phoneticPr fontId="2"/>
  </si>
  <si>
    <t>72 専門ｻｰﾋﾞｽ業（他に分類されないもの）</t>
    <phoneticPr fontId="2"/>
  </si>
  <si>
    <t>73 広告業</t>
    <phoneticPr fontId="2"/>
  </si>
  <si>
    <t>74 技術サービス業（他に分類されないもの）</t>
    <phoneticPr fontId="2"/>
  </si>
  <si>
    <t>M_宿泊業・飲食ｻｰﾋﾞｽ業</t>
    <phoneticPr fontId="2"/>
  </si>
  <si>
    <t>76 飲食店</t>
    <phoneticPr fontId="2"/>
  </si>
  <si>
    <t>77 持ち帰り・配達飲食ｻｰﾋﾞｽ業</t>
    <phoneticPr fontId="2"/>
  </si>
  <si>
    <t>部  署</t>
    <rPh sb="0" eb="1">
      <t>ブ</t>
    </rPh>
    <rPh sb="3" eb="4">
      <t>ショ</t>
    </rPh>
    <phoneticPr fontId="2"/>
  </si>
  <si>
    <t>N_生活関連ｻｰﾋﾞｽ業・娯楽業</t>
    <phoneticPr fontId="2"/>
  </si>
  <si>
    <t>78 洗濯・理容・美容・浴場業</t>
    <rPh sb="3" eb="5">
      <t>センタク</t>
    </rPh>
    <rPh sb="6" eb="8">
      <t>リヨウ</t>
    </rPh>
    <phoneticPr fontId="2"/>
  </si>
  <si>
    <t>79 その他の生活関連サービス業　（791旅行業を除く）</t>
    <phoneticPr fontId="2"/>
  </si>
  <si>
    <t>791 旅行業</t>
    <rPh sb="4" eb="7">
      <t>リョコウギョウ</t>
    </rPh>
    <phoneticPr fontId="2"/>
  </si>
  <si>
    <t>80 娯楽業</t>
    <rPh sb="3" eb="6">
      <t>ゴラクギョウ</t>
    </rPh>
    <phoneticPr fontId="2"/>
  </si>
  <si>
    <t>※登記簿記載のとおりに記入</t>
    <phoneticPr fontId="2"/>
  </si>
  <si>
    <t>O_教育・学習支援業</t>
    <phoneticPr fontId="2"/>
  </si>
  <si>
    <t>810 学校教育のうち、管理、補助的経済活動を行う事業所</t>
    <phoneticPr fontId="2"/>
  </si>
  <si>
    <t>81 学校教育　（810　を除く全て）</t>
    <phoneticPr fontId="2"/>
  </si>
  <si>
    <t>82 その他の教育・学習支援業</t>
    <phoneticPr fontId="2"/>
  </si>
  <si>
    <t>P_医療・福祉</t>
    <phoneticPr fontId="2"/>
  </si>
  <si>
    <t>830 医療業のうち、管理・補助的経済活動を行う事業所</t>
    <phoneticPr fontId="2"/>
  </si>
  <si>
    <t>831 病院</t>
    <rPh sb="4" eb="6">
      <t>ビョウイン</t>
    </rPh>
    <phoneticPr fontId="2"/>
  </si>
  <si>
    <t>832　一般診療所</t>
    <phoneticPr fontId="2"/>
  </si>
  <si>
    <t>833 歯科診療所</t>
    <phoneticPr fontId="2"/>
  </si>
  <si>
    <t>834 助産・看護業</t>
    <phoneticPr fontId="2"/>
  </si>
  <si>
    <t>835 療術業</t>
    <phoneticPr fontId="2"/>
  </si>
  <si>
    <t>836 医療に附帯するサービス業</t>
    <phoneticPr fontId="2"/>
  </si>
  <si>
    <t>84 保健衛生業　（840　を除く全て）</t>
    <rPh sb="7" eb="8">
      <t>ギョウ</t>
    </rPh>
    <phoneticPr fontId="2"/>
  </si>
  <si>
    <t>840 保健衛生業のうち、管理、補助的経済活動を行う事業所</t>
    <rPh sb="8" eb="9">
      <t>ギョウ</t>
    </rPh>
    <phoneticPr fontId="2"/>
  </si>
  <si>
    <t>850 社会保険・社会福祉・介護事業のうち、管理、補助的経済活動を行う事業所</t>
    <phoneticPr fontId="2"/>
  </si>
  <si>
    <t>851 社会保険事業団体</t>
    <phoneticPr fontId="2"/>
  </si>
  <si>
    <t>852 福祉事務所</t>
    <phoneticPr fontId="2"/>
  </si>
  <si>
    <t>853 児童福祉事業</t>
    <rPh sb="4" eb="6">
      <t>ジドウ</t>
    </rPh>
    <rPh sb="6" eb="8">
      <t>フクシ</t>
    </rPh>
    <phoneticPr fontId="2"/>
  </si>
  <si>
    <t>854 老人福祉・介護事業</t>
    <phoneticPr fontId="2"/>
  </si>
  <si>
    <t>855 障害者福祉事業</t>
    <phoneticPr fontId="2"/>
  </si>
  <si>
    <t>859 その他の社会保険・社会福祉・介護事業</t>
    <phoneticPr fontId="2"/>
  </si>
  <si>
    <t>Q_複合ｻｰﾋﾞｽ事業</t>
    <phoneticPr fontId="2"/>
  </si>
  <si>
    <t>86 郵便局</t>
    <phoneticPr fontId="2"/>
  </si>
  <si>
    <t>87 協同組合（他に分類されないもの）</t>
    <phoneticPr fontId="2"/>
  </si>
  <si>
    <t>円　</t>
    <phoneticPr fontId="2"/>
  </si>
  <si>
    <t>R_ｻｰﾋﾞｽ業〈他に分類されないもの〉</t>
    <phoneticPr fontId="2"/>
  </si>
  <si>
    <t>88 廃棄物処理業</t>
    <phoneticPr fontId="2"/>
  </si>
  <si>
    <t>89 自動車整備業</t>
    <phoneticPr fontId="2"/>
  </si>
  <si>
    <t>90 機械等修理業（別掲を除く）</t>
    <phoneticPr fontId="2"/>
  </si>
  <si>
    <t>91 職業紹介・労働者派遣業</t>
    <phoneticPr fontId="2"/>
  </si>
  <si>
    <t>92 その他の事業ｻｰﾋﾞｽ業</t>
    <phoneticPr fontId="2"/>
  </si>
  <si>
    <t>93 政治・経済・文化団体</t>
    <phoneticPr fontId="2"/>
  </si>
  <si>
    <t>94 宗教</t>
    <phoneticPr fontId="2"/>
  </si>
  <si>
    <t>95 その他のｻｰﾋﾞｽ業</t>
    <phoneticPr fontId="2"/>
  </si>
  <si>
    <t>96 外国公務</t>
    <phoneticPr fontId="2"/>
  </si>
  <si>
    <t>常時使用する
従業員数</t>
    <rPh sb="0" eb="2">
      <t>ジョウジ</t>
    </rPh>
    <rPh sb="2" eb="4">
      <t>シヨウ</t>
    </rPh>
    <phoneticPr fontId="2"/>
  </si>
  <si>
    <t>人</t>
    <phoneticPr fontId="2"/>
  </si>
  <si>
    <t>主たる業種</t>
    <rPh sb="0" eb="1">
      <t>シュ</t>
    </rPh>
    <rPh sb="3" eb="5">
      <t>ギョウシュ</t>
    </rPh>
    <phoneticPr fontId="2"/>
  </si>
  <si>
    <t>大分類</t>
    <rPh sb="0" eb="3">
      <t>ダイブンルイ</t>
    </rPh>
    <phoneticPr fontId="2"/>
  </si>
  <si>
    <t>S_公務〈他に分類されるものを除く〉</t>
    <phoneticPr fontId="2"/>
  </si>
  <si>
    <t>97 国家公務</t>
    <phoneticPr fontId="2"/>
  </si>
  <si>
    <t>98 地方公務</t>
    <phoneticPr fontId="2"/>
  </si>
  <si>
    <t>中分類</t>
    <rPh sb="0" eb="3">
      <t>チュウブンルイ</t>
    </rPh>
    <phoneticPr fontId="2"/>
  </si>
  <si>
    <t>T_分類不能の産業</t>
    <phoneticPr fontId="2"/>
  </si>
  <si>
    <t>99 分類不能の産業</t>
    <phoneticPr fontId="2"/>
  </si>
  <si>
    <t>年度</t>
  </si>
  <si>
    <t>助成事業名</t>
    <phoneticPr fontId="2"/>
  </si>
  <si>
    <t>申請先</t>
    <rPh sb="0" eb="2">
      <t>シンセイ</t>
    </rPh>
    <rPh sb="2" eb="3">
      <t>サキ</t>
    </rPh>
    <phoneticPr fontId="2"/>
  </si>
  <si>
    <r>
      <t xml:space="preserve">助成金額
</t>
    </r>
    <r>
      <rPr>
        <sz val="8"/>
        <rFont val="游ゴシック"/>
        <family val="3"/>
        <charset val="128"/>
      </rPr>
      <t>（千円）</t>
    </r>
    <phoneticPr fontId="2"/>
  </si>
  <si>
    <t>助成期間終了日</t>
    <rPh sb="0" eb="2">
      <t>ジョセイ</t>
    </rPh>
    <rPh sb="2" eb="4">
      <t>キカン</t>
    </rPh>
    <rPh sb="4" eb="7">
      <t>シュウリョウビ</t>
    </rPh>
    <phoneticPr fontId="2"/>
  </si>
  <si>
    <t>申請に係る誓約書</t>
    <rPh sb="5" eb="8">
      <t>セイヤクショ</t>
    </rPh>
    <phoneticPr fontId="9"/>
  </si>
  <si>
    <t>記</t>
    <rPh sb="0" eb="1">
      <t>キ</t>
    </rPh>
    <phoneticPr fontId="9"/>
  </si>
  <si>
    <t>自社の役員または社員の一名を公社との窓口担当者と定め、公社からの依頼には同人がすみやかに対応します。</t>
    <rPh sb="36" eb="38">
      <t>ドウジン</t>
    </rPh>
    <phoneticPr fontId="2"/>
  </si>
  <si>
    <t>申請内容が助成対象の要件に該当するか否かは、公社の審査に委ねます。</t>
    <rPh sb="0" eb="2">
      <t>シンセイ</t>
    </rPh>
    <rPh sb="2" eb="4">
      <t>ナイヨウ</t>
    </rPh>
    <rPh sb="5" eb="7">
      <t>ジョセイ</t>
    </rPh>
    <rPh sb="7" eb="9">
      <t>タイショウ</t>
    </rPh>
    <rPh sb="10" eb="12">
      <t>ヨウケン</t>
    </rPh>
    <rPh sb="13" eb="15">
      <t>ガイトウ</t>
    </rPh>
    <rPh sb="18" eb="19">
      <t>イナ</t>
    </rPh>
    <rPh sb="22" eb="24">
      <t>コウシャ</t>
    </rPh>
    <rPh sb="25" eb="27">
      <t>シンサ</t>
    </rPh>
    <rPh sb="28" eb="29">
      <t>ユダ</t>
    </rPh>
    <phoneticPr fontId="2"/>
  </si>
  <si>
    <t>令和</t>
    <rPh sb="0" eb="2">
      <t>レイワ</t>
    </rPh>
    <phoneticPr fontId="2"/>
  </si>
  <si>
    <t>年</t>
    <rPh sb="0" eb="1">
      <t>ネン</t>
    </rPh>
    <phoneticPr fontId="9"/>
  </si>
  <si>
    <t>月</t>
    <rPh sb="0" eb="1">
      <t>ゲツ</t>
    </rPh>
    <phoneticPr fontId="9"/>
  </si>
  <si>
    <t>日</t>
    <rPh sb="0" eb="1">
      <t>ニチ</t>
    </rPh>
    <phoneticPr fontId="9"/>
  </si>
  <si>
    <t>：</t>
    <phoneticPr fontId="2"/>
  </si>
  <si>
    <t>登録予定日</t>
    <rPh sb="0" eb="2">
      <t>トウロク</t>
    </rPh>
    <rPh sb="2" eb="5">
      <t>ヨテイビ</t>
    </rPh>
    <phoneticPr fontId="2"/>
  </si>
  <si>
    <t>本店所在地</t>
    <rPh sb="0" eb="2">
      <t>ホンテン</t>
    </rPh>
    <rPh sb="2" eb="5">
      <t>ショザイチ</t>
    </rPh>
    <phoneticPr fontId="2"/>
  </si>
  <si>
    <t>ECサイト</t>
    <phoneticPr fontId="2"/>
  </si>
  <si>
    <t>1) 楽天市場</t>
    <phoneticPr fontId="2"/>
  </si>
  <si>
    <t>2) ポンパレモール</t>
    <phoneticPr fontId="2"/>
  </si>
  <si>
    <t>zozotown → 対象外（特商法表記無)</t>
    <phoneticPr fontId="2"/>
  </si>
  <si>
    <t>shoplist → 対象外（特商法表記無)</t>
    <phoneticPr fontId="2"/>
  </si>
  <si>
    <t>LOHACO → 対象外（特商法表記無)</t>
    <phoneticPr fontId="2"/>
  </si>
  <si>
    <t>BASE → 対象外（モール型以外)</t>
    <phoneticPr fontId="2"/>
  </si>
  <si>
    <t>Shopify → 対象外（モール型以外)</t>
    <phoneticPr fontId="2"/>
  </si>
  <si>
    <t>MakeShop → 対象外（モール型以外)</t>
    <phoneticPr fontId="2"/>
  </si>
  <si>
    <t xml:space="preserve">STORES→ 対象外（モール型以外) </t>
    <phoneticPr fontId="2"/>
  </si>
  <si>
    <t>カラーミーショップ→ 対象外（モール型以外)</t>
    <phoneticPr fontId="2"/>
  </si>
  <si>
    <t>予定金額（税抜）</t>
    <rPh sb="0" eb="2">
      <t>ヨテイ</t>
    </rPh>
    <rPh sb="2" eb="4">
      <t>キンガク</t>
    </rPh>
    <rPh sb="5" eb="7">
      <t>ゼイヌ</t>
    </rPh>
    <phoneticPr fontId="2"/>
  </si>
  <si>
    <t>経費の重複</t>
    <rPh sb="0" eb="2">
      <t>ケイヒ</t>
    </rPh>
    <rPh sb="3" eb="5">
      <t>チョウフク</t>
    </rPh>
    <phoneticPr fontId="2"/>
  </si>
  <si>
    <t>合計</t>
    <rPh sb="0" eb="2">
      <t>ゴウケイ</t>
    </rPh>
    <phoneticPr fontId="2"/>
  </si>
  <si>
    <t>主催（契約先）</t>
    <rPh sb="0" eb="1">
      <t>シュ</t>
    </rPh>
    <rPh sb="1" eb="2">
      <t>サイ</t>
    </rPh>
    <rPh sb="3" eb="6">
      <t>ケイヤクサキ</t>
    </rPh>
    <phoneticPr fontId="2"/>
  </si>
  <si>
    <t>PR内容(商品)</t>
    <phoneticPr fontId="2"/>
  </si>
  <si>
    <t>ECサイト1</t>
    <phoneticPr fontId="2"/>
  </si>
  <si>
    <t>ECサイト２</t>
    <phoneticPr fontId="2"/>
  </si>
  <si>
    <t>ECサイト３</t>
    <phoneticPr fontId="2"/>
  </si>
  <si>
    <t>ECサイト４</t>
    <phoneticPr fontId="2"/>
  </si>
  <si>
    <t>販 売 促 進 費</t>
    <rPh sb="0" eb="1">
      <t>ハン</t>
    </rPh>
    <rPh sb="2" eb="3">
      <t>バイ</t>
    </rPh>
    <rPh sb="4" eb="5">
      <t>ソク</t>
    </rPh>
    <rPh sb="6" eb="7">
      <t>ススム</t>
    </rPh>
    <rPh sb="8" eb="9">
      <t>ヒ</t>
    </rPh>
    <phoneticPr fontId="2"/>
  </si>
  <si>
    <t>展 示 会 参 加 費</t>
    <rPh sb="0" eb="1">
      <t>テン</t>
    </rPh>
    <rPh sb="2" eb="3">
      <t>ジ</t>
    </rPh>
    <rPh sb="4" eb="5">
      <t>カイ</t>
    </rPh>
    <rPh sb="6" eb="7">
      <t>サン</t>
    </rPh>
    <rPh sb="8" eb="9">
      <t>カ</t>
    </rPh>
    <rPh sb="10" eb="11">
      <t>ヒ</t>
    </rPh>
    <phoneticPr fontId="2"/>
  </si>
  <si>
    <t>ECサイト５</t>
    <phoneticPr fontId="2"/>
  </si>
  <si>
    <t>対外的に自社の通常業務と謳っている業務を外部委託しません。</t>
    <phoneticPr fontId="2"/>
  </si>
  <si>
    <t>業務を他社に委託する場合は、生業かつ主要業務とする業者へ直接委託・契約します。</t>
    <rPh sb="0" eb="2">
      <t>ギョウム</t>
    </rPh>
    <rPh sb="3" eb="5">
      <t>タシャ</t>
    </rPh>
    <rPh sb="6" eb="8">
      <t>イタク</t>
    </rPh>
    <rPh sb="10" eb="12">
      <t>バアイ</t>
    </rPh>
    <rPh sb="14" eb="16">
      <t>セイギョウ</t>
    </rPh>
    <rPh sb="18" eb="22">
      <t>シュヨウギョウム</t>
    </rPh>
    <rPh sb="25" eb="27">
      <t>ギョウシャ</t>
    </rPh>
    <rPh sb="28" eb="30">
      <t>チョクセツ</t>
    </rPh>
    <rPh sb="30" eb="32">
      <t>イタク</t>
    </rPh>
    <rPh sb="33" eb="35">
      <t>ケイヤク</t>
    </rPh>
    <phoneticPr fontId="2"/>
  </si>
  <si>
    <t>会社名(屋号)</t>
    <rPh sb="0" eb="3">
      <t>カイシャメイ</t>
    </rPh>
    <rPh sb="4" eb="6">
      <t>ヤゴウ</t>
    </rPh>
    <phoneticPr fontId="2"/>
  </si>
  <si>
    <t>「実施計画」に記載のとおり</t>
  </si>
  <si>
    <t>No,</t>
    <phoneticPr fontId="2"/>
  </si>
  <si>
    <t>助成対象となる取り組みで制作したものは、他の用途に使用しません。</t>
    <rPh sb="0" eb="2">
      <t>ジョセイ</t>
    </rPh>
    <rPh sb="2" eb="4">
      <t>タイショウ</t>
    </rPh>
    <rPh sb="7" eb="8">
      <t>ト</t>
    </rPh>
    <rPh sb="9" eb="10">
      <t>ク</t>
    </rPh>
    <rPh sb="12" eb="14">
      <t>セイサク</t>
    </rPh>
    <rPh sb="20" eb="21">
      <t>タ</t>
    </rPh>
    <rPh sb="22" eb="24">
      <t>ヨウト</t>
    </rPh>
    <rPh sb="25" eb="27">
      <t>シヨウ</t>
    </rPh>
    <phoneticPr fontId="2"/>
  </si>
  <si>
    <t>申請書の写しを手元に必ず保管してください</t>
    <phoneticPr fontId="2"/>
  </si>
  <si>
    <t>契約・実施・支払はすべて申請事業者が行います。</t>
    <phoneticPr fontId="2"/>
  </si>
  <si>
    <t>クリーム色のセルに入力してください</t>
  </si>
  <si>
    <t>クリーム色のセルに入力してください</t>
    <rPh sb="4" eb="5">
      <t>イロ</t>
    </rPh>
    <rPh sb="9" eb="11">
      <t>ニュウリョク</t>
    </rPh>
    <phoneticPr fontId="2"/>
  </si>
  <si>
    <t>会社名(屋号)</t>
    <phoneticPr fontId="2"/>
  </si>
  <si>
    <t>受付番号</t>
    <rPh sb="2" eb="4">
      <t>バンゴウ</t>
    </rPh>
    <phoneticPr fontId="2"/>
  </si>
  <si>
    <t>代表者(役職)</t>
    <rPh sb="0" eb="3">
      <t>ダイヒョウシャ</t>
    </rPh>
    <rPh sb="4" eb="6">
      <t>ヤクショク</t>
    </rPh>
    <phoneticPr fontId="2"/>
  </si>
  <si>
    <t>(氏名)</t>
    <rPh sb="1" eb="3">
      <t>シメイ</t>
    </rPh>
    <phoneticPr fontId="2"/>
  </si>
  <si>
    <t>実施内容(例：チラシ制作委託、2,000部)</t>
    <rPh sb="0" eb="2">
      <t>ジッシ</t>
    </rPh>
    <rPh sb="2" eb="4">
      <t>ナイヨウ</t>
    </rPh>
    <rPh sb="5" eb="6">
      <t>レイ</t>
    </rPh>
    <rPh sb="10" eb="14">
      <t>セイサクイタク</t>
    </rPh>
    <rPh sb="20" eb="21">
      <t>ブ</t>
    </rPh>
    <phoneticPr fontId="2"/>
  </si>
  <si>
    <t>実施内容（例：雑誌への広告掲載、新聞への広告掲載）</t>
    <rPh sb="0" eb="2">
      <t>ジッシ</t>
    </rPh>
    <rPh sb="2" eb="4">
      <t>ナイヨウ</t>
    </rPh>
    <rPh sb="5" eb="6">
      <t>レイ</t>
    </rPh>
    <rPh sb="7" eb="9">
      <t>ザッシ</t>
    </rPh>
    <rPh sb="11" eb="13">
      <t>コウコク</t>
    </rPh>
    <rPh sb="13" eb="15">
      <t>ケイサイ</t>
    </rPh>
    <rPh sb="16" eb="18">
      <t>シンブン</t>
    </rPh>
    <rPh sb="20" eb="22">
      <t>コウコク</t>
    </rPh>
    <rPh sb="22" eb="24">
      <t>ケイサイ</t>
    </rPh>
    <phoneticPr fontId="2"/>
  </si>
  <si>
    <t>クリーム色のセルに入力してください</t>
    <phoneticPr fontId="2"/>
  </si>
  <si>
    <t>事業の実施は「募集要項」に則って行います。</t>
    <rPh sb="0" eb="2">
      <t>ジギョウ</t>
    </rPh>
    <rPh sb="3" eb="5">
      <t>ジッシ</t>
    </rPh>
    <rPh sb="7" eb="9">
      <t>ボシュウ</t>
    </rPh>
    <rPh sb="9" eb="11">
      <t>ヨウコウ</t>
    </rPh>
    <rPh sb="13" eb="14">
      <t>ノット</t>
    </rPh>
    <phoneticPr fontId="2"/>
  </si>
  <si>
    <t>「募集要項」の内容をすべて理解し、別紙の書類を添えて助成金の申請をします。</t>
    <rPh sb="1" eb="3">
      <t>ボシュウ</t>
    </rPh>
    <rPh sb="3" eb="5">
      <t>ヨウコウ</t>
    </rPh>
    <rPh sb="7" eb="9">
      <t>ナイヨウ</t>
    </rPh>
    <rPh sb="13" eb="15">
      <t>リカイ</t>
    </rPh>
    <phoneticPr fontId="2"/>
  </si>
  <si>
    <t>750 管理、補助的経済活動を行う事業所</t>
    <rPh sb="4" eb="6">
      <t>カンリ</t>
    </rPh>
    <rPh sb="7" eb="10">
      <t>ホジョテキ</t>
    </rPh>
    <rPh sb="10" eb="14">
      <t>ケイザイカツドウ</t>
    </rPh>
    <rPh sb="15" eb="16">
      <t>オコナ</t>
    </rPh>
    <rPh sb="17" eb="20">
      <t>ジギョウショ</t>
    </rPh>
    <phoneticPr fontId="2"/>
  </si>
  <si>
    <t>751旅館・ホテル</t>
    <rPh sb="3" eb="5">
      <t>リョカン</t>
    </rPh>
    <phoneticPr fontId="2"/>
  </si>
  <si>
    <t>752簡易宿所</t>
    <rPh sb="3" eb="7">
      <t>カンイシュクショ</t>
    </rPh>
    <phoneticPr fontId="2"/>
  </si>
  <si>
    <t>753下宿業</t>
    <rPh sb="3" eb="6">
      <t>ゲシュクギョウ</t>
    </rPh>
    <phoneticPr fontId="2"/>
  </si>
  <si>
    <t>759その他の宿泊業</t>
    <rPh sb="5" eb="6">
      <t>タ</t>
    </rPh>
    <rPh sb="7" eb="9">
      <t>シュクハク</t>
    </rPh>
    <rPh sb="9" eb="10">
      <t>ギョウ</t>
    </rPh>
    <phoneticPr fontId="2"/>
  </si>
  <si>
    <t>　公益財団法人東京都中小企業振興公社
　　　　　　　　　　　　  理 事 長　殿</t>
    <phoneticPr fontId="2"/>
  </si>
  <si>
    <t>（ECサイト出店初期登録料を申請する場合）ECサイト出店初期登録料の対象とするECショップの「特定商取引法に基づく表記」欄には、申請事業者名及びその情報を記載します。</t>
    <rPh sb="32" eb="33">
      <t>リョウ</t>
    </rPh>
    <rPh sb="70" eb="71">
      <t>オヨ</t>
    </rPh>
    <rPh sb="74" eb="76">
      <t>ジョウホウ</t>
    </rPh>
    <rPh sb="77" eb="79">
      <t>キサイ</t>
    </rPh>
    <phoneticPr fontId="2"/>
  </si>
  <si>
    <t>小間装飾費(税抜)</t>
    <rPh sb="0" eb="2">
      <t>コマ</t>
    </rPh>
    <rPh sb="2" eb="5">
      <t>ソウショクヒ</t>
    </rPh>
    <phoneticPr fontId="2"/>
  </si>
  <si>
    <t>輸送費(税抜)</t>
    <rPh sb="0" eb="3">
      <t>ユソウヒ</t>
    </rPh>
    <phoneticPr fontId="2"/>
  </si>
  <si>
    <t>合計(税抜)</t>
    <rPh sb="0" eb="2">
      <t>ゴウケイ</t>
    </rPh>
    <phoneticPr fontId="2"/>
  </si>
  <si>
    <t>展示会1</t>
    <rPh sb="0" eb="3">
      <t>テンジカイ</t>
    </rPh>
    <phoneticPr fontId="2"/>
  </si>
  <si>
    <t>展示会２</t>
    <rPh sb="0" eb="3">
      <t>テンジカイ</t>
    </rPh>
    <phoneticPr fontId="2"/>
  </si>
  <si>
    <t>展示会3</t>
    <rPh sb="0" eb="3">
      <t>テンジカイ</t>
    </rPh>
    <phoneticPr fontId="2"/>
  </si>
  <si>
    <t>展示会4</t>
    <rPh sb="0" eb="3">
      <t>テンジカイ</t>
    </rPh>
    <phoneticPr fontId="2"/>
  </si>
  <si>
    <t>展示会5</t>
    <rPh sb="0" eb="3">
      <t>テンジカイ</t>
    </rPh>
    <phoneticPr fontId="2"/>
  </si>
  <si>
    <t>小間スペース利用料</t>
    <rPh sb="0" eb="2">
      <t>コマ</t>
    </rPh>
    <rPh sb="6" eb="8">
      <t>リヨウ</t>
    </rPh>
    <rPh sb="8" eb="9">
      <t>リョウ</t>
    </rPh>
    <phoneticPr fontId="2"/>
  </si>
  <si>
    <t>小間装飾費</t>
    <rPh sb="0" eb="2">
      <t>コマ</t>
    </rPh>
    <rPh sb="2" eb="4">
      <t>ソウショク</t>
    </rPh>
    <rPh sb="4" eb="5">
      <t>ヒ</t>
    </rPh>
    <phoneticPr fontId="4"/>
  </si>
  <si>
    <t>小間スペース利用料</t>
    <rPh sb="0" eb="2">
      <t>コマ</t>
    </rPh>
    <rPh sb="6" eb="8">
      <t>リヨウ</t>
    </rPh>
    <rPh sb="8" eb="9">
      <t>リョウ</t>
    </rPh>
    <phoneticPr fontId="4"/>
  </si>
  <si>
    <t>オンライン出展基本料</t>
    <rPh sb="5" eb="7">
      <t>シュッテン</t>
    </rPh>
    <rPh sb="7" eb="10">
      <t>キホンリョウ</t>
    </rPh>
    <phoneticPr fontId="4"/>
  </si>
  <si>
    <t>展示会６</t>
    <rPh sb="0" eb="3">
      <t>テンジカイ</t>
    </rPh>
    <phoneticPr fontId="2"/>
  </si>
  <si>
    <t>オンラインのみ</t>
    <phoneticPr fontId="2"/>
  </si>
  <si>
    <t>リアルのみ</t>
    <phoneticPr fontId="2"/>
  </si>
  <si>
    <t>申請書に虚偽の記載はありません。また、故意・過失にかかわらず申請内容と実態が異なることが判明した場合は、公社の指示に従います。</t>
    <phoneticPr fontId="2"/>
  </si>
  <si>
    <t>募集要項の記載内容を熟読のうえ、助成事業に関わることは本要項に従い遂行します。</t>
    <phoneticPr fontId="2"/>
  </si>
  <si>
    <t>「協力金」や「融資」とは異なり、今後の事業活動に向けた取組経費の一部から助成金額を確定し、取組完了後に後払いで交付することを承知しました。</t>
    <phoneticPr fontId="2"/>
  </si>
  <si>
    <t>募集要項における「１９　助成金交付決定の取消し及び助成金の返還」に基づき交付決定の取消し又は助成金の返還請求がなされる場合があることを理解しました。</t>
    <phoneticPr fontId="2"/>
  </si>
  <si>
    <t>募集要項における「３　助成要件（申請要件）」のすべての要件を満たしています。</t>
    <phoneticPr fontId="2"/>
  </si>
  <si>
    <t>≧</t>
    <phoneticPr fontId="2"/>
  </si>
  <si>
    <t>受給した一時支援金等の種類</t>
    <rPh sb="0" eb="2">
      <t>ジュキュウ</t>
    </rPh>
    <rPh sb="4" eb="10">
      <t>イチジシエンキントウ</t>
    </rPh>
    <rPh sb="11" eb="13">
      <t>シュルイ</t>
    </rPh>
    <phoneticPr fontId="2"/>
  </si>
  <si>
    <t>3)その他（下に名称記入)</t>
    <rPh sb="6" eb="7">
      <t>シタ</t>
    </rPh>
    <phoneticPr fontId="2"/>
  </si>
  <si>
    <t>（税抜）</t>
    <phoneticPr fontId="2"/>
  </si>
  <si>
    <t>オンライン出展基本料(税抜)</t>
    <phoneticPr fontId="2"/>
  </si>
  <si>
    <t>販売促進費</t>
    <rPh sb="0" eb="5">
      <t>ハンバイソクシンヒ</t>
    </rPh>
    <phoneticPr fontId="2"/>
  </si>
  <si>
    <t>R3販路開拓サポート</t>
    <rPh sb="2" eb="4">
      <t>ハンロ</t>
    </rPh>
    <rPh sb="4" eb="6">
      <t>カイタク</t>
    </rPh>
    <phoneticPr fontId="2"/>
  </si>
  <si>
    <t>事業概要・取扱商品・サービス（100字程度）</t>
    <rPh sb="0" eb="2">
      <t>ジギョウ</t>
    </rPh>
    <rPh sb="2" eb="4">
      <t>ガイヨウ</t>
    </rPh>
    <rPh sb="5" eb="7">
      <t>トリアツカイ</t>
    </rPh>
    <rPh sb="7" eb="9">
      <t>ショウヒン</t>
    </rPh>
    <rPh sb="18" eb="19">
      <t>ジ</t>
    </rPh>
    <rPh sb="19" eb="21">
      <t>テイド</t>
    </rPh>
    <phoneticPr fontId="2"/>
  </si>
  <si>
    <t>出店予定日</t>
    <rPh sb="0" eb="2">
      <t>シュッテン</t>
    </rPh>
    <rPh sb="2" eb="5">
      <t>ヨテイビ</t>
    </rPh>
    <phoneticPr fontId="2"/>
  </si>
  <si>
    <t>新規・リニューアル</t>
    <rPh sb="0" eb="2">
      <t>シンキ</t>
    </rPh>
    <phoneticPr fontId="2"/>
  </si>
  <si>
    <t>実施内容</t>
    <rPh sb="0" eb="4">
      <t>ジッシナイヨウ</t>
    </rPh>
    <phoneticPr fontId="2"/>
  </si>
  <si>
    <t>予定金額(税抜)</t>
    <rPh sb="0" eb="4">
      <t>ヨテイキンガク</t>
    </rPh>
    <rPh sb="5" eb="7">
      <t>ゼイヌ</t>
    </rPh>
    <phoneticPr fontId="2"/>
  </si>
  <si>
    <t>予定金額(税抜)</t>
  </si>
  <si>
    <t>整理番号</t>
    <rPh sb="0" eb="4">
      <t>セイリバンゴウ</t>
    </rPh>
    <phoneticPr fontId="2"/>
  </si>
  <si>
    <t>輸送費</t>
    <rPh sb="0" eb="3">
      <t>ユソウヒ</t>
    </rPh>
    <phoneticPr fontId="2"/>
  </si>
  <si>
    <t>（単位：円）</t>
    <phoneticPr fontId="2"/>
  </si>
  <si>
    <t>展示会１</t>
    <rPh sb="0" eb="3">
      <t>テンジカイ</t>
    </rPh>
    <phoneticPr fontId="2"/>
  </si>
  <si>
    <t>展示会３</t>
    <rPh sb="0" eb="3">
      <t>テンジカイ</t>
    </rPh>
    <phoneticPr fontId="2"/>
  </si>
  <si>
    <t>展示会４</t>
    <rPh sb="0" eb="3">
      <t>テンジカイ</t>
    </rPh>
    <phoneticPr fontId="2"/>
  </si>
  <si>
    <t>展示会５</t>
    <rPh sb="0" eb="3">
      <t>テンジカイ</t>
    </rPh>
    <phoneticPr fontId="2"/>
  </si>
  <si>
    <t>オンライン出展基本料</t>
    <rPh sb="5" eb="10">
      <t>シュッテンキホンリョウ</t>
    </rPh>
    <phoneticPr fontId="2"/>
  </si>
  <si>
    <t>小間装飾費</t>
    <rPh sb="0" eb="4">
      <t>コマソウショク</t>
    </rPh>
    <rPh sb="4" eb="5">
      <t>ヒ</t>
    </rPh>
    <phoneticPr fontId="2"/>
  </si>
  <si>
    <t>費用名</t>
    <rPh sb="0" eb="2">
      <t>ヒヨウ</t>
    </rPh>
    <rPh sb="2" eb="3">
      <t>メイ</t>
    </rPh>
    <phoneticPr fontId="4"/>
  </si>
  <si>
    <r>
      <t>3　一時支援金等</t>
    </r>
    <r>
      <rPr>
        <b/>
        <sz val="8"/>
        <rFont val="游ゴシック"/>
        <family val="3"/>
        <charset val="128"/>
      </rPr>
      <t>※</t>
    </r>
    <r>
      <rPr>
        <b/>
        <sz val="11"/>
        <rFont val="游ゴシック"/>
        <family val="3"/>
        <charset val="128"/>
      </rPr>
      <t>の受給状況</t>
    </r>
    <rPh sb="2" eb="4">
      <t>イチジ</t>
    </rPh>
    <rPh sb="4" eb="6">
      <t>シエン</t>
    </rPh>
    <rPh sb="6" eb="7">
      <t>キン</t>
    </rPh>
    <rPh sb="7" eb="8">
      <t>トウ</t>
    </rPh>
    <rPh sb="10" eb="12">
      <t>ジュキュウ</t>
    </rPh>
    <rPh sb="12" eb="14">
      <t>ジョウキョウ</t>
    </rPh>
    <phoneticPr fontId="2"/>
  </si>
  <si>
    <t>4　助成経費の計画（展示会参加費等）</t>
    <rPh sb="2" eb="4">
      <t>ジョセイ</t>
    </rPh>
    <rPh sb="4" eb="6">
      <t>ケイヒ</t>
    </rPh>
    <rPh sb="7" eb="9">
      <t>ケイカク</t>
    </rPh>
    <rPh sb="10" eb="16">
      <t>テンジカイサンカヒ</t>
    </rPh>
    <rPh sb="16" eb="17">
      <t>ナド</t>
    </rPh>
    <phoneticPr fontId="2"/>
  </si>
  <si>
    <t>7　助成経費の計画（販売促進費）</t>
    <rPh sb="2" eb="4">
      <t>ジョセイ</t>
    </rPh>
    <rPh sb="4" eb="6">
      <t>ケイヒ</t>
    </rPh>
    <rPh sb="7" eb="9">
      <t>ケイカク</t>
    </rPh>
    <rPh sb="10" eb="15">
      <t>ハンバイソクシンヒ</t>
    </rPh>
    <phoneticPr fontId="2"/>
  </si>
  <si>
    <t>申請を行っていない(申込不可)</t>
    <rPh sb="0" eb="2">
      <t>シンセイ</t>
    </rPh>
    <rPh sb="3" eb="4">
      <t>オコナ</t>
    </rPh>
    <rPh sb="10" eb="12">
      <t>モウシコミ</t>
    </rPh>
    <rPh sb="12" eb="14">
      <t>フカ</t>
    </rPh>
    <phoneticPr fontId="2"/>
  </si>
  <si>
    <t>経費区分</t>
    <rPh sb="0" eb="4">
      <t>ケイヒクブン</t>
    </rPh>
    <phoneticPr fontId="2"/>
  </si>
  <si>
    <t>展示会HPのURL</t>
    <rPh sb="0" eb="3">
      <t>テンジカイ</t>
    </rPh>
    <phoneticPr fontId="2"/>
  </si>
  <si>
    <t>自社webサイト制作費</t>
    <rPh sb="0" eb="2">
      <t>ジシャ</t>
    </rPh>
    <rPh sb="8" eb="11">
      <t>セイサクヒ</t>
    </rPh>
    <phoneticPr fontId="2"/>
  </si>
  <si>
    <t>自社webサイト1</t>
    <rPh sb="0" eb="2">
      <t>ジシャ</t>
    </rPh>
    <phoneticPr fontId="2"/>
  </si>
  <si>
    <t>自社webサイト2</t>
    <rPh sb="0" eb="2">
      <t>ジシャ</t>
    </rPh>
    <phoneticPr fontId="2"/>
  </si>
  <si>
    <t>自社webサイト3</t>
    <rPh sb="0" eb="2">
      <t>ジシャ</t>
    </rPh>
    <phoneticPr fontId="2"/>
  </si>
  <si>
    <t>自社webサイト4</t>
    <rPh sb="0" eb="2">
      <t>ジシャ</t>
    </rPh>
    <phoneticPr fontId="2"/>
  </si>
  <si>
    <t>自社webサイト5</t>
    <rPh sb="0" eb="2">
      <t>ジシャ</t>
    </rPh>
    <phoneticPr fontId="2"/>
  </si>
  <si>
    <t>6　助成経費の計画（自社webサイト制作費）</t>
    <rPh sb="2" eb="4">
      <t>ジョセイ</t>
    </rPh>
    <rPh sb="4" eb="6">
      <t>ケイヒ</t>
    </rPh>
    <rPh sb="7" eb="9">
      <t>ケイカク</t>
    </rPh>
    <rPh sb="10" eb="12">
      <t>ジシャ</t>
    </rPh>
    <rPh sb="18" eb="21">
      <t>セイサクヒ</t>
    </rPh>
    <phoneticPr fontId="2"/>
  </si>
  <si>
    <t>出店予定日</t>
    <phoneticPr fontId="2"/>
  </si>
  <si>
    <t>出店予定日</t>
    <phoneticPr fontId="2"/>
  </si>
  <si>
    <t>チラシ・カタログ制作費</t>
    <phoneticPr fontId="2"/>
  </si>
  <si>
    <t>PR動画制作費</t>
    <phoneticPr fontId="2"/>
  </si>
  <si>
    <t>PR広告掲載費</t>
    <phoneticPr fontId="2"/>
  </si>
  <si>
    <t>チラシ・カタログ制作費</t>
    <phoneticPr fontId="4"/>
  </si>
  <si>
    <t>　公益財団法人東京都中小企業振興公社（以下、「公社」という。）が実施する令和３年度販路開拓サポート助成事業に申請するにあたり、下記のことを誓約します。</t>
    <rPh sb="36" eb="37">
      <t>レイ</t>
    </rPh>
    <rPh sb="37" eb="38">
      <t>ワ</t>
    </rPh>
    <rPh sb="39" eb="41">
      <t>ネンド</t>
    </rPh>
    <rPh sb="40" eb="41">
      <t>ド</t>
    </rPh>
    <rPh sb="41" eb="43">
      <t>ハンロ</t>
    </rPh>
    <rPh sb="43" eb="45">
      <t>カイタク</t>
    </rPh>
    <rPh sb="49" eb="51">
      <t>ジョセイ</t>
    </rPh>
    <rPh sb="63" eb="65">
      <t>カキ</t>
    </rPh>
    <rPh sb="69" eb="71">
      <t>セイヤク</t>
    </rPh>
    <phoneticPr fontId="9"/>
  </si>
  <si>
    <t>会社名(屋号)</t>
    <rPh sb="0" eb="3">
      <t>カイシャメイ</t>
    </rPh>
    <rPh sb="4" eb="6">
      <t>ヤゴウ</t>
    </rPh>
    <phoneticPr fontId="2"/>
  </si>
  <si>
    <t>展示会参加費</t>
    <rPh sb="0" eb="6">
      <t>テンジカイサンカヒ</t>
    </rPh>
    <phoneticPr fontId="2"/>
  </si>
  <si>
    <t>展示会参加費
ECサイト出店初期登録料
自社webサイト制作費</t>
    <rPh sb="12" eb="14">
      <t>シュッテン</t>
    </rPh>
    <phoneticPr fontId="2"/>
  </si>
  <si>
    <t>令和3年度 販路開拓サポート助成事業 申請書</t>
    <rPh sb="0" eb="2">
      <t>レイワ</t>
    </rPh>
    <rPh sb="3" eb="5">
      <t>ネンド</t>
    </rPh>
    <rPh sb="6" eb="8">
      <t>ハンロ</t>
    </rPh>
    <rPh sb="8" eb="10">
      <t>カイタク</t>
    </rPh>
    <rPh sb="14" eb="16">
      <t>ジョセイ</t>
    </rPh>
    <rPh sb="16" eb="18">
      <t>ジギョウ</t>
    </rPh>
    <phoneticPr fontId="2"/>
  </si>
  <si>
    <t>申請し振込のお知らせハガキを受け取った</t>
    <rPh sb="0" eb="2">
      <t>シンセイ</t>
    </rPh>
    <rPh sb="3" eb="5">
      <t>フリコミ</t>
    </rPh>
    <rPh sb="7" eb="8">
      <t>シ</t>
    </rPh>
    <rPh sb="14" eb="15">
      <t>ウ</t>
    </rPh>
    <rPh sb="16" eb="17">
      <t>ト</t>
    </rPh>
    <phoneticPr fontId="2"/>
  </si>
  <si>
    <t>申請したが振込のお知らせハガキを受け取っていない</t>
    <rPh sb="0" eb="2">
      <t>シンセイ</t>
    </rPh>
    <rPh sb="16" eb="17">
      <t>ウ</t>
    </rPh>
    <rPh sb="18" eb="19">
      <t>ト</t>
    </rPh>
    <phoneticPr fontId="2"/>
  </si>
  <si>
    <t>申請し振込のお知らせハガキを受け取ったが紛失した</t>
    <rPh sb="0" eb="2">
      <t>シンセイ</t>
    </rPh>
    <rPh sb="14" eb="15">
      <t>ウ</t>
    </rPh>
    <rPh sb="16" eb="17">
      <t>ト</t>
    </rPh>
    <rPh sb="20" eb="22">
      <t>フンシツ</t>
    </rPh>
    <phoneticPr fontId="2"/>
  </si>
  <si>
    <t>郵送申請したが支給決定通知書を受け取っていない</t>
    <rPh sb="0" eb="4">
      <t>ユウソウシンセイ</t>
    </rPh>
    <rPh sb="7" eb="14">
      <t>シキュウケッテイツウチショ</t>
    </rPh>
    <rPh sb="15" eb="16">
      <t>ウ</t>
    </rPh>
    <rPh sb="17" eb="18">
      <t>ト</t>
    </rPh>
    <phoneticPr fontId="2"/>
  </si>
  <si>
    <t>郵送申請し支給決定通知書を受け取ったが紛失した</t>
    <rPh sb="0" eb="4">
      <t>ユウソウシンセイ</t>
    </rPh>
    <rPh sb="5" eb="7">
      <t>シキュウ</t>
    </rPh>
    <rPh sb="7" eb="9">
      <t>ケッテイ</t>
    </rPh>
    <rPh sb="9" eb="11">
      <t>ツウチ</t>
    </rPh>
    <rPh sb="11" eb="12">
      <t>ショ</t>
    </rPh>
    <rPh sb="13" eb="14">
      <t>ウ</t>
    </rPh>
    <rPh sb="15" eb="16">
      <t>ト</t>
    </rPh>
    <rPh sb="19" eb="21">
      <t>フンシツ</t>
    </rPh>
    <phoneticPr fontId="2"/>
  </si>
  <si>
    <t>オンライン申請をしたが給決定通知メールを受け取っていない</t>
    <rPh sb="5" eb="7">
      <t>シンセイ</t>
    </rPh>
    <rPh sb="20" eb="21">
      <t>ウ</t>
    </rPh>
    <rPh sb="22" eb="23">
      <t>ト</t>
    </rPh>
    <phoneticPr fontId="2"/>
  </si>
  <si>
    <t>オンライン申請をして支給決定通知メールを受けとったが紛失した</t>
    <rPh sb="5" eb="7">
      <t>シンセイ</t>
    </rPh>
    <rPh sb="26" eb="28">
      <t>フンシツ</t>
    </rPh>
    <phoneticPr fontId="2"/>
  </si>
  <si>
    <t>（ECサイト出店初期登録料を申請する場合）予定しているECサイトへの出店は初めてです。</t>
    <rPh sb="6" eb="8">
      <t>シュッテン</t>
    </rPh>
    <rPh sb="8" eb="10">
      <t>ショキ</t>
    </rPh>
    <rPh sb="10" eb="13">
      <t>トウロクリョウ</t>
    </rPh>
    <rPh sb="14" eb="16">
      <t>シンセイ</t>
    </rPh>
    <rPh sb="18" eb="20">
      <t>バアイ</t>
    </rPh>
    <rPh sb="21" eb="23">
      <t>ヨテイ</t>
    </rPh>
    <rPh sb="34" eb="36">
      <t>シュッテン</t>
    </rPh>
    <rPh sb="37" eb="38">
      <t>ハジ</t>
    </rPh>
    <phoneticPr fontId="2"/>
  </si>
  <si>
    <t>選択してください</t>
    <rPh sb="0" eb="2">
      <t>センタク</t>
    </rPh>
    <phoneticPr fontId="2"/>
  </si>
  <si>
    <t>運営者(契約先)</t>
    <rPh sb="0" eb="3">
      <t>ウンエイシャ</t>
    </rPh>
    <phoneticPr fontId="2"/>
  </si>
  <si>
    <t>5　助成経費の計画（ECサイト出店初期登録料）</t>
    <rPh sb="2" eb="4">
      <t>ジョセイ</t>
    </rPh>
    <rPh sb="4" eb="6">
      <t>ケイヒ</t>
    </rPh>
    <rPh sb="7" eb="9">
      <t>ケイカク</t>
    </rPh>
    <rPh sb="15" eb="17">
      <t>シュッテン</t>
    </rPh>
    <rPh sb="17" eb="19">
      <t>ショキ</t>
    </rPh>
    <rPh sb="19" eb="21">
      <t>トウロク</t>
    </rPh>
    <rPh sb="21" eb="22">
      <t>リョウ</t>
    </rPh>
    <phoneticPr fontId="2"/>
  </si>
  <si>
    <t>予定金額</t>
    <rPh sb="0" eb="4">
      <t>ヨテイキンガク</t>
    </rPh>
    <phoneticPr fontId="2"/>
  </si>
  <si>
    <t>チラシ・カタログ製作費</t>
    <rPh sb="8" eb="11">
      <t>セイサクヒ</t>
    </rPh>
    <phoneticPr fontId="2"/>
  </si>
  <si>
    <t>実施内容(例：自社PR動画制作の委託、1本)</t>
    <rPh sb="0" eb="2">
      <t>ジッシ</t>
    </rPh>
    <rPh sb="2" eb="4">
      <t>ナイヨウ</t>
    </rPh>
    <rPh sb="5" eb="6">
      <t>レイ</t>
    </rPh>
    <rPh sb="7" eb="9">
      <t>ジシャ</t>
    </rPh>
    <rPh sb="11" eb="13">
      <t>ドウガ</t>
    </rPh>
    <rPh sb="13" eb="15">
      <t>セイサク</t>
    </rPh>
    <rPh sb="16" eb="18">
      <t>イタク</t>
    </rPh>
    <rPh sb="20" eb="21">
      <t>ポン</t>
    </rPh>
    <phoneticPr fontId="2"/>
  </si>
  <si>
    <t>大分類選択後に選択してください</t>
    <rPh sb="0" eb="6">
      <t>ダイブンルイセンタクゴ</t>
    </rPh>
    <rPh sb="7" eb="9">
      <t>センタク</t>
    </rPh>
    <phoneticPr fontId="2"/>
  </si>
  <si>
    <t>パビリオン出展</t>
    <rPh sb="5" eb="7">
      <t>シュッテン</t>
    </rPh>
    <phoneticPr fontId="2"/>
  </si>
  <si>
    <t>ECサイト出店初期登録料</t>
    <rPh sb="11" eb="12">
      <t>リョウ</t>
    </rPh>
    <phoneticPr fontId="2"/>
  </si>
  <si>
    <t>合計（税抜）</t>
    <rPh sb="0" eb="2">
      <t>ゴウケイ</t>
    </rPh>
    <rPh sb="3" eb="5">
      <t>ゼイヌ</t>
    </rPh>
    <phoneticPr fontId="2"/>
  </si>
  <si>
    <t>㏚広告掲載費</t>
    <rPh sb="1" eb="3">
      <t>コウコク</t>
    </rPh>
    <rPh sb="3" eb="6">
      <t>ケイサイヒ</t>
    </rPh>
    <phoneticPr fontId="2"/>
  </si>
  <si>
    <t>合計</t>
    <rPh sb="0" eb="2">
      <t>ゴウケイ</t>
    </rPh>
    <phoneticPr fontId="2"/>
  </si>
  <si>
    <t>製品開発着手支援事業助成事業</t>
    <rPh sb="0" eb="4">
      <t>セイヒンカイハツ</t>
    </rPh>
    <rPh sb="4" eb="6">
      <t>チャクシュ</t>
    </rPh>
    <rPh sb="6" eb="10">
      <t>シエンジギョウ</t>
    </rPh>
    <rPh sb="10" eb="14">
      <t>ジョセイジギョウ</t>
    </rPh>
    <phoneticPr fontId="2"/>
  </si>
  <si>
    <t>東京都中小企業振興公社</t>
    <rPh sb="0" eb="11">
      <t>トウキョウトチュウショウキギョウシンコウコウシャ</t>
    </rPh>
    <phoneticPr fontId="2"/>
  </si>
  <si>
    <t>重複していない</t>
  </si>
  <si>
    <t>（例）2020</t>
    <rPh sb="1" eb="2">
      <t>レイ</t>
    </rPh>
    <phoneticPr fontId="2"/>
  </si>
  <si>
    <t>助成対象経費に
助成率4/5を乗じた額
または経費別限度額</t>
    <phoneticPr fontId="2"/>
  </si>
  <si>
    <t>予定金額(税抜)</t>
    <rPh sb="0" eb="4">
      <t>ヨテイキンガク</t>
    </rPh>
    <rPh sb="5" eb="7">
      <t>ゼイヌ</t>
    </rPh>
    <phoneticPr fontId="2"/>
  </si>
  <si>
    <t>予定金額(税込)</t>
    <rPh sb="0" eb="4">
      <t>ヨテイキンガク</t>
    </rPh>
    <rPh sb="5" eb="7">
      <t>ゼイコ</t>
    </rPh>
    <phoneticPr fontId="2"/>
  </si>
  <si>
    <t>自社webサイト2</t>
    <rPh sb="0" eb="2">
      <t>ジシャ</t>
    </rPh>
    <phoneticPr fontId="2"/>
  </si>
  <si>
    <t>自社webサイト3</t>
    <rPh sb="0" eb="2">
      <t>ジシャ</t>
    </rPh>
    <phoneticPr fontId="2"/>
  </si>
  <si>
    <t>自社webサイト4</t>
    <rPh sb="0" eb="2">
      <t>ジシャ</t>
    </rPh>
    <phoneticPr fontId="2"/>
  </si>
  <si>
    <t>自社webサイト5</t>
    <rPh sb="0" eb="2">
      <t>ジシャ</t>
    </rPh>
    <phoneticPr fontId="2"/>
  </si>
  <si>
    <t>合計</t>
    <rPh sb="0" eb="2">
      <t>ゴウケイ</t>
    </rPh>
    <phoneticPr fontId="2"/>
  </si>
  <si>
    <t>整 理 番 号</t>
    <rPh sb="0" eb="1">
      <t>ヒトシ</t>
    </rPh>
    <rPh sb="2" eb="3">
      <t>リ</t>
    </rPh>
    <rPh sb="4" eb="5">
      <t>バン</t>
    </rPh>
    <rPh sb="6" eb="7">
      <t>ゴウ</t>
    </rPh>
    <phoneticPr fontId="2"/>
  </si>
  <si>
    <t>代 表 者</t>
    <phoneticPr fontId="2"/>
  </si>
  <si>
    <t>※自動計算のため入力不要</t>
    <rPh sb="1" eb="5">
      <t>ジドウケイサン</t>
    </rPh>
    <rPh sb="8" eb="12">
      <t>ニュウリョクフヨウ</t>
    </rPh>
    <phoneticPr fontId="2"/>
  </si>
  <si>
    <t>赤表示の中・小分類は申請対象外</t>
    <phoneticPr fontId="2"/>
  </si>
  <si>
    <t>単位（円）</t>
    <phoneticPr fontId="2"/>
  </si>
  <si>
    <t xml:space="preserve">
ECサイト出店初期登録料
</t>
    <rPh sb="6" eb="8">
      <t>シュッテン</t>
    </rPh>
    <rPh sb="8" eb="10">
      <t>ショキ</t>
    </rPh>
    <rPh sb="10" eb="12">
      <t>トウロク</t>
    </rPh>
    <rPh sb="12" eb="13">
      <t>リョウ</t>
    </rPh>
    <phoneticPr fontId="2"/>
  </si>
  <si>
    <t>※「 特定商取引法に基づく表記」欄の記載がないサイトは対象外です。</t>
    <phoneticPr fontId="2"/>
  </si>
  <si>
    <t>電話番号
(例：03-1234-5678)</t>
    <rPh sb="0" eb="2">
      <t>デンワ</t>
    </rPh>
    <rPh sb="2" eb="4">
      <t>バンゴウ</t>
    </rPh>
    <phoneticPr fontId="2"/>
  </si>
  <si>
    <r>
      <rPr>
        <sz val="9"/>
        <rFont val="游ゴシック"/>
        <family val="3"/>
        <charset val="128"/>
      </rPr>
      <t>日中つながる</t>
    </r>
    <r>
      <rPr>
        <sz val="10"/>
        <rFont val="游ゴシック"/>
        <family val="3"/>
        <charset val="128"/>
      </rPr>
      <t xml:space="preserve">
電話番号</t>
    </r>
    <rPh sb="0" eb="2">
      <t>ニッチュウ</t>
    </rPh>
    <phoneticPr fontId="2"/>
  </si>
  <si>
    <t>月次支援金_国</t>
    <rPh sb="0" eb="5">
      <t>ゲツジシエンキン</t>
    </rPh>
    <rPh sb="6" eb="7">
      <t>クニ</t>
    </rPh>
    <phoneticPr fontId="2"/>
  </si>
  <si>
    <t>月次支援給付金_都</t>
    <rPh sb="0" eb="4">
      <t>ゲツジシエン</t>
    </rPh>
    <rPh sb="4" eb="7">
      <t>キュウフキン</t>
    </rPh>
    <rPh sb="8" eb="9">
      <t>ト</t>
    </rPh>
    <phoneticPr fontId="2"/>
  </si>
  <si>
    <t>※「一時支援金等」とは、一時支援金・月次支援金・月次支援給付金の３つをいいます。</t>
    <rPh sb="3" eb="4">
      <t>ジ</t>
    </rPh>
    <phoneticPr fontId="2"/>
  </si>
  <si>
    <t>選択してください</t>
  </si>
  <si>
    <t>※webサイト制作委託費の合計が税込５０万円未満となるようにしてください。</t>
    <rPh sb="7" eb="9">
      <t>セイサク</t>
    </rPh>
    <rPh sb="9" eb="12">
      <t>イタクヒ</t>
    </rPh>
    <rPh sb="13" eb="15">
      <t>ゴウケイ</t>
    </rPh>
    <rPh sb="16" eb="18">
      <t>ゼイコ</t>
    </rPh>
    <rPh sb="20" eb="24">
      <t>マンエンミマン</t>
    </rPh>
    <phoneticPr fontId="2"/>
  </si>
  <si>
    <t>㏚動画制作費</t>
    <rPh sb="1" eb="3">
      <t>ドウガ</t>
    </rPh>
    <rPh sb="3" eb="5">
      <t>セイサク</t>
    </rPh>
    <rPh sb="5" eb="6">
      <t>ヒ</t>
    </rPh>
    <phoneticPr fontId="2"/>
  </si>
  <si>
    <t>郵送申請し支給決定通知書を受け取った</t>
    <rPh sb="0" eb="4">
      <t>ユウソウシンセイ</t>
    </rPh>
    <rPh sb="5" eb="7">
      <t>シキュウ</t>
    </rPh>
    <rPh sb="7" eb="9">
      <t>ケッテイ</t>
    </rPh>
    <rPh sb="9" eb="11">
      <t>ツウチ</t>
    </rPh>
    <rPh sb="11" eb="12">
      <t>ショ</t>
    </rPh>
    <rPh sb="13" eb="14">
      <t>ウ</t>
    </rPh>
    <rPh sb="15" eb="16">
      <t>ト</t>
    </rPh>
    <phoneticPr fontId="2"/>
  </si>
  <si>
    <t>オンライン申請をして支給決定通知メールを受けとった</t>
    <rPh sb="5" eb="7">
      <t>シンセイ</t>
    </rPh>
    <rPh sb="10" eb="16">
      <t>シキュウケッテイツウチ</t>
    </rPh>
    <rPh sb="20" eb="21">
      <t>ウ</t>
    </rPh>
    <phoneticPr fontId="2"/>
  </si>
  <si>
    <t>出店内容(商品)</t>
    <rPh sb="0" eb="2">
      <t>シュッテン</t>
    </rPh>
    <rPh sb="2" eb="4">
      <t>ナイヨウ</t>
    </rPh>
    <phoneticPr fontId="2"/>
  </si>
  <si>
    <t xml:space="preserve">　 </t>
    <phoneticPr fontId="2"/>
  </si>
  <si>
    <t>☜ 予定金額(税込)が50万円を超えない範囲で入力</t>
    <rPh sb="2" eb="6">
      <t>ヨテイキンガク</t>
    </rPh>
    <rPh sb="7" eb="9">
      <t>ゼイコ</t>
    </rPh>
    <rPh sb="13" eb="15">
      <t>マンエン</t>
    </rPh>
    <rPh sb="16" eb="17">
      <t>コ</t>
    </rPh>
    <rPh sb="20" eb="22">
      <t>ハンイ</t>
    </rPh>
    <rPh sb="23" eb="25">
      <t>ニュウリョク</t>
    </rPh>
    <phoneticPr fontId="2"/>
  </si>
  <si>
    <t>一時支援金等の種類を選択後に選択してください</t>
    <rPh sb="0" eb="5">
      <t>イチジシエンキン</t>
    </rPh>
    <rPh sb="5" eb="6">
      <t>ナド</t>
    </rPh>
    <rPh sb="7" eb="9">
      <t>シュルイ</t>
    </rPh>
    <rPh sb="10" eb="13">
      <t>センタクゴ</t>
    </rPh>
    <rPh sb="14" eb="16">
      <t>センタク</t>
    </rPh>
    <phoneticPr fontId="2"/>
  </si>
  <si>
    <t>リニューアルする
自社webサイトのURL</t>
    <rPh sb="9" eb="11">
      <t>ジシャ</t>
    </rPh>
    <phoneticPr fontId="2"/>
  </si>
  <si>
    <t>クリーム色のセルに入力してください</t>
    <phoneticPr fontId="2"/>
  </si>
  <si>
    <t>8　資金計画</t>
    <rPh sb="2" eb="4">
      <t>シキン</t>
    </rPh>
    <rPh sb="4" eb="6">
      <t>ケイカク</t>
    </rPh>
    <phoneticPr fontId="2"/>
  </si>
  <si>
    <t>※小間スペース利用料・オンライン出展基本料は、展示会出展要項の金額通りに記入してください。</t>
    <rPh sb="1" eb="3">
      <t>コマ</t>
    </rPh>
    <rPh sb="7" eb="9">
      <t>リヨウ</t>
    </rPh>
    <rPh sb="9" eb="10">
      <t>リョウ</t>
    </rPh>
    <rPh sb="16" eb="18">
      <t>シュッテン</t>
    </rPh>
    <rPh sb="18" eb="21">
      <t>キホンリョウ</t>
    </rPh>
    <rPh sb="23" eb="30">
      <t>テンジカイシュッテンヨウコウ</t>
    </rPh>
    <rPh sb="31" eb="33">
      <t>キンガク</t>
    </rPh>
    <rPh sb="33" eb="34">
      <t>ドオ</t>
    </rPh>
    <rPh sb="36" eb="38">
      <t>キニュウ</t>
    </rPh>
    <phoneticPr fontId="2"/>
  </si>
  <si>
    <t>合計(税抜)</t>
    <rPh sb="0" eb="2">
      <t>ゴウケイ</t>
    </rPh>
    <rPh sb="3" eb="5">
      <t>ゼイヌ</t>
    </rPh>
    <phoneticPr fontId="2"/>
  </si>
  <si>
    <t>一時支援金_国</t>
    <rPh sb="0" eb="4">
      <t>イチジシエンキン</t>
    </rPh>
    <rPh sb="5" eb="6">
      <t>クニ</t>
    </rPh>
    <phoneticPr fontId="2"/>
  </si>
  <si>
    <r>
      <t xml:space="preserve">都内登記
所在地
</t>
    </r>
    <r>
      <rPr>
        <sz val="8"/>
        <color rgb="FFFF0000"/>
        <rFont val="游明朝"/>
        <family val="1"/>
        <charset val="128"/>
      </rPr>
      <t>本店所在地が都外の場合に記入</t>
    </r>
    <rPh sb="11" eb="14">
      <t>ショザイチ</t>
    </rPh>
    <phoneticPr fontId="2"/>
  </si>
  <si>
    <t>自社webサイトのURL</t>
    <rPh sb="0" eb="2">
      <t>ジシャ</t>
    </rPh>
    <phoneticPr fontId="2"/>
  </si>
  <si>
    <t>ECサイト名</t>
    <rPh sb="5" eb="6">
      <t>メイ</t>
    </rPh>
    <phoneticPr fontId="2"/>
  </si>
  <si>
    <t>ECサイトのURL</t>
    <phoneticPr fontId="2"/>
  </si>
  <si>
    <r>
      <t>390</t>
    </r>
    <r>
      <rPr>
        <sz val="11"/>
        <color theme="0" tint="-0.34998626667073579"/>
        <rFont val="游ゴシック"/>
        <family val="2"/>
        <charset val="128"/>
        <scheme val="minor"/>
      </rPr>
      <t xml:space="preserve"> 情報サービス業のうち管理・補助的経済活動を行う事業所</t>
    </r>
    <phoneticPr fontId="2"/>
  </si>
  <si>
    <t>※販売促進費を申請するためには、展示会参加費・ECサイト出店初期登録料・自社webサイト制作費のいずれかの経費の申請が必須です(販売促進費単独での申請はできません)</t>
    <phoneticPr fontId="2"/>
  </si>
  <si>
    <t>合　　　　計　　　①＋②</t>
    <rPh sb="0" eb="1">
      <t>ゴウ</t>
    </rPh>
    <rPh sb="5" eb="6">
      <t>ケイ</t>
    </rPh>
    <phoneticPr fontId="4"/>
  </si>
  <si>
    <t>展示会参加費
合　計</t>
    <rPh sb="0" eb="6">
      <t>テンジカイサンカヒ</t>
    </rPh>
    <rPh sb="7" eb="8">
      <t>ゴウ</t>
    </rPh>
    <rPh sb="9" eb="10">
      <t>ケイ</t>
    </rPh>
    <phoneticPr fontId="4"/>
  </si>
  <si>
    <t>自社webサイト制作費
合　計</t>
    <rPh sb="12" eb="13">
      <t>ゴウ</t>
    </rPh>
    <phoneticPr fontId="4"/>
  </si>
  <si>
    <t>②　販売促進費
合　計</t>
    <rPh sb="2" eb="7">
      <t>ハンバイソクシンヒ</t>
    </rPh>
    <rPh sb="8" eb="9">
      <t>ゴウ</t>
    </rPh>
    <rPh sb="10" eb="11">
      <t>ケイ</t>
    </rPh>
    <phoneticPr fontId="2"/>
  </si>
  <si>
    <t>ECサイト出店初期登録料　合　計</t>
    <rPh sb="13" eb="14">
      <t>ゴウ</t>
    </rPh>
    <phoneticPr fontId="2"/>
  </si>
  <si>
    <t xml:space="preserve"> 展示会参加費</t>
    <rPh sb="1" eb="4">
      <t>テンジカイ</t>
    </rPh>
    <rPh sb="4" eb="7">
      <t>サンカヒ</t>
    </rPh>
    <phoneticPr fontId="2"/>
  </si>
  <si>
    <t>助成金交付申請額
(千円未満は切り捨て)</t>
    <rPh sb="0" eb="3">
      <t>ジョセイキン</t>
    </rPh>
    <rPh sb="3" eb="5">
      <t>コウフ</t>
    </rPh>
    <rPh sb="5" eb="8">
      <t>シンセイガク</t>
    </rPh>
    <phoneticPr fontId="2"/>
  </si>
  <si>
    <t>選択してください</t>
    <rPh sb="0" eb="2">
      <t>センタク</t>
    </rPh>
    <phoneticPr fontId="2"/>
  </si>
  <si>
    <t>新規作成</t>
    <rPh sb="0" eb="4">
      <t>シンキサクセイ</t>
    </rPh>
    <phoneticPr fontId="2"/>
  </si>
  <si>
    <t>既存HPのリニューアル</t>
    <rPh sb="0" eb="2">
      <t>キゾン</t>
    </rPh>
    <phoneticPr fontId="2"/>
  </si>
  <si>
    <t>(単位：円)</t>
    <rPh sb="1" eb="3">
      <t>タンイ</t>
    </rPh>
    <rPh sb="4" eb="5">
      <t>エン</t>
    </rPh>
    <phoneticPr fontId="2"/>
  </si>
  <si>
    <t>クリーム色のセルに入力してください。</t>
    <rPh sb="4" eb="5">
      <t>イロ</t>
    </rPh>
    <rPh sb="9" eb="11">
      <t>ニュウリョク</t>
    </rPh>
    <phoneticPr fontId="2"/>
  </si>
  <si>
    <t>２　補助金・助成金利用状況</t>
    <rPh sb="2" eb="5">
      <t>ホジョキン</t>
    </rPh>
    <rPh sb="6" eb="9">
      <t>ジョセイキン</t>
    </rPh>
    <rPh sb="9" eb="11">
      <t>リヨウ</t>
    </rPh>
    <rPh sb="11" eb="13">
      <t>ジョウキョウ</t>
    </rPh>
    <phoneticPr fontId="2"/>
  </si>
  <si>
    <t>※(公財）東京都中小企業振興公社、国、都道府県、区市町村等が実施する補助金・助成金等で申請した経費は、本助成事業の対象にできません。
※詳細は、各補助金・助成金等の募集要項、申請書、交付決定通知等をご確認ください。</t>
    <phoneticPr fontId="2"/>
  </si>
  <si>
    <t>資本金
(出資総額)</t>
    <rPh sb="5" eb="9">
      <t>シュッシソウガク</t>
    </rPh>
    <phoneticPr fontId="2"/>
  </si>
  <si>
    <t>①　展示会参加費等
合　計</t>
    <rPh sb="8" eb="9">
      <t>ナド</t>
    </rPh>
    <rPh sb="10" eb="11">
      <t>ゴウ</t>
    </rPh>
    <rPh sb="12" eb="13">
      <t>ケイ</t>
    </rPh>
    <phoneticPr fontId="2"/>
  </si>
  <si>
    <t xml:space="preserve">※「リアル+オンライン出展」の場合も、小間スペース利用料とオンライン出展基本料を分けて記入してください。金額が明確に分けられない場合は、小間スペース利用料にその金額を記入してください。
</t>
    <rPh sb="11" eb="13">
      <t>シュッテン</t>
    </rPh>
    <rPh sb="15" eb="17">
      <t>バアイ</t>
    </rPh>
    <rPh sb="19" eb="21">
      <t>コマ</t>
    </rPh>
    <rPh sb="25" eb="28">
      <t>リヨウリョウ</t>
    </rPh>
    <rPh sb="34" eb="36">
      <t>シュッテン</t>
    </rPh>
    <rPh sb="36" eb="39">
      <t>キホンリョウ</t>
    </rPh>
    <rPh sb="40" eb="41">
      <t>ワ</t>
    </rPh>
    <rPh sb="43" eb="45">
      <t>キニュウ</t>
    </rPh>
    <rPh sb="52" eb="54">
      <t>キンガク</t>
    </rPh>
    <rPh sb="55" eb="57">
      <t>メイカク</t>
    </rPh>
    <rPh sb="58" eb="59">
      <t>ワ</t>
    </rPh>
    <rPh sb="64" eb="66">
      <t>バアイ</t>
    </rPh>
    <rPh sb="68" eb="70">
      <t>コマ</t>
    </rPh>
    <rPh sb="74" eb="77">
      <t>リヨウリョウ</t>
    </rPh>
    <rPh sb="80" eb="82">
      <t>キンガク</t>
    </rPh>
    <rPh sb="83" eb="85">
      <t>キニュウ</t>
    </rPh>
    <phoneticPr fontId="2"/>
  </si>
  <si>
    <r>
      <t xml:space="preserve">連　絡
担当者
</t>
    </r>
    <r>
      <rPr>
        <sz val="8"/>
        <color rgb="FFFF0000"/>
        <rFont val="游明朝"/>
        <family val="1"/>
        <charset val="128"/>
      </rPr>
      <t>自社の役員又は従業員に限る</t>
    </r>
    <rPh sb="8" eb="10">
      <t>ジシャ</t>
    </rPh>
    <rPh sb="11" eb="13">
      <t>ヤクイン</t>
    </rPh>
    <rPh sb="13" eb="14">
      <t>マタ</t>
    </rPh>
    <rPh sb="15" eb="18">
      <t>ジュウギョウイン</t>
    </rPh>
    <rPh sb="19" eb="20">
      <t>カギ</t>
    </rPh>
    <phoneticPr fontId="2"/>
  </si>
  <si>
    <t>【確認用】自動計算のため入力不要</t>
    <rPh sb="1" eb="3">
      <t>カクニン</t>
    </rPh>
    <rPh sb="3" eb="4">
      <t>ヨウ</t>
    </rPh>
    <rPh sb="5" eb="9">
      <t>ジドウケイサン</t>
    </rPh>
    <rPh sb="12" eb="16">
      <t>ニュウリョクフヨウ</t>
    </rPh>
    <phoneticPr fontId="2"/>
  </si>
  <si>
    <t>申請(郵送・オンライン)を行っていない(申込不可)</t>
    <phoneticPr fontId="2"/>
  </si>
  <si>
    <t>連絡先
所在地</t>
    <phoneticPr fontId="2"/>
  </si>
  <si>
    <t>①「販路開拓チャレンジ助成事業」の利用状況</t>
    <rPh sb="2" eb="4">
      <t>ハンロ</t>
    </rPh>
    <rPh sb="4" eb="6">
      <t>カイタク</t>
    </rPh>
    <rPh sb="11" eb="13">
      <t>ジョセイ</t>
    </rPh>
    <rPh sb="13" eb="15">
      <t>ジギョウ</t>
    </rPh>
    <rPh sb="17" eb="19">
      <t>リヨウ</t>
    </rPh>
    <rPh sb="19" eb="21">
      <t>ジョウキョウ</t>
    </rPh>
    <phoneticPr fontId="2"/>
  </si>
  <si>
    <t>②「販路拡大助成事業」の利用状況</t>
    <rPh sb="2" eb="4">
      <t>ハンロ</t>
    </rPh>
    <rPh sb="4" eb="6">
      <t>カクダイ</t>
    </rPh>
    <rPh sb="6" eb="8">
      <t>ジョセイ</t>
    </rPh>
    <rPh sb="8" eb="10">
      <t>ジギョウ</t>
    </rPh>
    <rPh sb="12" eb="14">
      <t>リヨウ</t>
    </rPh>
    <rPh sb="14" eb="16">
      <t>ジョウキョウ</t>
    </rPh>
    <phoneticPr fontId="2"/>
  </si>
  <si>
    <t>③「市場開拓助成事業」の利用状況</t>
    <rPh sb="2" eb="4">
      <t>シジョウ</t>
    </rPh>
    <rPh sb="4" eb="6">
      <t>カイタク</t>
    </rPh>
    <rPh sb="6" eb="8">
      <t>ジョセイ</t>
    </rPh>
    <rPh sb="8" eb="10">
      <t>ジギョウ</t>
    </rPh>
    <rPh sb="12" eb="14">
      <t>リヨウ</t>
    </rPh>
    <rPh sb="14" eb="16">
      <t>ジョウキョウ</t>
    </rPh>
    <phoneticPr fontId="2"/>
  </si>
  <si>
    <t>④「緊急販路開拓助成事業」の利用状況</t>
    <rPh sb="14" eb="16">
      <t>リヨウ</t>
    </rPh>
    <phoneticPr fontId="2"/>
  </si>
  <si>
    <t>⑤国・都・（上記以外の）公社等からの補助金・助成金の利用状況※</t>
    <rPh sb="1" eb="2">
      <t>クニ</t>
    </rPh>
    <rPh sb="3" eb="4">
      <t>ト</t>
    </rPh>
    <rPh sb="6" eb="8">
      <t>ジョウキ</t>
    </rPh>
    <rPh sb="8" eb="10">
      <t>イガイ</t>
    </rPh>
    <rPh sb="12" eb="14">
      <t>コウシャ</t>
    </rPh>
    <rPh sb="14" eb="15">
      <t>トウ</t>
    </rPh>
    <rPh sb="18" eb="21">
      <t>ホジョキン</t>
    </rPh>
    <rPh sb="22" eb="24">
      <t>ジョセイ</t>
    </rPh>
    <rPh sb="24" eb="25">
      <t>キン</t>
    </rPh>
    <rPh sb="26" eb="30">
      <t>リヨウジョウキョウ</t>
    </rPh>
    <phoneticPr fontId="2"/>
  </si>
  <si>
    <r>
      <t xml:space="preserve">現時点における一時支援金等の受給状況
</t>
    </r>
    <r>
      <rPr>
        <sz val="11"/>
        <color rgb="FFFF0000"/>
        <rFont val="游ゴシック"/>
        <family val="3"/>
        <charset val="128"/>
      </rPr>
      <t>※一時支援金等が未申請の場合、本事業の申込はできません</t>
    </r>
    <rPh sb="0" eb="3">
      <t>ゲンジテン</t>
    </rPh>
    <rPh sb="7" eb="11">
      <t>イチジシエン</t>
    </rPh>
    <rPh sb="11" eb="12">
      <t>キン</t>
    </rPh>
    <rPh sb="12" eb="13">
      <t>ナド</t>
    </rPh>
    <rPh sb="14" eb="18">
      <t>ジュキュウジョウキョウ</t>
    </rPh>
    <rPh sb="20" eb="25">
      <t>イチジシエンキン</t>
    </rPh>
    <rPh sb="25" eb="26">
      <t>ナド</t>
    </rPh>
    <rPh sb="27" eb="30">
      <t>ミシンセイ</t>
    </rPh>
    <rPh sb="31" eb="33">
      <t>バアイ</t>
    </rPh>
    <rPh sb="34" eb="37">
      <t>ホンジギョウ</t>
    </rPh>
    <rPh sb="38" eb="40">
      <t>モウシコミ</t>
    </rPh>
    <phoneticPr fontId="2"/>
  </si>
  <si>
    <r>
      <t>※⑤で</t>
    </r>
    <r>
      <rPr>
        <b/>
        <sz val="12"/>
        <color rgb="FFFF0000"/>
        <rFont val="游明朝"/>
        <family val="1"/>
        <charset val="128"/>
      </rPr>
      <t>「申請中又は利用中」</t>
    </r>
    <r>
      <rPr>
        <sz val="12"/>
        <color rgb="FFFF0000"/>
        <rFont val="游明朝"/>
        <family val="1"/>
        <charset val="128"/>
      </rPr>
      <t>を選択した場合は、その内容を</t>
    </r>
    <r>
      <rPr>
        <b/>
        <sz val="12"/>
        <color rgb="FFFF0000"/>
        <rFont val="游明朝"/>
        <family val="1"/>
        <charset val="128"/>
      </rPr>
      <t>新しい順に</t>
    </r>
    <r>
      <rPr>
        <sz val="12"/>
        <color rgb="FFFF0000"/>
        <rFont val="游明朝"/>
        <family val="1"/>
        <charset val="128"/>
      </rPr>
      <t>記入してください</t>
    </r>
    <rPh sb="4" eb="7">
      <t>シンセイチュウ</t>
    </rPh>
    <rPh sb="7" eb="8">
      <t>マタ</t>
    </rPh>
    <rPh sb="9" eb="12">
      <t>リヨウチュウ</t>
    </rPh>
    <rPh sb="14" eb="16">
      <t>センタク</t>
    </rPh>
    <rPh sb="18" eb="20">
      <t>バアイ</t>
    </rPh>
    <rPh sb="24" eb="26">
      <t>ナイヨウ</t>
    </rPh>
    <rPh sb="27" eb="28">
      <t>アタラ</t>
    </rPh>
    <rPh sb="30" eb="31">
      <t>ジュン</t>
    </rPh>
    <rPh sb="32" eb="34">
      <t>キニュウ</t>
    </rPh>
    <phoneticPr fontId="2"/>
  </si>
  <si>
    <t>大企業が実質的に経営に参画する「みなし大企業」ではありません。
   ･大企業が単独で発行株式総数又は出資総額の２分の１以上(複数で３分の２以上）を
 　所有又は出資していないこと。
   ･大企業の役員または職員を兼ねているものが役員総数の２分の１以上含まれていない
　 こと。</t>
    <phoneticPr fontId="2"/>
  </si>
  <si>
    <t>展示会HPのURL</t>
    <phoneticPr fontId="2"/>
  </si>
  <si>
    <t>小間スペース利用料(税抜)</t>
    <rPh sb="10" eb="12">
      <t>ゼイヌ</t>
    </rPh>
    <phoneticPr fontId="2"/>
  </si>
  <si>
    <t>小間スペース利用料(税抜)</t>
    <rPh sb="0" eb="2">
      <t>コマ</t>
    </rPh>
    <rPh sb="6" eb="8">
      <t>リヨウ</t>
    </rPh>
    <rPh sb="8" eb="9">
      <t>リョウ</t>
    </rPh>
    <rPh sb="10" eb="12">
      <t>ゼイヌ</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</si>
</sst>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F800]dddd\,\ mmmm\ dd\,\ yyyy"/>
    <numFmt numFmtId="178" formatCode="#"/>
    <numFmt numFmtId="179" formatCode="&quot;平成 &quot;#,##0_)&quot;年&quot;;\(\$#,##0\)"/>
    <numFmt numFmtId="180" formatCode="0_);\(0\)"/>
    <numFmt numFmtId="181" formatCode="#,##0_);\(#,##0\)"/>
    <numFmt numFmtId="182" formatCode="&quot;¥&quot;#,##0;[Red]&quot;¥&quot;#,##0"/>
    <numFmt numFmtId="183" formatCode="&quot;¥&quot;#,##0_);[Red]\(&quot;¥&quot;#,##0\)"/>
    <numFmt numFmtId="184" formatCode="#,##0_ "/>
    <numFmt numFmtId="185" formatCode="yyyy&quot;年&quot;m&quot;月&quot;d&quot;日&quot;;@"/>
  </numFmts>
  <fonts count="9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6"/>
      <name val="游ゴシック"/>
      <family val="3"/>
      <charset val="128"/>
      <scheme val="minor"/>
    </font>
    <font>
      <sz val="10.5"/>
      <color theme="1"/>
      <name val="游明朝"/>
      <family val="1"/>
      <charset val="128"/>
    </font>
    <font>
      <sz val="11"/>
      <color theme="1"/>
      <name val="游明朝"/>
      <family val="1"/>
      <charset val="128"/>
    </font>
    <font>
      <sz val="10"/>
      <color theme="1"/>
      <name val="游明朝"/>
      <family val="1"/>
      <charset val="128"/>
    </font>
    <font>
      <b/>
      <sz val="11"/>
      <color theme="1"/>
      <name val="游ゴシック"/>
      <family val="3"/>
      <charset val="128"/>
    </font>
    <font>
      <b/>
      <sz val="10.5"/>
      <color theme="1"/>
      <name val="游明朝"/>
      <family val="1"/>
      <charset val="128"/>
    </font>
    <font>
      <sz val="14"/>
      <color theme="1"/>
      <name val="游明朝"/>
      <family val="1"/>
      <charset val="128"/>
    </font>
    <font>
      <sz val="10.5"/>
      <name val="游明朝"/>
      <family val="1"/>
      <charset val="128"/>
    </font>
    <font>
      <sz val="11"/>
      <name val="游明朝"/>
      <family val="1"/>
      <charset val="128"/>
    </font>
    <font>
      <b/>
      <sz val="14"/>
      <color rgb="FF0070C0"/>
      <name val="游ゴシック"/>
      <family val="3"/>
      <charset val="128"/>
    </font>
    <font>
      <b/>
      <sz val="12"/>
      <name val="游ゴシック"/>
      <family val="3"/>
      <charset val="128"/>
    </font>
    <font>
      <b/>
      <sz val="11"/>
      <name val="游ゴシック"/>
      <family val="3"/>
      <charset val="128"/>
    </font>
    <font>
      <b/>
      <sz val="10.5"/>
      <name val="游明朝"/>
      <family val="1"/>
      <charset val="128"/>
    </font>
    <font>
      <sz val="10"/>
      <name val="游明朝"/>
      <family val="1"/>
      <charset val="128"/>
    </font>
    <font>
      <sz val="8"/>
      <name val="游ゴシック"/>
      <family val="3"/>
      <charset val="128"/>
    </font>
    <font>
      <sz val="9"/>
      <name val="游明朝"/>
      <family val="1"/>
      <charset val="128"/>
    </font>
    <font>
      <sz val="10"/>
      <name val="游ゴシック"/>
      <family val="3"/>
      <charset val="128"/>
    </font>
    <font>
      <sz val="8"/>
      <color rgb="FFFF0000"/>
      <name val="游明朝"/>
      <family val="1"/>
      <charset val="128"/>
    </font>
    <font>
      <sz val="11"/>
      <color theme="1"/>
      <name val="游ゴシック"/>
      <family val="3"/>
      <charset val="128"/>
    </font>
    <font>
      <sz val="8"/>
      <name val="游明朝"/>
      <family val="1"/>
      <charset val="128"/>
    </font>
    <font>
      <sz val="12"/>
      <name val="游明朝"/>
      <family val="1"/>
      <charset val="128"/>
    </font>
    <font>
      <sz val="11"/>
      <name val="游ゴシック"/>
      <family val="2"/>
      <charset val="128"/>
      <scheme val="minor"/>
    </font>
    <font>
      <sz val="11"/>
      <color theme="0"/>
      <name val="游明朝"/>
      <family val="1"/>
      <charset val="128"/>
    </font>
    <font>
      <b/>
      <sz val="10"/>
      <name val="游明朝"/>
      <family val="1"/>
      <charset val="128"/>
    </font>
    <font>
      <sz val="10"/>
      <color theme="1"/>
      <name val="游ゴシック"/>
      <family val="3"/>
      <charset val="128"/>
    </font>
    <font>
      <sz val="10.5"/>
      <color theme="0"/>
      <name val="游明朝"/>
      <family val="1"/>
      <charset val="128"/>
    </font>
    <font>
      <b/>
      <sz val="12"/>
      <color theme="1"/>
      <name val="游明朝"/>
      <family val="1"/>
      <charset val="128"/>
    </font>
    <font>
      <sz val="11"/>
      <color theme="1"/>
      <name val="游ゴシック"/>
      <family val="2"/>
      <scheme val="minor"/>
    </font>
    <font>
      <sz val="10.5"/>
      <color rgb="FF262626"/>
      <name val="游明朝"/>
      <family val="1"/>
      <charset val="128"/>
    </font>
    <font>
      <sz val="10.5"/>
      <color rgb="FF000000"/>
      <name val="游明朝"/>
      <family val="1"/>
      <charset val="128"/>
    </font>
    <font>
      <b/>
      <sz val="10.5"/>
      <color theme="0"/>
      <name val="游明朝"/>
      <family val="1"/>
      <charset val="128"/>
    </font>
    <font>
      <b/>
      <sz val="11"/>
      <color theme="1"/>
      <name val="游ゴシック"/>
      <family val="3"/>
      <charset val="128"/>
      <scheme val="minor"/>
    </font>
    <font>
      <b/>
      <sz val="11"/>
      <name val="游ゴシック"/>
      <family val="3"/>
      <charset val="128"/>
      <scheme val="minor"/>
    </font>
    <font>
      <b/>
      <sz val="18"/>
      <color theme="1"/>
      <name val="游明朝"/>
      <family val="1"/>
      <charset val="128"/>
    </font>
    <font>
      <b/>
      <sz val="8"/>
      <name val="游ゴシック"/>
      <family val="3"/>
      <charset val="128"/>
    </font>
    <font>
      <b/>
      <sz val="11"/>
      <color rgb="FFFF0000"/>
      <name val="游明朝"/>
      <family val="1"/>
      <charset val="128"/>
    </font>
    <font>
      <b/>
      <sz val="10"/>
      <color rgb="FFFF0000"/>
      <name val="游明朝"/>
      <family val="1"/>
      <charset val="128"/>
    </font>
    <font>
      <b/>
      <sz val="10.5"/>
      <color rgb="FFFF0000"/>
      <name val="游明朝"/>
      <family val="1"/>
      <charset val="128"/>
    </font>
    <font>
      <b/>
      <sz val="11"/>
      <color rgb="FFFF0000"/>
      <name val="游ゴシック"/>
      <family val="3"/>
      <charset val="128"/>
      <scheme val="minor"/>
    </font>
    <font>
      <sz val="9"/>
      <name val="游ゴシック"/>
      <family val="3"/>
      <charset val="128"/>
    </font>
    <font>
      <sz val="12"/>
      <color theme="1"/>
      <name val="游明朝"/>
      <family val="1"/>
      <charset val="128"/>
    </font>
    <font>
      <b/>
      <sz val="12"/>
      <name val="游ゴシック"/>
      <family val="3"/>
      <charset val="128"/>
      <scheme val="minor"/>
    </font>
    <font>
      <sz val="9"/>
      <name val="游ゴシック"/>
      <family val="3"/>
      <charset val="128"/>
      <scheme val="minor"/>
    </font>
    <font>
      <b/>
      <sz val="9"/>
      <name val="ＭＳ ゴシック"/>
      <family val="3"/>
      <charset val="128"/>
    </font>
    <font>
      <sz val="8"/>
      <name val="游ゴシック"/>
      <family val="3"/>
      <charset val="128"/>
      <scheme val="minor"/>
    </font>
    <font>
      <b/>
      <sz val="16"/>
      <color theme="1"/>
      <name val="游明朝"/>
      <family val="1"/>
      <charset val="128"/>
    </font>
    <font>
      <b/>
      <sz val="14"/>
      <color theme="1"/>
      <name val="游ゴシック"/>
      <family val="3"/>
      <charset val="128"/>
      <scheme val="minor"/>
    </font>
    <font>
      <b/>
      <sz val="14"/>
      <color theme="1"/>
      <name val="游ゴシック"/>
      <family val="3"/>
      <charset val="128"/>
    </font>
    <font>
      <sz val="10"/>
      <color rgb="FFFF0000"/>
      <name val="游明朝"/>
      <family val="1"/>
      <charset val="128"/>
    </font>
    <font>
      <b/>
      <sz val="12"/>
      <name val="游明朝"/>
      <family val="1"/>
      <charset val="128"/>
    </font>
    <font>
      <sz val="11"/>
      <name val="游ゴシック Light"/>
      <family val="3"/>
      <charset val="128"/>
      <scheme val="maj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10"/>
      <name val="ＭＳ 明朝"/>
      <family val="1"/>
      <charset val="128"/>
    </font>
    <font>
      <sz val="11"/>
      <color rgb="FFFF0000"/>
      <name val="游ゴシック"/>
      <family val="2"/>
      <charset val="128"/>
      <scheme val="minor"/>
    </font>
    <font>
      <sz val="11"/>
      <color rgb="FFFF0000"/>
      <name val="游明朝"/>
      <family val="1"/>
      <charset val="128"/>
    </font>
    <font>
      <sz val="10.5"/>
      <color rgb="FFFF0000"/>
      <name val="游明朝"/>
      <family val="1"/>
      <charset val="128"/>
    </font>
    <font>
      <sz val="22"/>
      <color theme="1"/>
      <name val="Wingdings"/>
      <charset val="2"/>
    </font>
    <font>
      <sz val="9"/>
      <color rgb="FF000000"/>
      <name val="Meiryo UI"/>
      <family val="3"/>
      <charset val="128"/>
    </font>
    <font>
      <sz val="10"/>
      <color theme="0" tint="-0.34998626667073579"/>
      <name val="游明朝"/>
      <family val="1"/>
      <charset val="128"/>
    </font>
    <font>
      <sz val="9"/>
      <color rgb="FFFF0000"/>
      <name val="游明朝"/>
      <family val="1"/>
      <charset val="128"/>
    </font>
    <font>
      <b/>
      <sz val="14"/>
      <color theme="1"/>
      <name val="游明朝"/>
      <family val="1"/>
      <charset val="128"/>
    </font>
    <font>
      <sz val="11"/>
      <color rgb="FFFF0000"/>
      <name val="游ゴシック"/>
      <family val="3"/>
      <charset val="128"/>
      <scheme val="minor"/>
    </font>
    <font>
      <u/>
      <sz val="11"/>
      <color theme="10"/>
      <name val="游ゴシック"/>
      <family val="2"/>
      <charset val="128"/>
      <scheme val="minor"/>
    </font>
    <font>
      <sz val="12"/>
      <color theme="1"/>
      <name val="游ゴシック"/>
      <family val="3"/>
      <charset val="128"/>
      <scheme val="minor"/>
    </font>
    <font>
      <sz val="12"/>
      <name val="游ゴシック"/>
      <family val="3"/>
      <charset val="128"/>
      <scheme val="minor"/>
    </font>
    <font>
      <sz val="12"/>
      <color theme="1"/>
      <name val="游ゴシック"/>
      <family val="2"/>
      <charset val="128"/>
      <scheme val="minor"/>
    </font>
    <font>
      <sz val="11"/>
      <name val="游ゴシック"/>
      <family val="3"/>
      <charset val="128"/>
    </font>
    <font>
      <sz val="11"/>
      <color rgb="FFFF0000"/>
      <name val="游ゴシック"/>
      <family val="3"/>
      <charset val="128"/>
    </font>
    <font>
      <sz val="12"/>
      <color rgb="FFFF0000"/>
      <name val="游明朝"/>
      <family val="1"/>
      <charset val="128"/>
    </font>
    <font>
      <b/>
      <sz val="12"/>
      <color rgb="FFFF0000"/>
      <name val="游明朝"/>
      <family val="1"/>
      <charset val="128"/>
    </font>
    <font>
      <sz val="11"/>
      <color theme="0" tint="-0.34998626667073579"/>
      <name val="游明朝"/>
      <family val="1"/>
      <charset val="128"/>
    </font>
    <font>
      <sz val="11"/>
      <color theme="0" tint="-0.34998626667073579"/>
      <name val="游ゴシック"/>
      <family val="2"/>
      <charset val="128"/>
      <scheme val="minor"/>
    </font>
    <font>
      <sz val="11"/>
      <color theme="0" tint="-0.34998626667073579"/>
      <name val="游ゴシック"/>
      <family val="1"/>
      <charset val="128"/>
      <scheme val="minor"/>
    </font>
    <font>
      <sz val="11"/>
      <color theme="0" tint="-0.34998626667073579"/>
      <name val="游ゴシック"/>
      <family val="3"/>
      <charset val="128"/>
      <scheme val="minor"/>
    </font>
    <font>
      <b/>
      <sz val="11"/>
      <color theme="0" tint="-0.34998626667073579"/>
      <name val="游ゴシック"/>
      <family val="3"/>
      <charset val="128"/>
      <scheme val="minor"/>
    </font>
    <font>
      <sz val="10"/>
      <name val="游ゴシック"/>
      <family val="3"/>
      <charset val="128"/>
      <scheme val="minor"/>
    </font>
    <font>
      <b/>
      <sz val="11"/>
      <color theme="1"/>
      <name val="游明朝"/>
      <family val="1"/>
      <charset val="128"/>
    </font>
    <font>
      <sz val="20"/>
      <color theme="1"/>
      <name val="游明朝"/>
      <family val="1"/>
      <charset val="128"/>
    </font>
    <font>
      <sz val="14"/>
      <name val="游明朝"/>
      <family val="1"/>
      <charset val="128"/>
    </font>
    <font>
      <b/>
      <sz val="16"/>
      <color rgb="FFFF0000"/>
      <name val="游ゴシック"/>
      <family val="3"/>
      <charset val="128"/>
      <scheme val="minor"/>
    </font>
    <font>
      <b/>
      <sz val="18"/>
      <name val="游ゴシック"/>
      <family val="3"/>
      <charset val="128"/>
      <scheme val="minor"/>
    </font>
    <font>
      <b/>
      <sz val="16"/>
      <name val="游ゴシック"/>
      <family val="3"/>
      <charset val="128"/>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CCECFF"/>
        <bgColor indexed="64"/>
      </patternFill>
    </fill>
    <fill>
      <patternFill patternType="solid">
        <fgColor rgb="FFECE0E9"/>
        <bgColor indexed="64"/>
      </patternFill>
    </fill>
    <fill>
      <patternFill patternType="solid">
        <fgColor rgb="FF99FF99"/>
        <bgColor indexed="64"/>
      </patternFill>
    </fill>
    <fill>
      <patternFill patternType="solid">
        <fgColor theme="1"/>
        <bgColor indexed="64"/>
      </patternFill>
    </fill>
    <fill>
      <patternFill patternType="solid">
        <fgColor theme="5" tint="0.79998168889431442"/>
        <bgColor indexed="64"/>
      </patternFill>
    </fill>
    <fill>
      <patternFill patternType="solid">
        <fgColor rgb="FFFFFFE7"/>
        <bgColor indexed="64"/>
      </patternFill>
    </fill>
    <fill>
      <patternFill patternType="solid">
        <fgColor theme="0"/>
        <bgColor indexed="64"/>
      </patternFill>
    </fill>
    <fill>
      <patternFill patternType="solid">
        <fgColor theme="0" tint="-0.249977111117893"/>
        <bgColor indexed="64"/>
      </patternFill>
    </fill>
  </fills>
  <borders count="129">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hair">
        <color indexed="64"/>
      </top>
      <bottom/>
      <diagonal/>
    </border>
    <border>
      <left style="thin">
        <color theme="0" tint="-0.499984740745262"/>
      </left>
      <right/>
      <top style="thin">
        <color theme="0" tint="-0.499984740745262"/>
      </top>
      <bottom/>
      <diagonal/>
    </border>
    <border>
      <left/>
      <right/>
      <top style="thin">
        <color indexed="64"/>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thin">
        <color theme="0" tint="-0.499984740745262"/>
      </right>
      <top style="thin">
        <color indexed="64"/>
      </top>
      <bottom style="thin">
        <color theme="0" tint="-0.499984740745262"/>
      </bottom>
      <diagonal/>
    </border>
    <border>
      <left style="hair">
        <color indexed="64"/>
      </left>
      <right style="hair">
        <color indexed="64"/>
      </right>
      <top style="hair">
        <color indexed="64"/>
      </top>
      <bottom style="thin">
        <color indexed="64"/>
      </bottom>
      <diagonal/>
    </border>
    <border>
      <left style="hair">
        <color theme="1" tint="0.499984740745262"/>
      </left>
      <right/>
      <top style="hair">
        <color theme="1" tint="0.499984740745262"/>
      </top>
      <bottom/>
      <diagonal/>
    </border>
    <border>
      <left/>
      <right/>
      <top style="hair">
        <color theme="1" tint="0.499984740745262"/>
      </top>
      <bottom/>
      <diagonal/>
    </border>
    <border>
      <left/>
      <right style="hair">
        <color theme="1" tint="0.499984740745262"/>
      </right>
      <top style="hair">
        <color theme="1" tint="0.499984740745262"/>
      </top>
      <bottom/>
      <diagonal/>
    </border>
    <border>
      <left style="hair">
        <color theme="1" tint="0.499984740745262"/>
      </left>
      <right/>
      <top/>
      <bottom style="hair">
        <color theme="1" tint="0.499984740745262"/>
      </bottom>
      <diagonal/>
    </border>
    <border>
      <left/>
      <right/>
      <top/>
      <bottom style="hair">
        <color theme="1" tint="0.499984740745262"/>
      </bottom>
      <diagonal/>
    </border>
    <border>
      <left/>
      <right style="hair">
        <color theme="1" tint="0.499984740745262"/>
      </right>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hair">
        <color indexed="64"/>
      </left>
      <right/>
      <top/>
      <bottom/>
      <diagonal/>
    </border>
    <border>
      <left style="thin">
        <color indexed="64"/>
      </left>
      <right/>
      <top/>
      <bottom style="thin">
        <color indexed="64"/>
      </bottom>
      <diagonal/>
    </border>
    <border>
      <left style="hair">
        <color theme="1" tint="0.499984740745262"/>
      </left>
      <right/>
      <top/>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style="thin">
        <color theme="1" tint="0.499984740745262"/>
      </left>
      <right/>
      <top style="thin">
        <color theme="0" tint="-0.499984740745262"/>
      </top>
      <bottom/>
      <diagonal/>
    </border>
    <border>
      <left style="thin">
        <color theme="1" tint="0.499984740745262"/>
      </left>
      <right/>
      <top/>
      <bottom style="thin">
        <color theme="0" tint="-0.499984740745262"/>
      </bottom>
      <diagonal/>
    </border>
    <border>
      <left style="thin">
        <color indexed="64"/>
      </left>
      <right style="hair">
        <color theme="1" tint="0.499984740745262"/>
      </right>
      <top style="thin">
        <color indexed="64"/>
      </top>
      <bottom/>
      <diagonal/>
    </border>
    <border>
      <left style="thin">
        <color indexed="64"/>
      </left>
      <right style="hair">
        <color theme="1" tint="0.499984740745262"/>
      </right>
      <top/>
      <bottom/>
      <diagonal/>
    </border>
    <border>
      <left style="hair">
        <color theme="1" tint="0.499984740745262"/>
      </left>
      <right style="hair">
        <color theme="1" tint="0.499984740745262"/>
      </right>
      <top style="hair">
        <color indexed="64"/>
      </top>
      <bottom style="hair">
        <color indexed="64"/>
      </bottom>
      <diagonal/>
    </border>
    <border>
      <left style="hair">
        <color theme="1" tint="0.499984740745262"/>
      </left>
      <right style="hair">
        <color theme="1" tint="0.499984740745262"/>
      </right>
      <top style="thin">
        <color theme="1"/>
      </top>
      <bottom style="hair">
        <color indexed="64"/>
      </bottom>
      <diagonal/>
    </border>
    <border>
      <left/>
      <right/>
      <top style="hair">
        <color indexed="64"/>
      </top>
      <bottom style="thin">
        <color theme="1"/>
      </bottom>
      <diagonal/>
    </border>
    <border>
      <left/>
      <right style="hair">
        <color indexed="64"/>
      </right>
      <top style="double">
        <color indexed="64"/>
      </top>
      <bottom style="thin">
        <color indexed="64"/>
      </bottom>
      <diagonal/>
    </border>
    <border>
      <left style="hair">
        <color indexed="64"/>
      </left>
      <right/>
      <top/>
      <bottom style="hair">
        <color indexed="64"/>
      </bottom>
      <diagonal/>
    </border>
    <border>
      <left/>
      <right/>
      <top/>
      <bottom style="double">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thin">
        <color indexed="64"/>
      </top>
      <bottom style="thin">
        <color indexed="64"/>
      </bottom>
      <diagonal/>
    </border>
    <border>
      <left/>
      <right style="thin">
        <color indexed="64"/>
      </right>
      <top style="double">
        <color indexed="64"/>
      </top>
      <bottom/>
      <diagonal/>
    </border>
    <border>
      <left style="hair">
        <color indexed="64"/>
      </left>
      <right style="hair">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diagonal/>
    </border>
    <border>
      <left style="medium">
        <color indexed="64"/>
      </left>
      <right style="medium">
        <color indexed="64"/>
      </right>
      <top style="medium">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bottom style="hair">
        <color indexed="64"/>
      </bottom>
      <diagonal/>
    </border>
    <border>
      <left style="hair">
        <color theme="1" tint="0.499984740745262"/>
      </left>
      <right/>
      <top style="hair">
        <color indexed="64"/>
      </top>
      <bottom style="hair">
        <color indexed="64"/>
      </bottom>
      <diagonal/>
    </border>
    <border>
      <left style="hair">
        <color theme="1" tint="0.499984740745262"/>
      </left>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hair">
        <color indexed="64"/>
      </top>
      <bottom/>
      <diagonal/>
    </border>
    <border>
      <left/>
      <right style="hair">
        <color theme="1" tint="0.499984740745262"/>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0" fontId="36" fillId="0" borderId="0"/>
    <xf numFmtId="0" fontId="73" fillId="0" borderId="0" applyNumberFormat="0" applyFill="0" applyBorder="0" applyAlignment="0" applyProtection="0">
      <alignment vertical="center"/>
    </xf>
  </cellStyleXfs>
  <cellXfs count="762">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11" fillId="0" borderId="0" xfId="0" applyFont="1">
      <alignment vertical="center"/>
    </xf>
    <xf numFmtId="0" fontId="16" fillId="0" borderId="0" xfId="0" applyFont="1" applyAlignment="1">
      <alignment vertical="center"/>
    </xf>
    <xf numFmtId="0" fontId="17" fillId="0" borderId="0" xfId="0" applyFont="1">
      <alignment vertical="center"/>
    </xf>
    <xf numFmtId="0" fontId="17"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horizontal="right" vertical="center"/>
    </xf>
    <xf numFmtId="0" fontId="16" fillId="0" borderId="0" xfId="0" applyFont="1" applyAlignment="1">
      <alignment horizontal="left" vertical="center"/>
    </xf>
    <xf numFmtId="0" fontId="20" fillId="0" borderId="0" xfId="0" applyFont="1" applyAlignment="1">
      <alignment vertical="center"/>
    </xf>
    <xf numFmtId="0" fontId="21" fillId="0" borderId="0" xfId="0" applyFont="1" applyBorder="1" applyAlignment="1">
      <alignment horizontal="left" vertical="center"/>
    </xf>
    <xf numFmtId="0" fontId="22" fillId="0" borderId="0" xfId="0" applyFont="1">
      <alignment vertical="center"/>
    </xf>
    <xf numFmtId="0" fontId="22" fillId="0" borderId="0" xfId="0" applyFont="1" applyAlignment="1">
      <alignment vertical="center"/>
    </xf>
    <xf numFmtId="0" fontId="11" fillId="6" borderId="0" xfId="0" applyFont="1" applyFill="1">
      <alignment vertical="center"/>
    </xf>
    <xf numFmtId="0" fontId="22" fillId="0" borderId="0" xfId="0" applyFont="1" applyBorder="1" applyAlignment="1">
      <alignment horizontal="center" vertical="center" wrapText="1"/>
    </xf>
    <xf numFmtId="0" fontId="11" fillId="3" borderId="0" xfId="0" applyFont="1" applyFill="1">
      <alignment vertical="center"/>
    </xf>
    <xf numFmtId="0" fontId="20" fillId="0" borderId="0" xfId="0" applyFont="1">
      <alignment vertical="center"/>
    </xf>
    <xf numFmtId="0" fontId="17" fillId="0" borderId="0" xfId="0" applyFont="1" applyBorder="1">
      <alignment vertical="center"/>
    </xf>
    <xf numFmtId="0" fontId="22" fillId="0" borderId="0" xfId="0" applyFont="1" applyBorder="1" applyAlignment="1">
      <alignment vertical="center" wrapText="1"/>
    </xf>
    <xf numFmtId="0" fontId="20" fillId="0" borderId="0" xfId="0" applyNumberFormat="1" applyFont="1" applyAlignment="1">
      <alignment vertical="center"/>
    </xf>
    <xf numFmtId="49" fontId="37" fillId="0" borderId="0" xfId="3" applyNumberFormat="1" applyFont="1" applyAlignment="1"/>
    <xf numFmtId="49" fontId="37" fillId="0" borderId="0" xfId="3" applyNumberFormat="1" applyFont="1" applyAlignment="1">
      <alignment horizontal="right"/>
    </xf>
    <xf numFmtId="0" fontId="10" fillId="0" borderId="0" xfId="3" applyFont="1"/>
    <xf numFmtId="49" fontId="10" fillId="0" borderId="0" xfId="3" applyNumberFormat="1" applyFont="1" applyAlignment="1">
      <alignment horizontal="center" vertical="center"/>
    </xf>
    <xf numFmtId="49" fontId="37" fillId="0" borderId="0" xfId="3" applyNumberFormat="1" applyFont="1" applyAlignment="1">
      <alignment horizontal="left" vertical="center"/>
    </xf>
    <xf numFmtId="0" fontId="10" fillId="0" borderId="0" xfId="3" applyFont="1" applyFill="1" applyBorder="1" applyAlignment="1">
      <alignment horizontal="left" indent="1"/>
    </xf>
    <xf numFmtId="49" fontId="37" fillId="0" borderId="0" xfId="3" applyNumberFormat="1" applyFont="1" applyFill="1" applyBorder="1" applyAlignment="1"/>
    <xf numFmtId="49" fontId="37" fillId="0" borderId="0" xfId="3" applyNumberFormat="1" applyFont="1" applyFill="1" applyBorder="1" applyAlignment="1">
      <alignment horizontal="right"/>
    </xf>
    <xf numFmtId="49" fontId="39" fillId="0" borderId="0" xfId="3" applyNumberFormat="1" applyFont="1" applyFill="1" applyBorder="1" applyAlignment="1">
      <alignment horizontal="left" vertical="center" indent="1"/>
    </xf>
    <xf numFmtId="0" fontId="34" fillId="0" borderId="0" xfId="3" applyFont="1" applyFill="1" applyBorder="1" applyAlignment="1">
      <alignment horizontal="left" vertical="center" indent="1"/>
    </xf>
    <xf numFmtId="0" fontId="34" fillId="0" borderId="0" xfId="3" applyFont="1" applyFill="1" applyBorder="1" applyAlignment="1">
      <alignment horizontal="left" indent="1"/>
    </xf>
    <xf numFmtId="0" fontId="14" fillId="0" borderId="0" xfId="3" applyFont="1" applyFill="1" applyBorder="1" applyAlignment="1">
      <alignment horizontal="left" vertical="center" indent="1"/>
    </xf>
    <xf numFmtId="49" fontId="10" fillId="0" borderId="0" xfId="3" applyNumberFormat="1" applyFont="1" applyFill="1" applyBorder="1" applyAlignment="1">
      <alignment horizontal="left" vertical="center" indent="1"/>
    </xf>
    <xf numFmtId="0" fontId="10" fillId="0" borderId="0" xfId="3" applyFont="1" applyAlignment="1">
      <alignment horizontal="left" indent="1"/>
    </xf>
    <xf numFmtId="49" fontId="10" fillId="0" borderId="0" xfId="3" applyNumberFormat="1" applyFont="1" applyAlignment="1">
      <alignment horizontal="left" vertical="center" indent="1"/>
    </xf>
    <xf numFmtId="0" fontId="10" fillId="0" borderId="0" xfId="3" applyFont="1" applyAlignment="1">
      <alignment horizontal="left" vertical="center" indent="1"/>
    </xf>
    <xf numFmtId="0" fontId="16" fillId="0" borderId="0" xfId="0" applyFont="1" applyBorder="1" applyAlignment="1">
      <alignment horizontal="left" vertical="center" wrapText="1"/>
    </xf>
    <xf numFmtId="0" fontId="12" fillId="0" borderId="0" xfId="3" applyFont="1" applyFill="1" applyBorder="1" applyAlignment="1">
      <alignment horizontal="left" vertical="center" wrapText="1"/>
    </xf>
    <xf numFmtId="0" fontId="35" fillId="0" borderId="0" xfId="3" applyFont="1" applyFill="1" applyBorder="1" applyAlignment="1">
      <alignment horizontal="center" vertical="center" wrapText="1"/>
    </xf>
    <xf numFmtId="0" fontId="0" fillId="0" borderId="0" xfId="0" applyBorder="1">
      <alignment vertical="center"/>
    </xf>
    <xf numFmtId="0" fontId="40" fillId="0" borderId="0" xfId="0" applyFont="1" applyAlignment="1">
      <alignment horizontal="left" vertical="center"/>
    </xf>
    <xf numFmtId="182" fontId="6" fillId="0" borderId="0" xfId="0" applyNumberFormat="1" applyFont="1" applyBorder="1" applyAlignment="1">
      <alignment horizontal="right" vertical="center" shrinkToFit="1"/>
    </xf>
    <xf numFmtId="0" fontId="10" fillId="0" borderId="0" xfId="3" applyFont="1" applyFill="1" applyBorder="1" applyAlignment="1">
      <alignment horizontal="center" vertical="center"/>
    </xf>
    <xf numFmtId="0" fontId="38" fillId="0" borderId="0" xfId="3" applyFont="1" applyAlignment="1">
      <alignment horizontal="left" vertical="justify" wrapText="1"/>
    </xf>
    <xf numFmtId="0" fontId="10" fillId="0" borderId="0" xfId="3" applyFont="1" applyFill="1" applyBorder="1" applyAlignment="1">
      <alignment horizontal="left" vertical="center" indent="1"/>
    </xf>
    <xf numFmtId="0" fontId="10" fillId="0" borderId="0" xfId="3" applyFont="1" applyFill="1" applyBorder="1" applyAlignment="1">
      <alignment horizontal="left" vertical="center" indent="1" shrinkToFit="1"/>
    </xf>
    <xf numFmtId="0" fontId="10" fillId="0" borderId="0" xfId="3" applyFont="1" applyAlignment="1">
      <alignment horizontal="center" vertical="center"/>
    </xf>
    <xf numFmtId="182" fontId="40" fillId="0" borderId="48" xfId="0" applyNumberFormat="1" applyFont="1" applyFill="1" applyBorder="1" applyAlignment="1">
      <alignment horizontal="right" vertical="center" shrinkToFit="1"/>
    </xf>
    <xf numFmtId="0" fontId="44" fillId="0" borderId="0" xfId="0" applyFont="1">
      <alignment vertical="center"/>
    </xf>
    <xf numFmtId="179" fontId="10" fillId="0" borderId="0" xfId="3" applyNumberFormat="1" applyFont="1" applyFill="1" applyAlignment="1">
      <alignment vertical="center" shrinkToFit="1"/>
    </xf>
    <xf numFmtId="0" fontId="10" fillId="0" borderId="0" xfId="3" applyNumberFormat="1" applyFont="1" applyFill="1" applyAlignment="1">
      <alignment horizontal="center" vertical="center" shrinkToFit="1"/>
    </xf>
    <xf numFmtId="0" fontId="10" fillId="0" borderId="0" xfId="3" applyFont="1" applyFill="1" applyAlignment="1">
      <alignment vertical="center"/>
    </xf>
    <xf numFmtId="0" fontId="10" fillId="0" borderId="0" xfId="3" applyFont="1" applyFill="1" applyAlignment="1">
      <alignment horizontal="justify" vertical="center"/>
    </xf>
    <xf numFmtId="49" fontId="14" fillId="0" borderId="0" xfId="3" applyNumberFormat="1" applyFont="1" applyFill="1" applyBorder="1" applyAlignment="1">
      <alignment horizontal="left" vertical="center" indent="1"/>
    </xf>
    <xf numFmtId="49" fontId="10" fillId="0" borderId="0" xfId="3" applyNumberFormat="1" applyFont="1" applyFill="1" applyBorder="1" applyAlignment="1"/>
    <xf numFmtId="49" fontId="10" fillId="0" borderId="0" xfId="3" applyNumberFormat="1" applyFont="1" applyFill="1" applyBorder="1" applyAlignment="1">
      <alignment horizontal="right"/>
    </xf>
    <xf numFmtId="179" fontId="10" fillId="0" borderId="0" xfId="3" applyNumberFormat="1" applyFont="1" applyFill="1" applyAlignment="1">
      <alignment horizontal="center" vertical="center" shrinkToFit="1"/>
    </xf>
    <xf numFmtId="0" fontId="10" fillId="0" borderId="0" xfId="3" applyFont="1" applyFill="1" applyBorder="1" applyAlignment="1">
      <alignment vertical="center"/>
    </xf>
    <xf numFmtId="0" fontId="25" fillId="2" borderId="60" xfId="0" applyFont="1" applyFill="1" applyBorder="1" applyAlignment="1">
      <alignment horizontal="center" vertical="center" wrapText="1"/>
    </xf>
    <xf numFmtId="0" fontId="29" fillId="0" borderId="70" xfId="0" applyFont="1" applyFill="1" applyBorder="1" applyAlignment="1">
      <alignment vertical="center" wrapText="1"/>
    </xf>
    <xf numFmtId="0" fontId="32" fillId="0" borderId="0" xfId="0" applyFont="1">
      <alignment vertical="center"/>
    </xf>
    <xf numFmtId="0" fontId="10" fillId="0" borderId="0" xfId="3" applyFont="1" applyFill="1" applyBorder="1" applyAlignment="1">
      <alignment horizontal="center" vertical="center"/>
    </xf>
    <xf numFmtId="0" fontId="41" fillId="0" borderId="0" xfId="2" applyFont="1" applyAlignment="1">
      <alignment vertical="center"/>
    </xf>
    <xf numFmtId="0" fontId="10" fillId="0" borderId="0" xfId="0" applyFont="1" applyAlignment="1" applyProtection="1">
      <alignment vertical="center"/>
    </xf>
    <xf numFmtId="0" fontId="11" fillId="0" borderId="0" xfId="0" applyFont="1" applyProtection="1">
      <alignment vertical="center"/>
    </xf>
    <xf numFmtId="0" fontId="12" fillId="0" borderId="0" xfId="0" applyFont="1" applyBorder="1" applyAlignment="1" applyProtection="1">
      <alignment horizontal="center" vertical="center" wrapText="1"/>
    </xf>
    <xf numFmtId="0" fontId="10" fillId="0" borderId="0" xfId="0" applyFont="1" applyBorder="1" applyAlignment="1" applyProtection="1">
      <alignment horizontal="right" vertical="center" wrapText="1"/>
    </xf>
    <xf numFmtId="0" fontId="10" fillId="0" borderId="0" xfId="0" applyFont="1" applyBorder="1" applyAlignment="1" applyProtection="1">
      <alignment horizontal="center" vertical="center" shrinkToFit="1"/>
    </xf>
    <xf numFmtId="0" fontId="44" fillId="0" borderId="0" xfId="0" applyFont="1" applyProtection="1">
      <alignment vertical="center"/>
    </xf>
    <xf numFmtId="0" fontId="45" fillId="0" borderId="0" xfId="0" applyFont="1" applyAlignment="1" applyProtection="1">
      <alignment horizontal="right" vertical="center"/>
    </xf>
    <xf numFmtId="0" fontId="44" fillId="0" borderId="0" xfId="0" applyFont="1" applyAlignment="1" applyProtection="1">
      <alignment horizontal="right" vertical="center"/>
    </xf>
    <xf numFmtId="0" fontId="10" fillId="0" borderId="0" xfId="0" applyNumberFormat="1" applyFont="1" applyAlignment="1" applyProtection="1">
      <alignment horizontal="left" vertical="center" indent="15"/>
    </xf>
    <xf numFmtId="0" fontId="10" fillId="0" borderId="0" xfId="0" applyFont="1" applyFill="1" applyAlignment="1" applyProtection="1">
      <alignment vertical="top"/>
    </xf>
    <xf numFmtId="0" fontId="11" fillId="0" borderId="0" xfId="0" applyFont="1" applyFill="1" applyAlignment="1" applyProtection="1">
      <alignment horizontal="center" vertical="center"/>
    </xf>
    <xf numFmtId="0" fontId="10" fillId="0" borderId="0" xfId="0" applyNumberFormat="1" applyFont="1" applyAlignment="1" applyProtection="1">
      <alignment horizontal="left" vertical="center"/>
    </xf>
    <xf numFmtId="0" fontId="10" fillId="0" borderId="0" xfId="0" applyFont="1" applyAlignment="1" applyProtection="1">
      <alignment horizontal="left" vertical="center"/>
    </xf>
    <xf numFmtId="0" fontId="10" fillId="0" borderId="0" xfId="0" applyFont="1" applyAlignment="1" applyProtection="1">
      <alignment horizontal="justify" vertical="center"/>
    </xf>
    <xf numFmtId="0" fontId="11" fillId="0" borderId="0" xfId="0" applyFont="1" applyBorder="1" applyProtection="1">
      <alignment vertical="center"/>
    </xf>
    <xf numFmtId="0" fontId="11" fillId="0" borderId="0" xfId="0" applyFont="1" applyFill="1" applyAlignment="1" applyProtection="1">
      <alignment horizontal="left" vertical="center"/>
    </xf>
    <xf numFmtId="0" fontId="10" fillId="0" borderId="0" xfId="0" applyFont="1" applyFill="1" applyAlignment="1" applyProtection="1">
      <alignment horizontal="right" vertical="center"/>
    </xf>
    <xf numFmtId="0" fontId="11" fillId="0" borderId="0" xfId="0" applyFont="1" applyAlignment="1" applyProtection="1">
      <alignment vertical="center" wrapText="1"/>
    </xf>
    <xf numFmtId="0" fontId="11" fillId="0" borderId="0" xfId="0" applyFont="1" applyAlignment="1" applyProtection="1">
      <alignment horizontal="left" vertical="center" wrapText="1"/>
    </xf>
    <xf numFmtId="0" fontId="10" fillId="0" borderId="0" xfId="0" applyFont="1" applyAlignment="1" applyProtection="1">
      <alignment horizontal="center" vertical="center"/>
    </xf>
    <xf numFmtId="0" fontId="11" fillId="0" borderId="0" xfId="0" applyFont="1" applyAlignment="1" applyProtection="1">
      <alignment horizontal="left" vertical="center"/>
    </xf>
    <xf numFmtId="0" fontId="10" fillId="0" borderId="0" xfId="0" applyFont="1" applyProtection="1">
      <alignment vertical="center"/>
    </xf>
    <xf numFmtId="0" fontId="10" fillId="0" borderId="0" xfId="0" applyFont="1" applyBorder="1" applyAlignment="1" applyProtection="1">
      <alignment horizontal="left" vertical="center" wrapText="1"/>
    </xf>
    <xf numFmtId="0" fontId="14" fillId="0" borderId="0" xfId="0" applyFont="1" applyBorder="1" applyAlignment="1" applyProtection="1">
      <alignment horizontal="center" vertical="center" wrapText="1"/>
    </xf>
    <xf numFmtId="0" fontId="16" fillId="0" borderId="0" xfId="0" applyFont="1" applyAlignment="1" applyProtection="1">
      <alignment vertical="center"/>
      <protection locked="0"/>
    </xf>
    <xf numFmtId="182" fontId="6" fillId="11" borderId="5" xfId="0" applyNumberFormat="1" applyFont="1" applyFill="1" applyBorder="1" applyAlignment="1" applyProtection="1">
      <alignment horizontal="right" vertical="center" shrinkToFit="1"/>
      <protection locked="0"/>
    </xf>
    <xf numFmtId="181" fontId="10" fillId="11" borderId="51" xfId="3" applyNumberFormat="1" applyFont="1" applyFill="1" applyBorder="1" applyAlignment="1" applyProtection="1">
      <alignment horizontal="center" vertical="center" shrinkToFit="1"/>
      <protection locked="0"/>
    </xf>
    <xf numFmtId="0" fontId="40" fillId="0" borderId="0" xfId="0" applyFont="1" applyAlignment="1">
      <alignment vertical="center"/>
    </xf>
    <xf numFmtId="0" fontId="6" fillId="0" borderId="20" xfId="0" applyFont="1" applyFill="1" applyBorder="1" applyAlignment="1">
      <alignment horizontal="center" vertical="center" shrinkToFit="1"/>
    </xf>
    <xf numFmtId="183" fontId="6" fillId="11" borderId="5" xfId="1" applyNumberFormat="1" applyFont="1" applyFill="1" applyBorder="1" applyAlignment="1" applyProtection="1">
      <alignment vertical="center" shrinkToFit="1"/>
      <protection locked="0"/>
    </xf>
    <xf numFmtId="183" fontId="40" fillId="0" borderId="5" xfId="1" applyNumberFormat="1" applyFont="1" applyFill="1" applyBorder="1" applyAlignment="1">
      <alignment horizontal="right" vertical="center" shrinkToFit="1"/>
    </xf>
    <xf numFmtId="0" fontId="23" fillId="2" borderId="3" xfId="0" applyFont="1" applyFill="1" applyBorder="1" applyAlignment="1">
      <alignment horizontal="center" vertical="center" shrinkToFit="1"/>
    </xf>
    <xf numFmtId="0" fontId="25" fillId="2" borderId="2" xfId="0" applyFont="1" applyFill="1" applyBorder="1" applyAlignment="1">
      <alignment horizontal="center" vertical="center" shrinkToFit="1"/>
    </xf>
    <xf numFmtId="0" fontId="25" fillId="2" borderId="60" xfId="0" applyFont="1" applyFill="1" applyBorder="1" applyAlignment="1">
      <alignment horizontal="center" vertical="center" shrinkToFit="1"/>
    </xf>
    <xf numFmtId="0" fontId="29" fillId="0" borderId="70" xfId="0" applyFont="1" applyBorder="1" applyAlignment="1">
      <alignment vertical="top" shrinkToFit="1"/>
    </xf>
    <xf numFmtId="0" fontId="22" fillId="0" borderId="24" xfId="0" applyFont="1" applyBorder="1" applyAlignment="1">
      <alignment horizontal="left" vertical="center" shrinkToFit="1"/>
    </xf>
    <xf numFmtId="0" fontId="10" fillId="0" borderId="0" xfId="3" applyFont="1" applyFill="1" applyBorder="1" applyAlignment="1">
      <alignment horizontal="center" vertical="center"/>
    </xf>
    <xf numFmtId="0" fontId="6" fillId="2" borderId="18"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0" fillId="2" borderId="92" xfId="0" applyFill="1" applyBorder="1" applyAlignment="1">
      <alignment vertical="center" shrinkToFit="1"/>
    </xf>
    <xf numFmtId="0" fontId="6" fillId="2" borderId="44" xfId="0" applyFont="1" applyFill="1" applyBorder="1" applyAlignment="1">
      <alignment horizontal="center" vertical="center" shrinkToFit="1"/>
    </xf>
    <xf numFmtId="0" fontId="40" fillId="2" borderId="42" xfId="0" applyFont="1" applyFill="1" applyBorder="1" applyAlignment="1">
      <alignment vertical="center" shrinkToFit="1"/>
    </xf>
    <xf numFmtId="0" fontId="40" fillId="2" borderId="1" xfId="0" applyFont="1" applyFill="1" applyBorder="1" applyAlignment="1">
      <alignment vertical="center" textRotation="255" shrinkToFit="1"/>
    </xf>
    <xf numFmtId="0" fontId="40" fillId="2" borderId="0" xfId="0" applyFont="1" applyFill="1" applyBorder="1" applyAlignment="1">
      <alignment vertical="center" textRotation="255" shrinkToFit="1"/>
    </xf>
    <xf numFmtId="0" fontId="0" fillId="12" borderId="0" xfId="0" applyFill="1">
      <alignment vertical="center"/>
    </xf>
    <xf numFmtId="0" fontId="6" fillId="2" borderId="18" xfId="0" applyFont="1" applyFill="1" applyBorder="1" applyAlignment="1">
      <alignment horizontal="center" vertical="center" shrinkToFit="1"/>
    </xf>
    <xf numFmtId="0" fontId="6" fillId="2" borderId="91" xfId="0" applyFont="1" applyFill="1" applyBorder="1" applyAlignment="1">
      <alignment horizontal="center" vertical="center" shrinkToFit="1"/>
    </xf>
    <xf numFmtId="0" fontId="6" fillId="2" borderId="90" xfId="0" applyFont="1" applyFill="1" applyBorder="1" applyAlignment="1">
      <alignment horizontal="center" vertical="center" shrinkToFit="1"/>
    </xf>
    <xf numFmtId="0" fontId="0" fillId="2" borderId="41" xfId="0" applyFill="1" applyBorder="1" applyAlignment="1">
      <alignment vertical="center" shrinkToFit="1"/>
    </xf>
    <xf numFmtId="0" fontId="46" fillId="0" borderId="0" xfId="0" applyFont="1" applyBorder="1" applyAlignment="1">
      <alignment horizontal="left" vertical="center"/>
    </xf>
    <xf numFmtId="0" fontId="11" fillId="0" borderId="70" xfId="0" applyFont="1" applyBorder="1" applyProtection="1">
      <alignment vertical="center"/>
    </xf>
    <xf numFmtId="0" fontId="10" fillId="0" borderId="77" xfId="0" applyNumberFormat="1" applyFont="1" applyBorder="1" applyAlignment="1" applyProtection="1">
      <alignment horizontal="left" vertical="center"/>
    </xf>
    <xf numFmtId="0" fontId="11" fillId="0" borderId="0" xfId="0" applyFont="1" applyBorder="1" applyAlignment="1" applyProtection="1">
      <alignment horizontal="center" vertical="center"/>
    </xf>
    <xf numFmtId="0" fontId="11" fillId="0" borderId="0" xfId="0" applyFont="1" applyFill="1" applyBorder="1" applyAlignment="1" applyProtection="1">
      <alignment vertical="center"/>
    </xf>
    <xf numFmtId="0" fontId="47" fillId="0" borderId="0" xfId="2" applyFont="1" applyAlignment="1">
      <alignment vertical="center"/>
    </xf>
    <xf numFmtId="0" fontId="59" fillId="0" borderId="1" xfId="2" applyFont="1" applyBorder="1" applyAlignment="1">
      <alignment vertical="center"/>
    </xf>
    <xf numFmtId="0" fontId="60" fillId="0" borderId="0" xfId="0" applyFont="1" applyAlignment="1">
      <alignment horizontal="right"/>
    </xf>
    <xf numFmtId="0" fontId="61" fillId="0" borderId="0" xfId="0" applyFont="1" applyAlignment="1">
      <alignment horizontal="right" vertical="center"/>
    </xf>
    <xf numFmtId="0" fontId="65" fillId="0" borderId="0" xfId="0" applyFont="1">
      <alignment vertical="center"/>
    </xf>
    <xf numFmtId="49" fontId="66" fillId="0" borderId="0" xfId="3" applyNumberFormat="1" applyFont="1" applyFill="1" applyBorder="1" applyAlignment="1"/>
    <xf numFmtId="49" fontId="57" fillId="12" borderId="0" xfId="3" applyNumberFormat="1" applyFont="1" applyFill="1" applyBorder="1" applyAlignment="1">
      <alignment horizontal="right"/>
    </xf>
    <xf numFmtId="49" fontId="66" fillId="12" borderId="0" xfId="3" applyNumberFormat="1" applyFont="1" applyFill="1" applyBorder="1" applyAlignment="1">
      <alignment horizontal="right"/>
    </xf>
    <xf numFmtId="0" fontId="66" fillId="12" borderId="0" xfId="3" applyFont="1" applyFill="1" applyBorder="1" applyAlignment="1">
      <alignment horizontal="left" indent="1"/>
    </xf>
    <xf numFmtId="0" fontId="46" fillId="12" borderId="0" xfId="3" applyFont="1" applyFill="1" applyBorder="1" applyAlignment="1">
      <alignment horizontal="left" vertical="center" indent="1"/>
    </xf>
    <xf numFmtId="0" fontId="25" fillId="0" borderId="0" xfId="0" applyFont="1" applyBorder="1" applyAlignment="1">
      <alignment vertical="center" wrapText="1"/>
    </xf>
    <xf numFmtId="0" fontId="29" fillId="12" borderId="70" xfId="0" applyFont="1" applyFill="1" applyBorder="1" applyAlignment="1" applyProtection="1">
      <alignment vertical="center" wrapText="1" shrinkToFit="1"/>
      <protection locked="0"/>
    </xf>
    <xf numFmtId="0" fontId="24" fillId="0" borderId="0" xfId="0" applyFont="1">
      <alignment vertical="center"/>
    </xf>
    <xf numFmtId="0" fontId="0" fillId="12" borderId="7" xfId="0" applyFont="1" applyFill="1" applyBorder="1" applyAlignment="1">
      <alignment horizontal="center" vertical="center" shrinkToFit="1"/>
    </xf>
    <xf numFmtId="38" fontId="11" fillId="12" borderId="57" xfId="1" applyFont="1" applyFill="1" applyBorder="1" applyAlignment="1">
      <alignment horizontal="right" vertical="center" shrinkToFit="1"/>
    </xf>
    <xf numFmtId="0" fontId="5" fillId="12" borderId="0" xfId="2" applyFont="1" applyFill="1" applyAlignment="1">
      <alignment vertical="center"/>
    </xf>
    <xf numFmtId="0" fontId="62" fillId="12" borderId="0" xfId="0" applyFont="1" applyFill="1" applyAlignment="1">
      <alignment horizontal="right"/>
    </xf>
    <xf numFmtId="0" fontId="63" fillId="12" borderId="0" xfId="2" applyFont="1" applyFill="1" applyAlignment="1">
      <alignment vertical="center"/>
    </xf>
    <xf numFmtId="0" fontId="60" fillId="12" borderId="0" xfId="0" applyFont="1" applyFill="1" applyAlignment="1">
      <alignment horizontal="right"/>
    </xf>
    <xf numFmtId="38" fontId="17" fillId="12" borderId="5" xfId="1" applyFont="1" applyFill="1" applyBorder="1" applyAlignment="1">
      <alignment horizontal="right" vertical="center" shrinkToFit="1"/>
    </xf>
    <xf numFmtId="38" fontId="17" fillId="12" borderId="99" xfId="1" applyFont="1" applyFill="1" applyBorder="1" applyAlignment="1">
      <alignment horizontal="right" vertical="center" shrinkToFit="1"/>
    </xf>
    <xf numFmtId="12" fontId="53" fillId="12" borderId="0" xfId="2" applyNumberFormat="1" applyFont="1" applyFill="1" applyAlignment="1"/>
    <xf numFmtId="38" fontId="11" fillId="12" borderId="56" xfId="1" applyFont="1" applyFill="1" applyBorder="1" applyAlignment="1">
      <alignment horizontal="right" vertical="center" shrinkToFit="1"/>
    </xf>
    <xf numFmtId="0" fontId="0" fillId="2" borderId="28" xfId="0" applyFont="1" applyFill="1" applyBorder="1" applyAlignment="1">
      <alignment horizontal="center" vertical="center" shrinkToFit="1"/>
    </xf>
    <xf numFmtId="0" fontId="6" fillId="2" borderId="28" xfId="0" applyFont="1" applyFill="1" applyBorder="1" applyAlignment="1">
      <alignment horizontal="center" vertical="center" shrinkToFit="1"/>
    </xf>
    <xf numFmtId="0" fontId="6" fillId="2" borderId="97" xfId="0" applyFont="1" applyFill="1" applyBorder="1" applyAlignment="1">
      <alignment horizontal="center" vertical="center" shrinkToFit="1"/>
    </xf>
    <xf numFmtId="0" fontId="6" fillId="2" borderId="52" xfId="0" applyFont="1" applyFill="1" applyBorder="1" applyAlignment="1">
      <alignment horizontal="center" vertical="center" shrinkToFit="1"/>
    </xf>
    <xf numFmtId="0" fontId="0" fillId="2" borderId="102" xfId="0" applyFill="1" applyBorder="1" applyAlignment="1">
      <alignment horizontal="center" vertical="center" shrinkToFit="1"/>
    </xf>
    <xf numFmtId="184" fontId="54" fillId="12" borderId="79" xfId="0" applyNumberFormat="1" applyFont="1" applyFill="1" applyBorder="1" applyAlignment="1">
      <alignment shrinkToFit="1"/>
    </xf>
    <xf numFmtId="0" fontId="10" fillId="0" borderId="0" xfId="3" applyFont="1" applyFill="1" applyBorder="1" applyAlignment="1">
      <alignment horizontal="center" vertical="center"/>
    </xf>
    <xf numFmtId="0" fontId="10" fillId="0" borderId="0" xfId="0" applyFont="1" applyBorder="1" applyAlignment="1" applyProtection="1">
      <alignment horizontal="center" vertical="center" wrapText="1"/>
    </xf>
    <xf numFmtId="0" fontId="0" fillId="0" borderId="35" xfId="0" applyBorder="1" applyAlignment="1">
      <alignment horizontal="center" vertical="center"/>
    </xf>
    <xf numFmtId="0" fontId="6" fillId="2" borderId="12" xfId="0" applyFont="1" applyFill="1" applyBorder="1" applyAlignment="1">
      <alignment horizontal="center" vertical="center" shrinkToFit="1"/>
    </xf>
    <xf numFmtId="0" fontId="52" fillId="0" borderId="0" xfId="2" applyFont="1" applyBorder="1" applyAlignment="1">
      <alignment horizontal="right" vertical="center"/>
    </xf>
    <xf numFmtId="183" fontId="6" fillId="11" borderId="11" xfId="1" applyNumberFormat="1" applyFont="1" applyFill="1" applyBorder="1" applyAlignment="1" applyProtection="1">
      <alignment vertical="center" shrinkToFit="1"/>
      <protection locked="0"/>
    </xf>
    <xf numFmtId="183" fontId="6" fillId="11" borderId="8" xfId="1" applyNumberFormat="1" applyFont="1" applyFill="1" applyBorder="1" applyAlignment="1" applyProtection="1">
      <alignment vertical="center" shrinkToFit="1"/>
      <protection locked="0"/>
    </xf>
    <xf numFmtId="183" fontId="6" fillId="11" borderId="44" xfId="1" applyNumberFormat="1" applyFont="1" applyFill="1" applyBorder="1" applyAlignment="1" applyProtection="1">
      <alignment vertical="center" shrinkToFit="1"/>
      <protection locked="0"/>
    </xf>
    <xf numFmtId="0" fontId="8" fillId="2" borderId="4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53" fillId="2" borderId="28" xfId="0" applyFont="1" applyFill="1" applyBorder="1" applyAlignment="1">
      <alignment horizontal="center" vertical="center" shrinkToFit="1"/>
    </xf>
    <xf numFmtId="0" fontId="6" fillId="0" borderId="20" xfId="0" applyFont="1" applyFill="1" applyBorder="1" applyAlignment="1">
      <alignment vertical="center" shrinkToFit="1"/>
    </xf>
    <xf numFmtId="0" fontId="6" fillId="2" borderId="29" xfId="0" applyFont="1" applyFill="1" applyBorder="1" applyAlignment="1">
      <alignment horizontal="center" vertical="center" shrinkToFit="1"/>
    </xf>
    <xf numFmtId="0" fontId="25" fillId="2" borderId="3"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10" fillId="2" borderId="32" xfId="0" applyFont="1" applyFill="1" applyBorder="1" applyAlignment="1" applyProtection="1">
      <alignment horizontal="center" vertical="center" wrapText="1"/>
    </xf>
    <xf numFmtId="0" fontId="33" fillId="2" borderId="9" xfId="0" applyFont="1" applyFill="1" applyBorder="1" applyAlignment="1">
      <alignment horizontal="center" vertical="center" shrinkToFit="1"/>
    </xf>
    <xf numFmtId="0" fontId="33" fillId="2" borderId="52" xfId="0" applyFont="1" applyFill="1" applyBorder="1" applyAlignment="1">
      <alignment horizontal="center" vertical="center" shrinkToFit="1"/>
    </xf>
    <xf numFmtId="0" fontId="33" fillId="2" borderId="40" xfId="0" applyFont="1" applyFill="1" applyBorder="1" applyAlignment="1">
      <alignment horizontal="center" vertical="center" shrinkToFit="1"/>
    </xf>
    <xf numFmtId="183" fontId="40" fillId="11" borderId="46" xfId="1" applyNumberFormat="1" applyFont="1" applyFill="1" applyBorder="1" applyAlignment="1" applyProtection="1">
      <alignment horizontal="right" vertical="center" shrinkToFit="1"/>
      <protection locked="0"/>
    </xf>
    <xf numFmtId="0" fontId="11" fillId="0" borderId="0" xfId="0" applyFont="1" applyFill="1">
      <alignment vertical="center"/>
    </xf>
    <xf numFmtId="0" fontId="31" fillId="0" borderId="0" xfId="0" applyFont="1" applyFill="1">
      <alignment vertical="center"/>
    </xf>
    <xf numFmtId="0" fontId="22" fillId="0" borderId="75" xfId="0" applyFont="1" applyBorder="1" applyAlignment="1">
      <alignment horizontal="left" vertical="center" shrinkToFit="1"/>
    </xf>
    <xf numFmtId="0" fontId="25" fillId="2" borderId="6" xfId="0" applyFont="1" applyFill="1" applyBorder="1" applyAlignment="1">
      <alignment horizontal="center" vertical="center" shrinkToFit="1"/>
    </xf>
    <xf numFmtId="0" fontId="0" fillId="0" borderId="78" xfId="0" applyBorder="1">
      <alignment vertical="center"/>
    </xf>
    <xf numFmtId="0" fontId="64" fillId="12" borderId="78" xfId="0" applyFont="1" applyFill="1" applyBorder="1">
      <alignment vertical="center"/>
    </xf>
    <xf numFmtId="0" fontId="64" fillId="12" borderId="0" xfId="0" applyFont="1" applyFill="1" applyBorder="1">
      <alignment vertical="center"/>
    </xf>
    <xf numFmtId="183" fontId="40" fillId="0" borderId="56" xfId="1" applyNumberFormat="1" applyFont="1" applyFill="1" applyBorder="1" applyAlignment="1">
      <alignment horizontal="right" vertical="center" shrinkToFit="1"/>
    </xf>
    <xf numFmtId="0" fontId="40" fillId="2" borderId="41" xfId="0" applyFont="1" applyFill="1" applyBorder="1" applyAlignment="1">
      <alignment vertical="center" textRotation="255" shrinkToFit="1"/>
    </xf>
    <xf numFmtId="183" fontId="7" fillId="11" borderId="55" xfId="1" applyNumberFormat="1" applyFont="1" applyFill="1" applyBorder="1" applyAlignment="1" applyProtection="1">
      <alignment vertical="center" shrinkToFit="1"/>
      <protection locked="0"/>
    </xf>
    <xf numFmtId="38" fontId="11" fillId="12" borderId="104" xfId="1" applyFont="1" applyFill="1" applyBorder="1" applyAlignment="1">
      <alignment horizontal="right" vertical="center" shrinkToFit="1"/>
    </xf>
    <xf numFmtId="0" fontId="0" fillId="0" borderId="0" xfId="0" applyFill="1" applyBorder="1" applyAlignment="1">
      <alignment horizontal="center" vertical="center" shrinkToFit="1"/>
    </xf>
    <xf numFmtId="0" fontId="6" fillId="0" borderId="0" xfId="0" applyFont="1" applyFill="1" applyBorder="1" applyAlignment="1">
      <alignment vertical="center" shrinkToFit="1"/>
    </xf>
    <xf numFmtId="183" fontId="40" fillId="0" borderId="24" xfId="0" applyNumberFormat="1" applyFont="1" applyBorder="1" applyAlignment="1">
      <alignment horizontal="right" vertical="center"/>
    </xf>
    <xf numFmtId="0" fontId="60" fillId="4" borderId="105" xfId="0" applyFont="1" applyFill="1" applyBorder="1" applyAlignment="1">
      <alignment horizontal="center" vertical="center"/>
    </xf>
    <xf numFmtId="183" fontId="40" fillId="11" borderId="14" xfId="1" applyNumberFormat="1" applyFont="1" applyFill="1" applyBorder="1" applyAlignment="1" applyProtection="1">
      <alignment horizontal="right" vertical="center" shrinkToFit="1"/>
      <protection locked="0"/>
    </xf>
    <xf numFmtId="0" fontId="33" fillId="2" borderId="49" xfId="0" applyFont="1" applyFill="1" applyBorder="1" applyAlignment="1">
      <alignment horizontal="center" vertical="center" shrinkToFit="1"/>
    </xf>
    <xf numFmtId="0" fontId="40" fillId="2" borderId="49" xfId="0" applyFont="1" applyFill="1" applyBorder="1" applyAlignment="1">
      <alignment vertical="center" textRotation="255" shrinkToFit="1"/>
    </xf>
    <xf numFmtId="0" fontId="33" fillId="2" borderId="60" xfId="0" applyFont="1" applyFill="1" applyBorder="1" applyAlignment="1">
      <alignment horizontal="center" vertical="center" shrinkToFit="1"/>
    </xf>
    <xf numFmtId="0" fontId="60" fillId="4" borderId="30" xfId="0" applyFont="1" applyFill="1" applyBorder="1" applyAlignment="1">
      <alignment horizontal="center" vertical="center"/>
    </xf>
    <xf numFmtId="0" fontId="6" fillId="2" borderId="4" xfId="0" applyFont="1" applyFill="1" applyBorder="1" applyAlignment="1">
      <alignment horizontal="center" vertical="center" shrinkToFit="1"/>
    </xf>
    <xf numFmtId="0" fontId="25" fillId="0" borderId="0" xfId="0" quotePrefix="1" applyFont="1" applyFill="1" applyBorder="1" applyAlignment="1">
      <alignment vertical="center" wrapText="1"/>
    </xf>
    <xf numFmtId="0" fontId="25" fillId="0" borderId="0" xfId="0" applyFont="1" applyFill="1" applyBorder="1" applyAlignment="1">
      <alignment vertical="center" wrapText="1"/>
    </xf>
    <xf numFmtId="12" fontId="53" fillId="12" borderId="78" xfId="2" applyNumberFormat="1" applyFont="1" applyFill="1" applyBorder="1" applyAlignment="1"/>
    <xf numFmtId="0" fontId="0" fillId="2" borderId="75" xfId="0" applyFill="1" applyBorder="1" applyAlignment="1">
      <alignment horizontal="center" vertical="center"/>
    </xf>
    <xf numFmtId="0" fontId="0" fillId="0" borderId="21" xfId="0" applyFill="1" applyBorder="1" applyAlignment="1">
      <alignment vertical="center"/>
    </xf>
    <xf numFmtId="0" fontId="0" fillId="12" borderId="2" xfId="0" applyFont="1" applyFill="1" applyBorder="1" applyAlignment="1">
      <alignment horizontal="center" vertical="center" shrinkToFit="1"/>
    </xf>
    <xf numFmtId="38" fontId="11" fillId="12" borderId="107" xfId="1" applyFont="1" applyFill="1" applyBorder="1" applyAlignment="1">
      <alignment horizontal="right" vertical="center" shrinkToFit="1"/>
    </xf>
    <xf numFmtId="0" fontId="25" fillId="2" borderId="52" xfId="0" applyFont="1" applyFill="1" applyBorder="1" applyAlignment="1">
      <alignment horizontal="center" vertical="center" wrapText="1"/>
    </xf>
    <xf numFmtId="0" fontId="0" fillId="0" borderId="0" xfId="0" applyBorder="1" applyAlignment="1">
      <alignment horizontal="center" vertical="center"/>
    </xf>
    <xf numFmtId="0" fontId="40" fillId="0" borderId="0" xfId="0" applyFont="1" applyBorder="1" applyAlignment="1">
      <alignment vertical="center"/>
    </xf>
    <xf numFmtId="0" fontId="30" fillId="2" borderId="0" xfId="0" applyFont="1" applyFill="1">
      <alignment vertical="center"/>
    </xf>
    <xf numFmtId="0" fontId="30" fillId="2" borderId="0" xfId="0" applyFont="1" applyFill="1" applyAlignment="1">
      <alignment horizontal="center" vertical="center"/>
    </xf>
    <xf numFmtId="0" fontId="30" fillId="12" borderId="0" xfId="0" applyFont="1" applyFill="1" applyAlignment="1">
      <alignment horizontal="center" vertical="center"/>
    </xf>
    <xf numFmtId="0" fontId="30" fillId="0" borderId="0" xfId="0" applyFont="1" applyFill="1">
      <alignment vertical="center"/>
    </xf>
    <xf numFmtId="0" fontId="17" fillId="0" borderId="0" xfId="0" applyFont="1" applyFill="1">
      <alignment vertical="center"/>
    </xf>
    <xf numFmtId="0" fontId="17" fillId="0" borderId="0" xfId="0" applyFont="1" applyFill="1" applyAlignment="1">
      <alignment horizontal="center" vertical="center"/>
    </xf>
    <xf numFmtId="0" fontId="51" fillId="0" borderId="0" xfId="0" applyFont="1" applyFill="1" applyAlignment="1">
      <alignment vertical="center" wrapText="1"/>
    </xf>
    <xf numFmtId="182" fontId="6" fillId="0" borderId="0" xfId="0" applyNumberFormat="1" applyFont="1" applyFill="1" applyBorder="1" applyAlignment="1">
      <alignment horizontal="right" shrinkToFit="1"/>
    </xf>
    <xf numFmtId="0" fontId="6" fillId="0" borderId="0" xfId="0" applyFont="1" applyFill="1" applyBorder="1" applyAlignment="1">
      <alignment horizontal="left" vertical="top" wrapText="1"/>
    </xf>
    <xf numFmtId="0" fontId="6" fillId="0" borderId="0" xfId="0" applyFont="1" applyFill="1" applyBorder="1" applyAlignment="1">
      <alignment horizontal="right" vertical="top" wrapText="1"/>
    </xf>
    <xf numFmtId="0" fontId="0" fillId="0" borderId="0" xfId="0" applyAlignment="1">
      <alignment vertical="center"/>
    </xf>
    <xf numFmtId="0" fontId="22" fillId="0" borderId="78" xfId="0" applyFont="1" applyBorder="1">
      <alignment vertical="center"/>
    </xf>
    <xf numFmtId="0" fontId="22" fillId="0" borderId="0" xfId="0" applyFont="1" applyBorder="1" applyAlignment="1">
      <alignment horizontal="center" vertical="center" wrapText="1"/>
    </xf>
    <xf numFmtId="0" fontId="25" fillId="2" borderId="3" xfId="0" applyFont="1" applyFill="1" applyBorder="1" applyAlignment="1">
      <alignment horizontal="center" vertical="center" wrapText="1"/>
    </xf>
    <xf numFmtId="0" fontId="25" fillId="2" borderId="43" xfId="0" applyFont="1" applyFill="1" applyBorder="1" applyAlignment="1">
      <alignment horizontal="center" vertical="center" shrinkToFit="1"/>
    </xf>
    <xf numFmtId="0" fontId="25" fillId="2" borderId="3" xfId="0" applyFont="1" applyFill="1" applyBorder="1" applyAlignment="1">
      <alignment horizontal="center" vertical="center" shrinkToFit="1"/>
    </xf>
    <xf numFmtId="0" fontId="7" fillId="2" borderId="2" xfId="2" applyFont="1" applyFill="1" applyBorder="1" applyAlignment="1">
      <alignment horizontal="center" vertical="center" shrinkToFit="1"/>
    </xf>
    <xf numFmtId="0" fontId="57" fillId="4" borderId="4" xfId="0" applyFont="1" applyFill="1" applyBorder="1" applyAlignment="1" applyProtection="1">
      <alignment horizontal="center" vertical="center" shrinkToFit="1"/>
    </xf>
    <xf numFmtId="0" fontId="57" fillId="4" borderId="2" xfId="0" applyFont="1" applyFill="1" applyBorder="1" applyAlignment="1" applyProtection="1">
      <alignment horizontal="left" vertical="center" shrinkToFit="1"/>
    </xf>
    <xf numFmtId="3" fontId="66" fillId="4" borderId="2" xfId="0" applyNumberFormat="1" applyFont="1" applyFill="1" applyBorder="1" applyAlignment="1" applyProtection="1">
      <alignment horizontal="right" vertical="center" shrinkToFit="1"/>
    </xf>
    <xf numFmtId="0" fontId="22" fillId="0" borderId="0" xfId="0" applyFont="1" applyBorder="1">
      <alignment vertical="center"/>
    </xf>
    <xf numFmtId="0" fontId="0" fillId="0" borderId="0" xfId="0" applyFill="1" applyBorder="1">
      <alignment vertical="center"/>
    </xf>
    <xf numFmtId="38" fontId="17" fillId="12" borderId="7" xfId="1" applyFont="1" applyFill="1" applyBorder="1" applyAlignment="1">
      <alignment vertical="center" shrinkToFit="1"/>
    </xf>
    <xf numFmtId="38" fontId="17" fillId="12" borderId="2" xfId="1" applyFont="1" applyFill="1" applyBorder="1" applyAlignment="1">
      <alignment vertical="center" shrinkToFit="1"/>
    </xf>
    <xf numFmtId="38" fontId="11" fillId="0" borderId="21" xfId="1" applyFont="1" applyBorder="1">
      <alignment vertical="center"/>
    </xf>
    <xf numFmtId="38" fontId="17" fillId="12" borderId="98" xfId="1" applyFont="1" applyFill="1" applyBorder="1" applyAlignment="1">
      <alignment vertical="center" shrinkToFit="1"/>
    </xf>
    <xf numFmtId="38" fontId="17" fillId="12" borderId="6" xfId="1" applyFont="1" applyFill="1" applyBorder="1" applyAlignment="1">
      <alignment vertical="center" shrinkToFit="1"/>
    </xf>
    <xf numFmtId="38" fontId="11" fillId="0" borderId="95" xfId="1" applyFont="1" applyBorder="1">
      <alignment vertical="center"/>
    </xf>
    <xf numFmtId="38" fontId="11" fillId="0" borderId="106" xfId="1" applyFont="1" applyBorder="1">
      <alignment vertical="center"/>
    </xf>
    <xf numFmtId="38" fontId="11" fillId="12" borderId="0" xfId="1" applyFont="1" applyFill="1" applyBorder="1" applyAlignment="1">
      <alignment horizontal="right" vertical="center" shrinkToFit="1"/>
    </xf>
    <xf numFmtId="0" fontId="6" fillId="0" borderId="0" xfId="0" applyFont="1" applyFill="1" applyBorder="1" applyAlignment="1">
      <alignment horizontal="center" vertical="center" shrinkToFit="1"/>
    </xf>
    <xf numFmtId="0" fontId="0" fillId="12" borderId="0" xfId="0" applyFill="1" applyBorder="1">
      <alignment vertical="center"/>
    </xf>
    <xf numFmtId="38" fontId="11" fillId="0" borderId="35" xfId="1" applyFont="1" applyBorder="1">
      <alignment vertical="center"/>
    </xf>
    <xf numFmtId="0" fontId="6" fillId="12" borderId="0" xfId="0" applyFont="1" applyFill="1" applyBorder="1" applyAlignment="1">
      <alignment horizontal="center" vertical="center" shrinkToFit="1"/>
    </xf>
    <xf numFmtId="0" fontId="16" fillId="0" borderId="0" xfId="3" applyFont="1" applyFill="1"/>
    <xf numFmtId="49" fontId="16" fillId="0" borderId="0" xfId="3" applyNumberFormat="1" applyFont="1" applyFill="1" applyAlignment="1">
      <alignment horizontal="center" vertical="center"/>
    </xf>
    <xf numFmtId="0" fontId="16" fillId="0" borderId="0" xfId="3" applyFont="1" applyFill="1" applyAlignment="1">
      <alignment horizontal="center" vertical="center"/>
    </xf>
    <xf numFmtId="0" fontId="46" fillId="0" borderId="0" xfId="0" applyFont="1" applyAlignment="1">
      <alignment vertical="center"/>
    </xf>
    <xf numFmtId="0" fontId="46" fillId="0" borderId="0" xfId="0" applyFont="1" applyBorder="1" applyAlignment="1">
      <alignment vertical="center"/>
    </xf>
    <xf numFmtId="0" fontId="81" fillId="0" borderId="0" xfId="0" applyFont="1" applyFill="1">
      <alignment vertical="center"/>
    </xf>
    <xf numFmtId="0" fontId="81" fillId="0" borderId="0" xfId="0" quotePrefix="1" applyFont="1" applyFill="1" applyBorder="1">
      <alignment vertical="center"/>
    </xf>
    <xf numFmtId="0" fontId="81" fillId="0" borderId="0" xfId="0" applyFont="1" applyFill="1" applyBorder="1">
      <alignment vertical="center"/>
    </xf>
    <xf numFmtId="0" fontId="81" fillId="0" borderId="0" xfId="0" applyFont="1">
      <alignment vertical="center"/>
    </xf>
    <xf numFmtId="0" fontId="82" fillId="6" borderId="0" xfId="0" applyFont="1" applyFill="1">
      <alignment vertical="center"/>
    </xf>
    <xf numFmtId="0" fontId="82" fillId="3" borderId="0" xfId="0" applyFont="1" applyFill="1">
      <alignment vertical="center"/>
    </xf>
    <xf numFmtId="0" fontId="82" fillId="0" borderId="0" xfId="0" applyFont="1">
      <alignment vertical="center"/>
    </xf>
    <xf numFmtId="0" fontId="69" fillId="0" borderId="0" xfId="0" applyFont="1">
      <alignment vertical="center"/>
    </xf>
    <xf numFmtId="0" fontId="83" fillId="6" borderId="0" xfId="0" applyFont="1" applyFill="1">
      <alignment vertical="center"/>
    </xf>
    <xf numFmtId="0" fontId="82" fillId="7" borderId="0" xfId="0" applyFont="1" applyFill="1">
      <alignment vertical="center"/>
    </xf>
    <xf numFmtId="0" fontId="82" fillId="8" borderId="0" xfId="0" applyFont="1" applyFill="1">
      <alignment vertical="center"/>
    </xf>
    <xf numFmtId="0" fontId="82" fillId="9" borderId="0" xfId="0" applyFont="1" applyFill="1">
      <alignment vertical="center"/>
    </xf>
    <xf numFmtId="0" fontId="69" fillId="10" borderId="0" xfId="0" applyFont="1" applyFill="1">
      <alignment vertical="center"/>
    </xf>
    <xf numFmtId="0" fontId="82" fillId="10" borderId="0" xfId="0" applyFont="1" applyFill="1">
      <alignment vertical="center"/>
    </xf>
    <xf numFmtId="0" fontId="82" fillId="5" borderId="0" xfId="0" applyFont="1" applyFill="1">
      <alignment vertical="center"/>
    </xf>
    <xf numFmtId="0" fontId="84" fillId="9" borderId="0" xfId="0" applyFont="1" applyFill="1">
      <alignment vertical="center"/>
    </xf>
    <xf numFmtId="0" fontId="85" fillId="0" borderId="0" xfId="0" applyFont="1" applyAlignment="1">
      <alignment vertical="center"/>
    </xf>
    <xf numFmtId="0" fontId="82" fillId="0" borderId="0" xfId="0" applyFont="1" applyAlignment="1">
      <alignment horizontal="center" vertical="center"/>
    </xf>
    <xf numFmtId="0" fontId="30" fillId="0" borderId="0" xfId="0" applyFont="1">
      <alignment vertical="center"/>
    </xf>
    <xf numFmtId="0" fontId="30" fillId="0" borderId="0" xfId="0" applyFont="1" applyAlignment="1">
      <alignment horizontal="center" vertical="center"/>
    </xf>
    <xf numFmtId="0" fontId="7" fillId="0" borderId="0" xfId="0" applyFont="1" applyBorder="1" applyAlignment="1">
      <alignment horizontal="center" vertical="center"/>
    </xf>
    <xf numFmtId="0" fontId="86" fillId="0" borderId="0" xfId="0" applyFont="1" applyBorder="1" applyAlignment="1">
      <alignment horizontal="center" vertical="center"/>
    </xf>
    <xf numFmtId="183" fontId="7" fillId="0" borderId="0" xfId="0" applyNumberFormat="1" applyFont="1" applyBorder="1" applyAlignment="1">
      <alignment horizontal="center" vertical="center"/>
    </xf>
    <xf numFmtId="0" fontId="41" fillId="0" borderId="0" xfId="0" applyFont="1" applyAlignment="1">
      <alignment vertical="center"/>
    </xf>
    <xf numFmtId="184" fontId="71" fillId="11" borderId="112" xfId="0" applyNumberFormat="1" applyFont="1" applyFill="1" applyBorder="1" applyAlignment="1" applyProtection="1">
      <alignment vertical="center" shrinkToFit="1"/>
      <protection locked="0"/>
    </xf>
    <xf numFmtId="0" fontId="7" fillId="2" borderId="6" xfId="2" applyFont="1" applyFill="1" applyBorder="1" applyAlignment="1">
      <alignment horizontal="center" vertical="center" shrinkToFit="1"/>
    </xf>
    <xf numFmtId="0" fontId="0" fillId="13" borderId="111" xfId="0" applyFill="1" applyBorder="1" applyAlignment="1">
      <alignment horizontal="center" vertical="center"/>
    </xf>
    <xf numFmtId="0" fontId="15" fillId="13" borderId="40" xfId="0" applyFont="1" applyFill="1" applyBorder="1" applyAlignment="1">
      <alignment horizontal="center" vertical="center"/>
    </xf>
    <xf numFmtId="0" fontId="88" fillId="13" borderId="23" xfId="0" applyFont="1" applyFill="1" applyBorder="1" applyAlignment="1">
      <alignment horizontal="center" vertical="center"/>
    </xf>
    <xf numFmtId="0" fontId="88" fillId="13" borderId="19" xfId="0" applyFont="1" applyFill="1" applyBorder="1" applyAlignment="1">
      <alignment horizontal="center" vertical="center"/>
    </xf>
    <xf numFmtId="0" fontId="88" fillId="13" borderId="33" xfId="0" applyFont="1" applyFill="1" applyBorder="1" applyAlignment="1">
      <alignment horizontal="center" vertical="center"/>
    </xf>
    <xf numFmtId="0" fontId="87" fillId="13" borderId="22" xfId="0" applyFont="1" applyFill="1" applyBorder="1" applyAlignment="1">
      <alignment horizontal="center" vertical="center"/>
    </xf>
    <xf numFmtId="38" fontId="71" fillId="11" borderId="82" xfId="1" applyFont="1" applyFill="1" applyBorder="1" applyAlignment="1" applyProtection="1">
      <alignment vertical="center" shrinkToFit="1"/>
      <protection locked="0"/>
    </xf>
    <xf numFmtId="38" fontId="71" fillId="11" borderId="73" xfId="1" applyFont="1" applyFill="1" applyBorder="1" applyAlignment="1" applyProtection="1">
      <alignment vertical="center" shrinkToFit="1"/>
      <protection locked="0"/>
    </xf>
    <xf numFmtId="0" fontId="90" fillId="0" borderId="0" xfId="0" applyFont="1">
      <alignment vertical="center"/>
    </xf>
    <xf numFmtId="184" fontId="71" fillId="0" borderId="79" xfId="0" applyNumberFormat="1" applyFont="1" applyFill="1" applyBorder="1" applyAlignment="1" applyProtection="1">
      <alignment vertical="center" shrinkToFit="1"/>
      <protection locked="0"/>
    </xf>
    <xf numFmtId="0" fontId="0" fillId="0" borderId="0" xfId="0" applyAlignment="1">
      <alignment horizontal="right" vertical="center"/>
    </xf>
    <xf numFmtId="183" fontId="40" fillId="11" borderId="56" xfId="1" applyNumberFormat="1" applyFont="1" applyFill="1" applyBorder="1" applyAlignment="1" applyProtection="1">
      <alignment horizontal="right" vertical="center" shrinkToFit="1"/>
      <protection locked="0"/>
    </xf>
    <xf numFmtId="183" fontId="7" fillId="0" borderId="82" xfId="0" applyNumberFormat="1" applyFont="1" applyBorder="1" applyAlignment="1">
      <alignment horizontal="center" vertical="center"/>
    </xf>
    <xf numFmtId="0" fontId="7" fillId="0" borderId="118" xfId="0" applyFont="1" applyBorder="1" applyAlignment="1">
      <alignment horizontal="center" vertical="center"/>
    </xf>
    <xf numFmtId="0" fontId="7" fillId="0" borderId="119" xfId="0" applyFont="1" applyBorder="1" applyAlignment="1">
      <alignment horizontal="center" vertical="center"/>
    </xf>
    <xf numFmtId="183" fontId="7" fillId="0" borderId="120" xfId="0" applyNumberFormat="1" applyFont="1" applyBorder="1" applyAlignment="1">
      <alignment horizontal="center" vertical="center"/>
    </xf>
    <xf numFmtId="183" fontId="7" fillId="0" borderId="121" xfId="0" applyNumberFormat="1" applyFont="1" applyBorder="1" applyAlignment="1">
      <alignment horizontal="center" vertical="center"/>
    </xf>
    <xf numFmtId="183" fontId="7" fillId="0" borderId="122" xfId="0" applyNumberFormat="1" applyFont="1" applyBorder="1" applyAlignment="1">
      <alignment horizontal="center" vertical="center"/>
    </xf>
    <xf numFmtId="183" fontId="7" fillId="0" borderId="123" xfId="0" applyNumberFormat="1" applyFont="1" applyBorder="1" applyAlignment="1">
      <alignment horizontal="center" vertical="center"/>
    </xf>
    <xf numFmtId="0" fontId="85" fillId="0" borderId="124" xfId="0" applyFont="1" applyBorder="1" applyAlignment="1">
      <alignment vertical="center"/>
    </xf>
    <xf numFmtId="0" fontId="40" fillId="2" borderId="53" xfId="0" applyFont="1" applyFill="1" applyBorder="1" applyAlignment="1">
      <alignment vertical="center" textRotation="255" shrinkToFit="1"/>
    </xf>
    <xf numFmtId="0" fontId="33" fillId="2" borderId="57" xfId="0" applyFont="1" applyFill="1" applyBorder="1" applyAlignment="1">
      <alignment horizontal="center" vertical="center" shrinkToFit="1"/>
    </xf>
    <xf numFmtId="0" fontId="7" fillId="0" borderId="125" xfId="0" applyFont="1" applyBorder="1" applyAlignment="1">
      <alignment horizontal="center" vertical="center"/>
    </xf>
    <xf numFmtId="0" fontId="86" fillId="0" borderId="24" xfId="0" applyFont="1" applyBorder="1" applyAlignment="1">
      <alignment horizontal="center" vertical="center"/>
    </xf>
    <xf numFmtId="0" fontId="7" fillId="0" borderId="126" xfId="0" applyFont="1" applyBorder="1" applyAlignment="1">
      <alignment horizontal="center" vertical="center"/>
    </xf>
    <xf numFmtId="183" fontId="40" fillId="11" borderId="127" xfId="1" applyNumberFormat="1" applyFont="1" applyFill="1" applyBorder="1" applyAlignment="1" applyProtection="1">
      <alignment horizontal="right" vertical="center" shrinkToFit="1"/>
      <protection locked="0"/>
    </xf>
    <xf numFmtId="183" fontId="40" fillId="12" borderId="48" xfId="0" applyNumberFormat="1" applyFont="1" applyFill="1" applyBorder="1" applyAlignment="1">
      <alignment horizontal="right" vertical="center"/>
    </xf>
    <xf numFmtId="0" fontId="33" fillId="2" borderId="23" xfId="0" applyFont="1" applyFill="1" applyBorder="1" applyAlignment="1">
      <alignment horizontal="center" vertical="center" shrinkToFit="1"/>
    </xf>
    <xf numFmtId="3" fontId="10" fillId="11" borderId="60" xfId="0" applyNumberFormat="1" applyFont="1" applyFill="1" applyBorder="1" applyAlignment="1" applyProtection="1">
      <alignment horizontal="right" vertical="center" shrinkToFit="1"/>
      <protection locked="0"/>
    </xf>
    <xf numFmtId="0" fontId="10" fillId="11" borderId="45" xfId="0" applyFont="1" applyFill="1" applyBorder="1" applyAlignment="1" applyProtection="1">
      <alignment horizontal="center" vertical="center" shrinkToFit="1"/>
      <protection locked="0"/>
    </xf>
    <xf numFmtId="38" fontId="8" fillId="12" borderId="0" xfId="1" applyFont="1" applyFill="1" applyBorder="1" applyAlignment="1">
      <alignment horizontal="right" shrinkToFit="1"/>
    </xf>
    <xf numFmtId="0" fontId="10" fillId="11" borderId="2" xfId="0" applyFont="1" applyFill="1" applyBorder="1" applyAlignment="1" applyProtection="1">
      <alignment horizontal="left" vertical="center" shrinkToFit="1"/>
      <protection locked="0"/>
    </xf>
    <xf numFmtId="0" fontId="10" fillId="11" borderId="60" xfId="0" applyFont="1" applyFill="1" applyBorder="1" applyAlignment="1" applyProtection="1">
      <alignment horizontal="left" vertical="center" shrinkToFit="1"/>
      <protection locked="0"/>
    </xf>
    <xf numFmtId="177" fontId="6" fillId="11" borderId="19" xfId="0" applyNumberFormat="1" applyFont="1" applyFill="1" applyBorder="1" applyAlignment="1" applyProtection="1">
      <alignment horizontal="center" vertical="center" shrinkToFit="1"/>
      <protection locked="0"/>
    </xf>
    <xf numFmtId="177" fontId="6" fillId="11" borderId="21" xfId="0" applyNumberFormat="1" applyFont="1" applyFill="1" applyBorder="1" applyAlignment="1" applyProtection="1">
      <alignment horizontal="center" vertical="center" shrinkToFit="1"/>
      <protection locked="0"/>
    </xf>
    <xf numFmtId="0" fontId="10" fillId="11" borderId="4" xfId="0" applyFont="1" applyFill="1" applyBorder="1" applyAlignment="1" applyProtection="1">
      <alignment horizontal="center" vertical="center" shrinkToFit="1"/>
      <protection locked="0"/>
    </xf>
    <xf numFmtId="3" fontId="10" fillId="11" borderId="2" xfId="0" applyNumberFormat="1" applyFont="1" applyFill="1" applyBorder="1" applyAlignment="1" applyProtection="1">
      <alignment horizontal="right" vertical="center" shrinkToFit="1"/>
      <protection locked="0"/>
    </xf>
    <xf numFmtId="177" fontId="11" fillId="11" borderId="23" xfId="0" applyNumberFormat="1" applyFont="1" applyFill="1" applyBorder="1" applyAlignment="1" applyProtection="1">
      <alignment horizontal="left" vertical="center" shrinkToFit="1"/>
      <protection locked="0"/>
    </xf>
    <xf numFmtId="177" fontId="11" fillId="11" borderId="40" xfId="0" applyNumberFormat="1" applyFont="1" applyFill="1" applyBorder="1" applyAlignment="1" applyProtection="1">
      <alignment horizontal="left" vertical="center" shrinkToFit="1"/>
      <protection locked="0"/>
    </xf>
    <xf numFmtId="0" fontId="10" fillId="0" borderId="0" xfId="3" applyFont="1" applyFill="1" applyBorder="1" applyAlignment="1">
      <alignment horizontal="right" vertical="top"/>
    </xf>
    <xf numFmtId="0" fontId="10" fillId="0" borderId="0" xfId="3" applyFont="1" applyFill="1" applyBorder="1" applyAlignment="1">
      <alignment horizontal="right" vertical="top" wrapText="1"/>
    </xf>
    <xf numFmtId="0" fontId="10" fillId="0" borderId="0" xfId="3" applyFont="1" applyFill="1" applyBorder="1" applyAlignment="1">
      <alignment horizontal="center" vertical="center" wrapText="1"/>
    </xf>
    <xf numFmtId="0" fontId="10" fillId="0" borderId="0" xfId="3" applyFont="1" applyAlignment="1">
      <alignment wrapText="1"/>
    </xf>
    <xf numFmtId="0" fontId="8" fillId="2" borderId="52" xfId="0" applyFont="1" applyFill="1" applyBorder="1" applyAlignment="1">
      <alignment horizontal="center" vertical="center" shrinkToFit="1"/>
    </xf>
    <xf numFmtId="0" fontId="10" fillId="0" borderId="0" xfId="0" applyFont="1" applyFill="1" applyAlignment="1" applyProtection="1">
      <alignment horizontal="left" vertical="center"/>
    </xf>
    <xf numFmtId="0" fontId="10" fillId="11" borderId="23" xfId="0" applyFont="1" applyFill="1" applyBorder="1" applyAlignment="1" applyProtection="1">
      <alignment horizontal="left" vertical="center" wrapText="1"/>
      <protection locked="0"/>
    </xf>
    <xf numFmtId="0" fontId="10" fillId="11" borderId="33" xfId="0" applyFont="1" applyFill="1" applyBorder="1" applyAlignment="1" applyProtection="1">
      <alignment horizontal="left" vertical="center" wrapText="1"/>
      <protection locked="0"/>
    </xf>
    <xf numFmtId="0" fontId="10" fillId="11" borderId="83" xfId="0" applyFont="1" applyFill="1" applyBorder="1" applyAlignment="1" applyProtection="1">
      <alignment horizontal="left" vertical="center" wrapText="1"/>
      <protection locked="0"/>
    </xf>
    <xf numFmtId="0" fontId="10" fillId="11" borderId="94" xfId="0" applyFont="1" applyFill="1" applyBorder="1" applyAlignment="1" applyProtection="1">
      <alignment horizontal="left" vertical="center" wrapText="1"/>
      <protection locked="0"/>
    </xf>
    <xf numFmtId="0" fontId="10" fillId="11" borderId="51" xfId="0" applyFont="1" applyFill="1" applyBorder="1" applyAlignment="1" applyProtection="1">
      <alignment horizontal="left" vertical="center" wrapText="1"/>
      <protection locked="0"/>
    </xf>
    <xf numFmtId="0" fontId="10" fillId="11" borderId="15" xfId="0" applyFont="1" applyFill="1" applyBorder="1" applyAlignment="1" applyProtection="1">
      <alignment horizontal="left" vertical="center" wrapText="1"/>
      <protection locked="0"/>
    </xf>
    <xf numFmtId="0" fontId="10" fillId="11" borderId="2" xfId="0" applyFont="1" applyFill="1" applyBorder="1" applyAlignment="1" applyProtection="1">
      <alignment horizontal="left" vertical="center" shrinkToFit="1"/>
      <protection locked="0"/>
    </xf>
    <xf numFmtId="38" fontId="42" fillId="0" borderId="108" xfId="1" applyFont="1" applyFill="1" applyBorder="1" applyAlignment="1" applyProtection="1">
      <alignment horizontal="center" vertical="center" wrapText="1"/>
    </xf>
    <xf numFmtId="38" fontId="42" fillId="0" borderId="109" xfId="1" applyFont="1" applyFill="1" applyBorder="1" applyAlignment="1" applyProtection="1">
      <alignment horizontal="center" vertical="center" wrapText="1"/>
    </xf>
    <xf numFmtId="38" fontId="42" fillId="0" borderId="110" xfId="1" applyFont="1" applyFill="1" applyBorder="1" applyAlignment="1" applyProtection="1">
      <alignment horizontal="center" vertical="center" wrapText="1"/>
    </xf>
    <xf numFmtId="0" fontId="10" fillId="0" borderId="0" xfId="0" applyFont="1" applyAlignment="1" applyProtection="1">
      <alignment horizontal="left" vertical="center" shrinkToFit="1"/>
    </xf>
    <xf numFmtId="0" fontId="10" fillId="0" borderId="0" xfId="0" applyFont="1" applyAlignment="1" applyProtection="1">
      <alignment horizontal="center" vertical="center"/>
    </xf>
    <xf numFmtId="0" fontId="13" fillId="0" borderId="0" xfId="0" applyFont="1" applyAlignment="1" applyProtection="1">
      <alignment horizontal="left" vertical="center"/>
    </xf>
    <xf numFmtId="0" fontId="10" fillId="0" borderId="0" xfId="0" applyFont="1" applyBorder="1" applyAlignment="1" applyProtection="1">
      <alignment horizontal="center" vertical="center"/>
    </xf>
    <xf numFmtId="0" fontId="10" fillId="0" borderId="77" xfId="0" applyFont="1" applyBorder="1" applyAlignment="1" applyProtection="1">
      <alignment horizontal="center" vertical="center"/>
    </xf>
    <xf numFmtId="0" fontId="56" fillId="0" borderId="0" xfId="0" applyFont="1" applyFill="1" applyAlignment="1" applyProtection="1">
      <alignment horizontal="center" vertical="center"/>
    </xf>
    <xf numFmtId="0" fontId="10" fillId="11" borderId="19" xfId="0" applyFont="1" applyFill="1" applyBorder="1" applyAlignment="1" applyProtection="1">
      <alignment horizontal="left" vertical="center" shrinkToFit="1"/>
      <protection locked="0"/>
    </xf>
    <xf numFmtId="0" fontId="10" fillId="11" borderId="18" xfId="0" applyFont="1" applyFill="1" applyBorder="1" applyAlignment="1" applyProtection="1">
      <alignment horizontal="left" vertical="center" shrinkToFit="1"/>
      <protection locked="0"/>
    </xf>
    <xf numFmtId="0" fontId="12" fillId="11" borderId="19" xfId="0" applyFont="1" applyFill="1" applyBorder="1" applyAlignment="1" applyProtection="1">
      <alignment horizontal="left" vertical="center"/>
      <protection locked="0"/>
    </xf>
    <xf numFmtId="0" fontId="12" fillId="11" borderId="18" xfId="0" applyFont="1" applyFill="1" applyBorder="1" applyAlignment="1" applyProtection="1">
      <alignment horizontal="left" vertical="center"/>
      <protection locked="0"/>
    </xf>
    <xf numFmtId="0" fontId="11" fillId="0" borderId="23" xfId="0" applyFont="1" applyFill="1" applyBorder="1" applyAlignment="1" applyProtection="1">
      <alignment horizontal="center" vertical="center"/>
    </xf>
    <xf numFmtId="0" fontId="11" fillId="0" borderId="70" xfId="0" applyFont="1" applyFill="1" applyBorder="1" applyAlignment="1" applyProtection="1">
      <alignment horizontal="center" vertical="center"/>
    </xf>
    <xf numFmtId="0" fontId="10" fillId="0" borderId="0" xfId="0" applyNumberFormat="1" applyFont="1" applyAlignment="1" applyProtection="1">
      <alignment horizontal="center" vertical="center"/>
    </xf>
    <xf numFmtId="0" fontId="10" fillId="0" borderId="77" xfId="0" applyNumberFormat="1" applyFont="1" applyBorder="1" applyAlignment="1" applyProtection="1">
      <alignment horizontal="center" vertical="center"/>
    </xf>
    <xf numFmtId="0" fontId="12" fillId="2" borderId="38" xfId="0" applyFont="1" applyFill="1" applyBorder="1" applyAlignment="1" applyProtection="1">
      <alignment horizontal="distributed" vertical="center" wrapText="1" indent="2"/>
    </xf>
    <xf numFmtId="0" fontId="12" fillId="2" borderId="39" xfId="0" applyFont="1" applyFill="1" applyBorder="1" applyAlignment="1" applyProtection="1">
      <alignment horizontal="distributed" vertical="center" wrapText="1" indent="2"/>
    </xf>
    <xf numFmtId="0" fontId="12" fillId="2" borderId="59" xfId="0" applyFont="1" applyFill="1" applyBorder="1" applyAlignment="1" applyProtection="1">
      <alignment horizontal="distributed" vertical="center" wrapText="1" indent="2"/>
    </xf>
    <xf numFmtId="0" fontId="20" fillId="2" borderId="29" xfId="0" applyFont="1" applyFill="1" applyBorder="1" applyAlignment="1" applyProtection="1">
      <alignment horizontal="distributed" vertical="center" indent="3"/>
    </xf>
    <xf numFmtId="0" fontId="20" fillId="2" borderId="30" xfId="0" applyFont="1" applyFill="1" applyBorder="1" applyAlignment="1" applyProtection="1">
      <alignment horizontal="distributed" vertical="center" indent="3"/>
    </xf>
    <xf numFmtId="0" fontId="20" fillId="2" borderId="24" xfId="0" applyFont="1" applyFill="1" applyBorder="1" applyAlignment="1" applyProtection="1">
      <alignment horizontal="distributed" vertical="center" indent="3"/>
    </xf>
    <xf numFmtId="0" fontId="10" fillId="2" borderId="34" xfId="0" applyFont="1" applyFill="1" applyBorder="1" applyAlignment="1" applyProtection="1">
      <alignment horizontal="center" vertical="center" wrapText="1"/>
    </xf>
    <xf numFmtId="0" fontId="10" fillId="2" borderId="31" xfId="0" applyFont="1" applyFill="1" applyBorder="1" applyAlignment="1" applyProtection="1">
      <alignment horizontal="center" vertical="center" wrapText="1"/>
    </xf>
    <xf numFmtId="0" fontId="12" fillId="2" borderId="32" xfId="0" applyFont="1" applyFill="1" applyBorder="1" applyAlignment="1" applyProtection="1">
      <alignment horizontal="center" vertical="center" wrapText="1"/>
    </xf>
    <xf numFmtId="0" fontId="55" fillId="0" borderId="0" xfId="0" applyFont="1" applyAlignment="1" applyProtection="1">
      <alignment horizontal="center" vertical="center"/>
    </xf>
    <xf numFmtId="0" fontId="10" fillId="11" borderId="23" xfId="0" applyNumberFormat="1" applyFont="1" applyFill="1" applyBorder="1" applyAlignment="1" applyProtection="1">
      <alignment horizontal="left" vertical="center" wrapText="1"/>
      <protection locked="0"/>
    </xf>
    <xf numFmtId="0" fontId="10" fillId="11" borderId="33" xfId="0" applyNumberFormat="1" applyFont="1" applyFill="1" applyBorder="1" applyAlignment="1" applyProtection="1">
      <alignment horizontal="left" vertical="center" wrapText="1"/>
      <protection locked="0"/>
    </xf>
    <xf numFmtId="0" fontId="10" fillId="11" borderId="83" xfId="0" applyNumberFormat="1" applyFont="1" applyFill="1" applyBorder="1" applyAlignment="1" applyProtection="1">
      <alignment horizontal="left" vertical="center" wrapText="1"/>
      <protection locked="0"/>
    </xf>
    <xf numFmtId="0" fontId="10" fillId="11" borderId="94" xfId="0" applyNumberFormat="1" applyFont="1" applyFill="1" applyBorder="1" applyAlignment="1" applyProtection="1">
      <alignment horizontal="left" vertical="center" wrapText="1"/>
      <protection locked="0"/>
    </xf>
    <xf numFmtId="0" fontId="10" fillId="11" borderId="51" xfId="0" applyNumberFormat="1" applyFont="1" applyFill="1" applyBorder="1" applyAlignment="1" applyProtection="1">
      <alignment horizontal="left" vertical="center" wrapText="1"/>
      <protection locked="0"/>
    </xf>
    <xf numFmtId="0" fontId="10" fillId="11" borderId="15" xfId="0" applyNumberFormat="1" applyFont="1" applyFill="1" applyBorder="1" applyAlignment="1" applyProtection="1">
      <alignment horizontal="left" vertical="center" wrapText="1"/>
      <protection locked="0"/>
    </xf>
    <xf numFmtId="0" fontId="12" fillId="2" borderId="86" xfId="0" applyFont="1" applyFill="1" applyBorder="1" applyAlignment="1" applyProtection="1">
      <alignment horizontal="center" vertical="center" wrapText="1"/>
    </xf>
    <xf numFmtId="0" fontId="12" fillId="2" borderId="85" xfId="0" applyFont="1" applyFill="1" applyBorder="1" applyAlignment="1" applyProtection="1">
      <alignment horizontal="center" vertical="center" wrapText="1"/>
    </xf>
    <xf numFmtId="0" fontId="12" fillId="2" borderId="87" xfId="0" applyFont="1" applyFill="1" applyBorder="1" applyAlignment="1" applyProtection="1">
      <alignment horizontal="center" vertical="center" wrapText="1"/>
    </xf>
    <xf numFmtId="0" fontId="12" fillId="2" borderId="84" xfId="0" applyFont="1" applyFill="1" applyBorder="1" applyAlignment="1" applyProtection="1">
      <alignment horizontal="center" vertical="center" wrapText="1"/>
    </xf>
    <xf numFmtId="0" fontId="10" fillId="2" borderId="37" xfId="0" applyFont="1" applyFill="1" applyBorder="1" applyAlignment="1" applyProtection="1">
      <alignment horizontal="center" vertical="center" wrapText="1"/>
    </xf>
    <xf numFmtId="0" fontId="10" fillId="2" borderId="36" xfId="0" applyFont="1" applyFill="1" applyBorder="1" applyAlignment="1" applyProtection="1">
      <alignment horizontal="center" vertical="center" wrapText="1"/>
    </xf>
    <xf numFmtId="0" fontId="25" fillId="2" borderId="9"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5" fillId="2" borderId="50"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2"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8" fillId="0" borderId="74" xfId="0" applyFont="1" applyBorder="1" applyAlignment="1">
      <alignment horizontal="left" vertical="top" wrapText="1"/>
    </xf>
    <xf numFmtId="0" fontId="28" fillId="0" borderId="35" xfId="0" applyFont="1" applyBorder="1" applyAlignment="1">
      <alignment horizontal="left" vertical="top" wrapText="1"/>
    </xf>
    <xf numFmtId="0" fontId="28" fillId="0" borderId="75" xfId="0" applyFont="1" applyBorder="1" applyAlignment="1">
      <alignment horizontal="left" vertical="top" wrapText="1"/>
    </xf>
    <xf numFmtId="0" fontId="25" fillId="2" borderId="9" xfId="0" applyFont="1" applyFill="1" applyBorder="1" applyAlignment="1">
      <alignment horizontal="center" vertical="center" wrapText="1" shrinkToFit="1"/>
    </xf>
    <xf numFmtId="0" fontId="25" fillId="2" borderId="50" xfId="0" applyFont="1" applyFill="1" applyBorder="1" applyAlignment="1">
      <alignment horizontal="center" vertical="center" wrapText="1" shrinkToFit="1"/>
    </xf>
    <xf numFmtId="0" fontId="25" fillId="2" borderId="52" xfId="0" applyFont="1" applyFill="1" applyBorder="1" applyAlignment="1">
      <alignment horizontal="center" vertical="center" wrapText="1" shrinkToFit="1"/>
    </xf>
    <xf numFmtId="0" fontId="25" fillId="2" borderId="26" xfId="0" applyFont="1" applyFill="1" applyBorder="1" applyAlignment="1">
      <alignment horizontal="center" vertical="center" wrapText="1" shrinkToFit="1"/>
    </xf>
    <xf numFmtId="0" fontId="25" fillId="2" borderId="80" xfId="0" applyFont="1" applyFill="1" applyBorder="1" applyAlignment="1">
      <alignment horizontal="center" vertical="center" wrapText="1" shrinkToFit="1"/>
    </xf>
    <xf numFmtId="0" fontId="25" fillId="2" borderId="78" xfId="0" applyFont="1" applyFill="1" applyBorder="1" applyAlignment="1">
      <alignment horizontal="center" vertical="center" wrapText="1" shrinkToFit="1"/>
    </xf>
    <xf numFmtId="0" fontId="25" fillId="2" borderId="77" xfId="0" applyFont="1" applyFill="1" applyBorder="1" applyAlignment="1">
      <alignment horizontal="center" vertical="center" wrapText="1" shrinkToFit="1"/>
    </xf>
    <xf numFmtId="0" fontId="25" fillId="2" borderId="71" xfId="0" applyFont="1" applyFill="1" applyBorder="1" applyAlignment="1">
      <alignment horizontal="center" vertical="center" wrapText="1" shrinkToFit="1"/>
    </xf>
    <xf numFmtId="0" fontId="25" fillId="2" borderId="53" xfId="0" applyFont="1" applyFill="1" applyBorder="1" applyAlignment="1">
      <alignment horizontal="center" vertical="center" wrapText="1" shrinkToFit="1"/>
    </xf>
    <xf numFmtId="0" fontId="58" fillId="11" borderId="3" xfId="0" applyFont="1" applyFill="1" applyBorder="1" applyAlignment="1" applyProtection="1">
      <alignment vertical="center" shrinkToFit="1"/>
      <protection locked="0"/>
    </xf>
    <xf numFmtId="0" fontId="58" fillId="11" borderId="44" xfId="0" applyFont="1" applyFill="1" applyBorder="1" applyAlignment="1" applyProtection="1">
      <alignment vertical="center" shrinkToFit="1"/>
      <protection locked="0"/>
    </xf>
    <xf numFmtId="0" fontId="48" fillId="2" borderId="12" xfId="0" applyFont="1" applyFill="1" applyBorder="1" applyAlignment="1">
      <alignment horizontal="center" vertical="center" wrapText="1"/>
    </xf>
    <xf numFmtId="0" fontId="48" fillId="2" borderId="13" xfId="0" applyFont="1" applyFill="1" applyBorder="1" applyAlignment="1">
      <alignment horizontal="center" vertical="center" wrapText="1"/>
    </xf>
    <xf numFmtId="184" fontId="16" fillId="11" borderId="13" xfId="1" applyNumberFormat="1" applyFont="1" applyFill="1" applyBorder="1" applyAlignment="1" applyProtection="1">
      <alignment horizontal="right" vertical="center" shrinkToFit="1"/>
      <protection locked="0"/>
    </xf>
    <xf numFmtId="184" fontId="16" fillId="11" borderId="22" xfId="1" applyNumberFormat="1" applyFont="1" applyFill="1" applyBorder="1" applyAlignment="1" applyProtection="1">
      <alignment horizontal="right" vertical="center" shrinkToFit="1"/>
      <protection locked="0"/>
    </xf>
    <xf numFmtId="0" fontId="48" fillId="2" borderId="43" xfId="0" applyFont="1" applyFill="1" applyBorder="1" applyAlignment="1">
      <alignment horizontal="center" vertical="center" wrapText="1"/>
    </xf>
    <xf numFmtId="0" fontId="48" fillId="2" borderId="3" xfId="0" applyFont="1" applyFill="1" applyBorder="1" applyAlignment="1">
      <alignment horizontal="center" vertical="center" wrapText="1"/>
    </xf>
    <xf numFmtId="0" fontId="48" fillId="2" borderId="4" xfId="0" applyFont="1" applyFill="1" applyBorder="1" applyAlignment="1">
      <alignment horizontal="center" vertical="center" wrapText="1"/>
    </xf>
    <xf numFmtId="0" fontId="48" fillId="2" borderId="2" xfId="0" applyFont="1" applyFill="1" applyBorder="1" applyAlignment="1">
      <alignment horizontal="center" vertical="center" wrapText="1"/>
    </xf>
    <xf numFmtId="0" fontId="48" fillId="2" borderId="45" xfId="0" applyFont="1" applyFill="1" applyBorder="1" applyAlignment="1">
      <alignment horizontal="center" vertical="center" wrapText="1"/>
    </xf>
    <xf numFmtId="0" fontId="48" fillId="2" borderId="60" xfId="0" applyFont="1" applyFill="1" applyBorder="1" applyAlignment="1">
      <alignment horizontal="center" vertical="center" wrapText="1"/>
    </xf>
    <xf numFmtId="0" fontId="23" fillId="0" borderId="3" xfId="0" applyFont="1" applyFill="1" applyBorder="1" applyAlignment="1">
      <alignment horizontal="center" vertical="center" shrinkToFit="1"/>
    </xf>
    <xf numFmtId="0" fontId="24" fillId="11" borderId="3" xfId="0" applyNumberFormat="1" applyFont="1" applyFill="1" applyBorder="1" applyAlignment="1" applyProtection="1">
      <alignment vertical="center" shrinkToFit="1"/>
      <protection locked="0"/>
    </xf>
    <xf numFmtId="0" fontId="24" fillId="11" borderId="44" xfId="0" applyNumberFormat="1" applyFont="1" applyFill="1" applyBorder="1" applyAlignment="1" applyProtection="1">
      <alignment vertical="center" shrinkToFit="1"/>
      <protection locked="0"/>
    </xf>
    <xf numFmtId="176" fontId="16" fillId="11" borderId="10" xfId="0" applyNumberFormat="1" applyFont="1" applyFill="1" applyBorder="1" applyAlignment="1" applyProtection="1">
      <alignment horizontal="left" vertical="center" shrinkToFit="1"/>
      <protection locked="0"/>
    </xf>
    <xf numFmtId="176" fontId="16" fillId="11" borderId="11" xfId="0" applyNumberFormat="1" applyFont="1" applyFill="1" applyBorder="1" applyAlignment="1" applyProtection="1">
      <alignment horizontal="left" vertical="center" shrinkToFit="1"/>
      <protection locked="0"/>
    </xf>
    <xf numFmtId="176" fontId="16" fillId="11" borderId="58" xfId="0" applyNumberFormat="1" applyFont="1" applyFill="1" applyBorder="1" applyAlignment="1" applyProtection="1">
      <alignment horizontal="left" vertical="center" shrinkToFit="1"/>
      <protection locked="0"/>
    </xf>
    <xf numFmtId="176" fontId="16" fillId="11" borderId="55" xfId="0" applyNumberFormat="1" applyFont="1" applyFill="1" applyBorder="1" applyAlignment="1" applyProtection="1">
      <alignment horizontal="left" vertical="center" shrinkToFit="1"/>
      <protection locked="0"/>
    </xf>
    <xf numFmtId="176" fontId="16" fillId="11" borderId="57" xfId="0" applyNumberFormat="1" applyFont="1" applyFill="1" applyBorder="1" applyAlignment="1" applyProtection="1">
      <alignment horizontal="left" vertical="center" shrinkToFit="1"/>
      <protection locked="0"/>
    </xf>
    <xf numFmtId="176" fontId="16" fillId="11" borderId="56" xfId="0" applyNumberFormat="1" applyFont="1" applyFill="1" applyBorder="1" applyAlignment="1" applyProtection="1">
      <alignment horizontal="left" vertical="center" shrinkToFit="1"/>
      <protection locked="0"/>
    </xf>
    <xf numFmtId="0" fontId="25" fillId="2" borderId="26" xfId="0" applyFont="1" applyFill="1" applyBorder="1" applyAlignment="1">
      <alignment horizontal="center" vertical="center" wrapText="1"/>
    </xf>
    <xf numFmtId="0" fontId="25" fillId="2" borderId="80" xfId="0" applyFont="1" applyFill="1" applyBorder="1" applyAlignment="1">
      <alignment horizontal="center" vertical="center" wrapText="1"/>
    </xf>
    <xf numFmtId="0" fontId="25" fillId="2" borderId="78" xfId="0" applyFont="1" applyFill="1" applyBorder="1" applyAlignment="1">
      <alignment horizontal="center" vertical="center" wrapText="1"/>
    </xf>
    <xf numFmtId="0" fontId="25" fillId="2" borderId="77"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25" fillId="2" borderId="53" xfId="0" applyFont="1" applyFill="1" applyBorder="1" applyAlignment="1">
      <alignment horizontal="center" vertical="center" wrapText="1"/>
    </xf>
    <xf numFmtId="49" fontId="16" fillId="11" borderId="60" xfId="0" applyNumberFormat="1" applyFont="1" applyFill="1" applyBorder="1" applyAlignment="1" applyProtection="1">
      <alignment horizontal="left" vertical="center" shrinkToFit="1"/>
      <protection locked="0"/>
    </xf>
    <xf numFmtId="49" fontId="16" fillId="11" borderId="46" xfId="0" applyNumberFormat="1" applyFont="1" applyFill="1" applyBorder="1" applyAlignment="1" applyProtection="1">
      <alignment horizontal="left" vertical="center" shrinkToFit="1"/>
      <protection locked="0"/>
    </xf>
    <xf numFmtId="0" fontId="48" fillId="2" borderId="9" xfId="0" applyFont="1" applyFill="1" applyBorder="1" applyAlignment="1">
      <alignment horizontal="center" vertical="center" wrapText="1"/>
    </xf>
    <xf numFmtId="0" fontId="48" fillId="2" borderId="10" xfId="0" applyFont="1" applyFill="1" applyBorder="1" applyAlignment="1">
      <alignment horizontal="center" vertical="center" wrapText="1"/>
    </xf>
    <xf numFmtId="0" fontId="48" fillId="2" borderId="50" xfId="0" applyFont="1" applyFill="1" applyBorder="1" applyAlignment="1">
      <alignment horizontal="center" vertical="center" wrapText="1"/>
    </xf>
    <xf numFmtId="0" fontId="48" fillId="2" borderId="58" xfId="0" applyFont="1" applyFill="1" applyBorder="1" applyAlignment="1">
      <alignment horizontal="center" vertical="center" wrapText="1"/>
    </xf>
    <xf numFmtId="0" fontId="48" fillId="2" borderId="52" xfId="0" applyFont="1" applyFill="1" applyBorder="1" applyAlignment="1">
      <alignment horizontal="center" vertical="center" wrapText="1"/>
    </xf>
    <xf numFmtId="0" fontId="48" fillId="2" borderId="57" xfId="0" applyFont="1" applyFill="1" applyBorder="1" applyAlignment="1">
      <alignment horizontal="center" vertical="center" wrapText="1"/>
    </xf>
    <xf numFmtId="0" fontId="28" fillId="0" borderId="10" xfId="0" applyFont="1" applyBorder="1" applyAlignment="1">
      <alignment horizontal="left" vertical="top" shrinkToFit="1"/>
    </xf>
    <xf numFmtId="0" fontId="28" fillId="0" borderId="11" xfId="0" applyFont="1" applyBorder="1" applyAlignment="1">
      <alignment horizontal="left" vertical="top" shrinkToFit="1"/>
    </xf>
    <xf numFmtId="0" fontId="19" fillId="0" borderId="0" xfId="0" applyFont="1" applyAlignment="1">
      <alignment horizontal="center" vertical="center"/>
    </xf>
    <xf numFmtId="0" fontId="23" fillId="2" borderId="43" xfId="0" applyFont="1" applyFill="1" applyBorder="1" applyAlignment="1">
      <alignment horizontal="center" vertical="center" shrinkToFit="1"/>
    </xf>
    <xf numFmtId="0" fontId="23" fillId="2" borderId="3" xfId="0" applyFont="1" applyFill="1" applyBorder="1" applyAlignment="1">
      <alignment horizontal="center" vertical="center" shrinkToFit="1"/>
    </xf>
    <xf numFmtId="0" fontId="24" fillId="11" borderId="3" xfId="0" applyFont="1" applyFill="1" applyBorder="1" applyAlignment="1" applyProtection="1">
      <alignment vertical="center" shrinkToFit="1"/>
      <protection locked="0"/>
    </xf>
    <xf numFmtId="0" fontId="24" fillId="11" borderId="44" xfId="0" applyFont="1" applyFill="1" applyBorder="1" applyAlignment="1" applyProtection="1">
      <alignment vertical="center" shrinkToFit="1"/>
      <protection locked="0"/>
    </xf>
    <xf numFmtId="0" fontId="25" fillId="2" borderId="43" xfId="0" applyFont="1" applyFill="1" applyBorder="1" applyAlignment="1">
      <alignment horizontal="center" vertical="center" shrinkToFit="1"/>
    </xf>
    <xf numFmtId="0" fontId="25" fillId="2" borderId="4" xfId="0" applyFont="1" applyFill="1" applyBorder="1" applyAlignment="1">
      <alignment horizontal="center" vertical="center" shrinkToFit="1"/>
    </xf>
    <xf numFmtId="0" fontId="25" fillId="2" borderId="45" xfId="0" applyFont="1" applyFill="1" applyBorder="1" applyAlignment="1">
      <alignment horizontal="center" vertical="center" shrinkToFit="1"/>
    </xf>
    <xf numFmtId="0" fontId="24" fillId="11" borderId="3" xfId="0" applyFont="1" applyFill="1" applyBorder="1" applyAlignment="1" applyProtection="1">
      <alignment horizontal="left" vertical="center" shrinkToFit="1"/>
      <protection locked="0"/>
    </xf>
    <xf numFmtId="0" fontId="24" fillId="11" borderId="44" xfId="0" applyFont="1" applyFill="1" applyBorder="1" applyAlignment="1" applyProtection="1">
      <alignment horizontal="left" vertical="center" shrinkToFit="1"/>
      <protection locked="0"/>
    </xf>
    <xf numFmtId="0" fontId="25" fillId="2" borderId="2" xfId="0" applyFont="1" applyFill="1" applyBorder="1" applyAlignment="1">
      <alignment horizontal="center" vertical="center" shrinkToFit="1"/>
    </xf>
    <xf numFmtId="0" fontId="25" fillId="2" borderId="60" xfId="0" applyFont="1" applyFill="1" applyBorder="1" applyAlignment="1">
      <alignment horizontal="center" vertical="center" shrinkToFit="1"/>
    </xf>
    <xf numFmtId="178" fontId="16" fillId="0" borderId="2" xfId="0" applyNumberFormat="1" applyFont="1" applyFill="1" applyBorder="1" applyAlignment="1">
      <alignment horizontal="left" vertical="center" wrapText="1" shrinkToFit="1"/>
    </xf>
    <xf numFmtId="178" fontId="16" fillId="0" borderId="5" xfId="0" applyNumberFormat="1" applyFont="1" applyFill="1" applyBorder="1" applyAlignment="1">
      <alignment horizontal="left" vertical="center" wrapText="1" shrinkToFit="1"/>
    </xf>
    <xf numFmtId="178" fontId="16" fillId="0" borderId="60" xfId="0" applyNumberFormat="1" applyFont="1" applyFill="1" applyBorder="1" applyAlignment="1">
      <alignment horizontal="left" vertical="center" wrapText="1" shrinkToFit="1"/>
    </xf>
    <xf numFmtId="178" fontId="16" fillId="0" borderId="46" xfId="0" applyNumberFormat="1" applyFont="1" applyFill="1" applyBorder="1" applyAlignment="1">
      <alignment horizontal="left" vertical="center" wrapText="1" shrinkToFit="1"/>
    </xf>
    <xf numFmtId="178" fontId="16" fillId="0" borderId="2" xfId="0" applyNumberFormat="1" applyFont="1" applyFill="1" applyBorder="1" applyAlignment="1">
      <alignment horizontal="left" vertical="center" shrinkToFit="1"/>
    </xf>
    <xf numFmtId="178" fontId="16" fillId="0" borderId="5" xfId="0" applyNumberFormat="1" applyFont="1" applyFill="1" applyBorder="1" applyAlignment="1">
      <alignment horizontal="left" vertical="center" shrinkToFit="1"/>
    </xf>
    <xf numFmtId="178" fontId="16" fillId="0" borderId="60" xfId="0" applyNumberFormat="1" applyFont="1" applyFill="1" applyBorder="1" applyAlignment="1">
      <alignment horizontal="left" vertical="center" shrinkToFit="1"/>
    </xf>
    <xf numFmtId="178" fontId="16" fillId="0" borderId="46" xfId="0" applyNumberFormat="1" applyFont="1" applyFill="1" applyBorder="1" applyAlignment="1">
      <alignment horizontal="left" vertical="center" shrinkToFit="1"/>
    </xf>
    <xf numFmtId="0" fontId="46" fillId="0" borderId="0" xfId="0" applyFont="1" applyBorder="1" applyAlignment="1">
      <alignment horizontal="center" vertical="center"/>
    </xf>
    <xf numFmtId="0" fontId="25" fillId="11" borderId="35" xfId="0" applyFont="1" applyFill="1" applyBorder="1" applyAlignment="1" applyProtection="1">
      <alignment horizontal="left" vertical="top" wrapText="1"/>
      <protection locked="0"/>
    </xf>
    <xf numFmtId="0" fontId="25" fillId="11" borderId="75" xfId="0" applyFont="1" applyFill="1" applyBorder="1" applyAlignment="1" applyProtection="1">
      <alignment horizontal="left" vertical="top" wrapText="1"/>
      <protection locked="0"/>
    </xf>
    <xf numFmtId="0" fontId="25" fillId="11" borderId="0" xfId="0" applyFont="1" applyFill="1" applyBorder="1" applyAlignment="1" applyProtection="1">
      <alignment horizontal="left" vertical="top" wrapText="1"/>
      <protection locked="0"/>
    </xf>
    <xf numFmtId="0" fontId="25" fillId="11" borderId="76" xfId="0" applyFont="1" applyFill="1" applyBorder="1" applyAlignment="1" applyProtection="1">
      <alignment horizontal="left" vertical="top" wrapText="1"/>
      <protection locked="0"/>
    </xf>
    <xf numFmtId="0" fontId="25" fillId="11" borderId="1" xfId="0" applyFont="1" applyFill="1" applyBorder="1" applyAlignment="1" applyProtection="1">
      <alignment horizontal="left" vertical="top" wrapText="1"/>
      <protection locked="0"/>
    </xf>
    <xf numFmtId="0" fontId="25" fillId="11" borderId="14" xfId="0" applyFont="1" applyFill="1" applyBorder="1" applyAlignment="1" applyProtection="1">
      <alignment horizontal="left" vertical="top" wrapText="1"/>
      <protection locked="0"/>
    </xf>
    <xf numFmtId="0" fontId="23" fillId="2" borderId="12" xfId="0" applyFont="1" applyFill="1" applyBorder="1" applyAlignment="1">
      <alignment horizontal="center" vertical="center" wrapText="1"/>
    </xf>
    <xf numFmtId="0" fontId="23" fillId="2" borderId="13" xfId="0" applyFont="1" applyFill="1" applyBorder="1" applyAlignment="1">
      <alignment horizontal="center" vertical="center" wrapText="1"/>
    </xf>
    <xf numFmtId="184" fontId="16" fillId="11" borderId="10" xfId="1" applyNumberFormat="1" applyFont="1" applyFill="1" applyBorder="1" applyAlignment="1" applyProtection="1">
      <alignment horizontal="right" vertical="center" shrinkToFit="1"/>
      <protection locked="0"/>
    </xf>
    <xf numFmtId="184" fontId="16" fillId="11" borderId="74" xfId="1" applyNumberFormat="1" applyFont="1" applyFill="1" applyBorder="1" applyAlignment="1" applyProtection="1">
      <alignment horizontal="right" vertical="center" shrinkToFit="1"/>
      <protection locked="0"/>
    </xf>
    <xf numFmtId="0" fontId="25" fillId="2" borderId="9" xfId="0" applyFont="1" applyFill="1" applyBorder="1" applyAlignment="1">
      <alignment horizontal="center" vertical="center" shrinkToFit="1"/>
    </xf>
    <xf numFmtId="0" fontId="25" fillId="2" borderId="50" xfId="0" applyFont="1" applyFill="1" applyBorder="1" applyAlignment="1">
      <alignment horizontal="center" vertical="center" shrinkToFit="1"/>
    </xf>
    <xf numFmtId="0" fontId="58" fillId="11" borderId="23" xfId="0" applyFont="1" applyFill="1" applyBorder="1" applyAlignment="1" applyProtection="1">
      <alignment horizontal="left" vertical="center" shrinkToFit="1"/>
      <protection locked="0"/>
    </xf>
    <xf numFmtId="0" fontId="58" fillId="11" borderId="33" xfId="0" applyFont="1" applyFill="1" applyBorder="1" applyAlignment="1" applyProtection="1">
      <alignment horizontal="left" vertical="center" shrinkToFit="1"/>
      <protection locked="0"/>
    </xf>
    <xf numFmtId="0" fontId="58" fillId="11" borderId="25" xfId="0" applyFont="1" applyFill="1" applyBorder="1" applyAlignment="1" applyProtection="1">
      <alignment horizontal="left" vertical="center" shrinkToFit="1"/>
      <protection locked="0"/>
    </xf>
    <xf numFmtId="0" fontId="25" fillId="0" borderId="2" xfId="0" applyFont="1" applyFill="1" applyBorder="1" applyAlignment="1">
      <alignment horizontal="center" vertical="center" shrinkToFit="1"/>
    </xf>
    <xf numFmtId="0" fontId="16" fillId="11" borderId="2" xfId="0" applyFont="1" applyFill="1" applyBorder="1" applyAlignment="1" applyProtection="1">
      <alignment horizontal="left" vertical="center" shrinkToFit="1"/>
      <protection locked="0"/>
    </xf>
    <xf numFmtId="0" fontId="16" fillId="11" borderId="5" xfId="0" applyFont="1" applyFill="1" applyBorder="1" applyAlignment="1" applyProtection="1">
      <alignment horizontal="left" vertical="center" shrinkToFit="1"/>
      <protection locked="0"/>
    </xf>
    <xf numFmtId="0" fontId="25" fillId="2" borderId="58" xfId="0" applyFont="1" applyFill="1" applyBorder="1" applyAlignment="1">
      <alignment horizontal="center" vertical="center" wrapText="1"/>
    </xf>
    <xf numFmtId="0" fontId="25" fillId="2" borderId="52" xfId="0" applyFont="1" applyFill="1" applyBorder="1" applyAlignment="1">
      <alignment horizontal="center" vertical="center" wrapText="1"/>
    </xf>
    <xf numFmtId="0" fontId="25" fillId="2" borderId="57" xfId="0" applyFont="1" applyFill="1" applyBorder="1" applyAlignment="1">
      <alignment horizontal="center" vertical="center" wrapText="1"/>
    </xf>
    <xf numFmtId="0" fontId="73" fillId="11" borderId="70" xfId="4" applyFill="1" applyBorder="1" applyAlignment="1" applyProtection="1">
      <alignment horizontal="left" vertical="center" wrapText="1"/>
      <protection locked="0"/>
    </xf>
    <xf numFmtId="0" fontId="22" fillId="11" borderId="0" xfId="0" applyFont="1" applyFill="1" applyBorder="1" applyAlignment="1" applyProtection="1">
      <alignment horizontal="left" vertical="center" wrapText="1"/>
      <protection locked="0"/>
    </xf>
    <xf numFmtId="0" fontId="22" fillId="11" borderId="76" xfId="0" applyFont="1" applyFill="1" applyBorder="1" applyAlignment="1" applyProtection="1">
      <alignment horizontal="left" vertical="center" wrapText="1"/>
      <protection locked="0"/>
    </xf>
    <xf numFmtId="0" fontId="22" fillId="11" borderId="70" xfId="0" applyFont="1" applyFill="1" applyBorder="1" applyAlignment="1" applyProtection="1">
      <alignment horizontal="left" vertical="center" wrapText="1"/>
      <protection locked="0"/>
    </xf>
    <xf numFmtId="0" fontId="22" fillId="11" borderId="54" xfId="0" applyFont="1" applyFill="1" applyBorder="1" applyAlignment="1" applyProtection="1">
      <alignment horizontal="left" vertical="center" wrapText="1"/>
      <protection locked="0"/>
    </xf>
    <xf numFmtId="0" fontId="22" fillId="11" borderId="1" xfId="0" applyFont="1" applyFill="1" applyBorder="1" applyAlignment="1" applyProtection="1">
      <alignment horizontal="left" vertical="center" wrapText="1"/>
      <protection locked="0"/>
    </xf>
    <xf numFmtId="0" fontId="22" fillId="11" borderId="14" xfId="0" applyFont="1" applyFill="1" applyBorder="1" applyAlignment="1" applyProtection="1">
      <alignment horizontal="left" vertical="center" wrapText="1"/>
      <protection locked="0"/>
    </xf>
    <xf numFmtId="0" fontId="25" fillId="0" borderId="60" xfId="0" applyFont="1" applyFill="1" applyBorder="1" applyAlignment="1">
      <alignment horizontal="center" vertical="center" shrinkToFit="1"/>
    </xf>
    <xf numFmtId="176" fontId="16" fillId="11" borderId="0" xfId="0" applyNumberFormat="1" applyFont="1" applyFill="1" applyBorder="1" applyAlignment="1" applyProtection="1">
      <alignment horizontal="left" vertical="top" shrinkToFit="1"/>
      <protection locked="0"/>
    </xf>
    <xf numFmtId="176" fontId="16" fillId="11" borderId="76" xfId="0" applyNumberFormat="1" applyFont="1" applyFill="1" applyBorder="1" applyAlignment="1" applyProtection="1">
      <alignment horizontal="left" vertical="top" shrinkToFit="1"/>
      <protection locked="0"/>
    </xf>
    <xf numFmtId="178" fontId="16" fillId="0" borderId="57" xfId="0" applyNumberFormat="1" applyFont="1" applyFill="1" applyBorder="1" applyAlignment="1">
      <alignment horizontal="left" vertical="center" wrapText="1"/>
    </xf>
    <xf numFmtId="178" fontId="16" fillId="0" borderId="56" xfId="0" applyNumberFormat="1" applyFont="1" applyFill="1" applyBorder="1" applyAlignment="1">
      <alignment horizontal="left" vertical="center" wrapText="1"/>
    </xf>
    <xf numFmtId="0" fontId="25" fillId="2" borderId="10" xfId="0" applyFont="1" applyFill="1" applyBorder="1" applyAlignment="1">
      <alignment horizontal="center" vertical="center" wrapText="1"/>
    </xf>
    <xf numFmtId="0" fontId="25" fillId="2" borderId="7" xfId="0" applyFont="1" applyFill="1" applyBorder="1" applyAlignment="1">
      <alignment horizontal="center" vertical="center" wrapText="1"/>
    </xf>
    <xf numFmtId="176" fontId="16" fillId="11" borderId="3" xfId="0" applyNumberFormat="1" applyFont="1" applyFill="1" applyBorder="1" applyAlignment="1" applyProtection="1">
      <alignment vertical="center" shrinkToFit="1"/>
      <protection locked="0"/>
    </xf>
    <xf numFmtId="176" fontId="16" fillId="11" borderId="44" xfId="0" applyNumberFormat="1" applyFont="1" applyFill="1" applyBorder="1" applyAlignment="1" applyProtection="1">
      <alignment vertical="center" shrinkToFit="1"/>
      <protection locked="0"/>
    </xf>
    <xf numFmtId="176" fontId="16" fillId="11" borderId="2" xfId="0" applyNumberFormat="1" applyFont="1" applyFill="1" applyBorder="1" applyAlignment="1" applyProtection="1">
      <alignment vertical="center" shrinkToFit="1"/>
      <protection locked="0"/>
    </xf>
    <xf numFmtId="176" fontId="16" fillId="11" borderId="5" xfId="0" applyNumberFormat="1" applyFont="1" applyFill="1" applyBorder="1" applyAlignment="1" applyProtection="1">
      <alignment vertical="center" shrinkToFit="1"/>
      <protection locked="0"/>
    </xf>
    <xf numFmtId="176" fontId="16" fillId="11" borderId="60" xfId="0" applyNumberFormat="1" applyFont="1" applyFill="1" applyBorder="1" applyAlignment="1" applyProtection="1">
      <alignment vertical="center" shrinkToFit="1"/>
      <protection locked="0"/>
    </xf>
    <xf numFmtId="176" fontId="16" fillId="11" borderId="46" xfId="0" applyNumberFormat="1" applyFont="1" applyFill="1" applyBorder="1" applyAlignment="1" applyProtection="1">
      <alignment vertical="center" shrinkToFit="1"/>
      <protection locked="0"/>
    </xf>
    <xf numFmtId="0" fontId="16" fillId="11" borderId="57" xfId="0" applyFont="1" applyFill="1" applyBorder="1" applyAlignment="1" applyProtection="1">
      <alignment horizontal="left" vertical="center" wrapText="1"/>
      <protection locked="0"/>
    </xf>
    <xf numFmtId="0" fontId="16" fillId="11" borderId="54" xfId="0" applyFont="1" applyFill="1" applyBorder="1" applyAlignment="1" applyProtection="1">
      <alignment horizontal="left" vertical="center" wrapText="1"/>
      <protection locked="0"/>
    </xf>
    <xf numFmtId="0" fontId="16" fillId="11" borderId="0" xfId="0" applyFont="1" applyFill="1" applyBorder="1" applyAlignment="1" applyProtection="1">
      <alignment horizontal="left" vertical="center" shrinkToFit="1"/>
      <protection locked="0"/>
    </xf>
    <xf numFmtId="0" fontId="16" fillId="11" borderId="76" xfId="0" applyFont="1" applyFill="1" applyBorder="1" applyAlignment="1" applyProtection="1">
      <alignment horizontal="left" vertical="center" shrinkToFit="1"/>
      <protection locked="0"/>
    </xf>
    <xf numFmtId="0" fontId="17" fillId="11" borderId="54" xfId="0" applyFont="1" applyFill="1" applyBorder="1" applyAlignment="1" applyProtection="1">
      <alignment horizontal="left" vertical="center" shrinkToFit="1"/>
      <protection locked="0"/>
    </xf>
    <xf numFmtId="0" fontId="17" fillId="11" borderId="1" xfId="0" applyFont="1" applyFill="1" applyBorder="1" applyAlignment="1" applyProtection="1">
      <alignment horizontal="left" vertical="center" shrinkToFit="1"/>
      <protection locked="0"/>
    </xf>
    <xf numFmtId="0" fontId="17" fillId="11" borderId="14" xfId="0" applyFont="1" applyFill="1" applyBorder="1" applyAlignment="1" applyProtection="1">
      <alignment horizontal="left" vertical="center" shrinkToFit="1"/>
      <protection locked="0"/>
    </xf>
    <xf numFmtId="176" fontId="16" fillId="11" borderId="0" xfId="0" applyNumberFormat="1" applyFont="1" applyFill="1" applyBorder="1" applyAlignment="1" applyProtection="1">
      <alignment horizontal="left" vertical="center" shrinkToFit="1"/>
      <protection locked="0"/>
    </xf>
    <xf numFmtId="176" fontId="16" fillId="11" borderId="76" xfId="0" applyNumberFormat="1" applyFont="1" applyFill="1" applyBorder="1" applyAlignment="1" applyProtection="1">
      <alignment horizontal="left" vertical="center" shrinkToFit="1"/>
      <protection locked="0"/>
    </xf>
    <xf numFmtId="0" fontId="22" fillId="11" borderId="70" xfId="0" applyFont="1" applyFill="1" applyBorder="1" applyAlignment="1" applyProtection="1">
      <alignment horizontal="left" vertical="center"/>
      <protection locked="0"/>
    </xf>
    <xf numFmtId="0" fontId="22" fillId="11" borderId="0" xfId="0" applyFont="1" applyFill="1" applyBorder="1" applyAlignment="1" applyProtection="1">
      <alignment horizontal="left" vertical="center"/>
      <protection locked="0"/>
    </xf>
    <xf numFmtId="0" fontId="22" fillId="11" borderId="76" xfId="0" applyFont="1" applyFill="1" applyBorder="1" applyAlignment="1" applyProtection="1">
      <alignment horizontal="left" vertical="center"/>
      <protection locked="0"/>
    </xf>
    <xf numFmtId="0" fontId="22" fillId="11" borderId="54" xfId="0" applyFont="1" applyFill="1" applyBorder="1" applyAlignment="1" applyProtection="1">
      <alignment horizontal="left" vertical="center"/>
      <protection locked="0"/>
    </xf>
    <xf numFmtId="0" fontId="22" fillId="11" borderId="1" xfId="0" applyFont="1" applyFill="1" applyBorder="1" applyAlignment="1" applyProtection="1">
      <alignment horizontal="left" vertical="center"/>
      <protection locked="0"/>
    </xf>
    <xf numFmtId="0" fontId="22" fillId="11" borderId="14" xfId="0" applyFont="1" applyFill="1" applyBorder="1" applyAlignment="1" applyProtection="1">
      <alignment horizontal="left" vertical="center"/>
      <protection locked="0"/>
    </xf>
    <xf numFmtId="0" fontId="29" fillId="11" borderId="73" xfId="0" applyFont="1" applyFill="1" applyBorder="1" applyAlignment="1" applyProtection="1">
      <alignment horizontal="center" vertical="center" shrinkToFit="1"/>
      <protection locked="0"/>
    </xf>
    <xf numFmtId="0" fontId="77" fillId="2" borderId="29" xfId="0" applyFont="1" applyFill="1" applyBorder="1" applyAlignment="1">
      <alignment horizontal="center" vertical="center" shrinkToFit="1"/>
    </xf>
    <xf numFmtId="0" fontId="77" fillId="2" borderId="30" xfId="0" applyFont="1" applyFill="1" applyBorder="1" applyAlignment="1">
      <alignment horizontal="center" vertical="center" shrinkToFit="1"/>
    </xf>
    <xf numFmtId="0" fontId="29" fillId="11" borderId="82" xfId="0" applyFont="1" applyFill="1" applyBorder="1" applyAlignment="1" applyProtection="1">
      <alignment horizontal="center" vertical="center" shrinkToFit="1"/>
      <protection locked="0"/>
    </xf>
    <xf numFmtId="0" fontId="77" fillId="2" borderId="41" xfId="0" applyFont="1" applyFill="1" applyBorder="1" applyAlignment="1">
      <alignment horizontal="center" vertical="center" shrinkToFit="1"/>
    </xf>
    <xf numFmtId="0" fontId="77" fillId="2" borderId="24" xfId="0" applyFont="1" applyFill="1" applyBorder="1" applyAlignment="1">
      <alignment horizontal="center" vertical="center" shrinkToFit="1"/>
    </xf>
    <xf numFmtId="0" fontId="17" fillId="0" borderId="0" xfId="0" applyFont="1" applyBorder="1" applyAlignment="1">
      <alignment horizontal="left" vertical="center" wrapText="1"/>
    </xf>
    <xf numFmtId="0" fontId="17" fillId="0" borderId="1" xfId="0" applyFont="1" applyBorder="1" applyAlignment="1">
      <alignment horizontal="left" vertical="center" wrapText="1"/>
    </xf>
    <xf numFmtId="0" fontId="46" fillId="0" borderId="0" xfId="0" applyFont="1" applyBorder="1" applyAlignment="1">
      <alignment horizontal="right" vertical="center"/>
    </xf>
    <xf numFmtId="0" fontId="77" fillId="2" borderId="71" xfId="0" applyFont="1" applyFill="1" applyBorder="1" applyAlignment="1">
      <alignment horizontal="center" vertical="center" wrapText="1" shrinkToFit="1"/>
    </xf>
    <xf numFmtId="0" fontId="77" fillId="2" borderId="1" xfId="0" applyFont="1" applyFill="1" applyBorder="1" applyAlignment="1">
      <alignment horizontal="center" vertical="center" wrapText="1" shrinkToFit="1"/>
    </xf>
    <xf numFmtId="0" fontId="77" fillId="2" borderId="14" xfId="0" applyFont="1" applyFill="1" applyBorder="1" applyAlignment="1">
      <alignment horizontal="center" vertical="center" wrapText="1" shrinkToFit="1"/>
    </xf>
    <xf numFmtId="0" fontId="29" fillId="11" borderId="1" xfId="0" applyFont="1" applyFill="1" applyBorder="1" applyAlignment="1" applyProtection="1">
      <alignment horizontal="center" vertical="center" shrinkToFit="1"/>
      <protection locked="0"/>
    </xf>
    <xf numFmtId="0" fontId="29" fillId="11" borderId="14" xfId="0" applyFont="1" applyFill="1" applyBorder="1" applyAlignment="1" applyProtection="1">
      <alignment horizontal="center" vertical="center" shrinkToFit="1"/>
      <protection locked="0"/>
    </xf>
    <xf numFmtId="0" fontId="29" fillId="11" borderId="30" xfId="0" applyFont="1" applyFill="1" applyBorder="1" applyAlignment="1" applyProtection="1">
      <alignment horizontal="center" vertical="center" shrinkToFit="1"/>
      <protection locked="0"/>
    </xf>
    <xf numFmtId="0" fontId="29" fillId="11" borderId="24" xfId="0" applyFont="1" applyFill="1" applyBorder="1" applyAlignment="1" applyProtection="1">
      <alignment horizontal="center" vertical="center" shrinkToFit="1"/>
      <protection locked="0"/>
    </xf>
    <xf numFmtId="0" fontId="29" fillId="11" borderId="108" xfId="0" applyFont="1" applyFill="1" applyBorder="1" applyAlignment="1" applyProtection="1">
      <alignment horizontal="center" vertical="center" shrinkToFit="1"/>
      <protection locked="0"/>
    </xf>
    <xf numFmtId="0" fontId="29" fillId="11" borderId="109" xfId="0" applyFont="1" applyFill="1" applyBorder="1" applyAlignment="1" applyProtection="1">
      <alignment horizontal="center" vertical="center" shrinkToFit="1"/>
      <protection locked="0"/>
    </xf>
    <xf numFmtId="0" fontId="29" fillId="11" borderId="110" xfId="0" applyFont="1" applyFill="1" applyBorder="1" applyAlignment="1" applyProtection="1">
      <alignment horizontal="center" vertical="center" shrinkToFit="1"/>
      <protection locked="0"/>
    </xf>
    <xf numFmtId="0" fontId="79" fillId="12" borderId="0" xfId="0" applyFont="1" applyFill="1" applyBorder="1" applyAlignment="1">
      <alignment horizontal="left" vertical="center" wrapText="1"/>
    </xf>
    <xf numFmtId="0" fontId="25" fillId="2" borderId="3" xfId="0" applyFont="1" applyFill="1" applyBorder="1" applyAlignment="1">
      <alignment horizontal="center" vertical="center" shrinkToFit="1"/>
    </xf>
    <xf numFmtId="0" fontId="25" fillId="2" borderId="44" xfId="0" applyFont="1" applyFill="1" applyBorder="1" applyAlignment="1">
      <alignment horizontal="center" vertical="center" shrinkToFit="1"/>
    </xf>
    <xf numFmtId="0" fontId="57" fillId="4" borderId="2" xfId="0" applyFont="1" applyFill="1" applyBorder="1" applyAlignment="1" applyProtection="1">
      <alignment horizontal="left" vertical="center" shrinkToFit="1"/>
    </xf>
    <xf numFmtId="185" fontId="70" fillId="4" borderId="2" xfId="0" applyNumberFormat="1" applyFont="1" applyFill="1" applyBorder="1" applyAlignment="1" applyProtection="1">
      <alignment horizontal="center" vertical="center" shrinkToFit="1"/>
    </xf>
    <xf numFmtId="14" fontId="70" fillId="4" borderId="2" xfId="0" applyNumberFormat="1" applyFont="1" applyFill="1" applyBorder="1" applyAlignment="1" applyProtection="1">
      <alignment horizontal="center" vertical="center" shrinkToFit="1"/>
    </xf>
    <xf numFmtId="14" fontId="70" fillId="4" borderId="5" xfId="0" applyNumberFormat="1" applyFont="1" applyFill="1" applyBorder="1" applyAlignment="1" applyProtection="1">
      <alignment horizontal="center" vertical="center" shrinkToFit="1"/>
    </xf>
    <xf numFmtId="0" fontId="10" fillId="11" borderId="60" xfId="0" applyFont="1" applyFill="1" applyBorder="1" applyAlignment="1" applyProtection="1">
      <alignment horizontal="left" vertical="center" shrinkToFit="1"/>
      <protection locked="0"/>
    </xf>
    <xf numFmtId="185" fontId="10" fillId="11" borderId="60" xfId="0" applyNumberFormat="1" applyFont="1" applyFill="1" applyBorder="1" applyAlignment="1" applyProtection="1">
      <alignment vertical="center" shrinkToFit="1"/>
      <protection locked="0"/>
    </xf>
    <xf numFmtId="14" fontId="10" fillId="11" borderId="60" xfId="0" applyNumberFormat="1" applyFont="1" applyFill="1" applyBorder="1" applyAlignment="1" applyProtection="1">
      <alignment vertical="center" shrinkToFit="1"/>
      <protection locked="0"/>
    </xf>
    <xf numFmtId="14" fontId="10" fillId="11" borderId="46" xfId="0" applyNumberFormat="1" applyFont="1" applyFill="1" applyBorder="1" applyAlignment="1" applyProtection="1">
      <alignment vertical="center" shrinkToFit="1"/>
      <protection locked="0"/>
    </xf>
    <xf numFmtId="0" fontId="10" fillId="11" borderId="20" xfId="0" applyFont="1" applyFill="1" applyBorder="1" applyAlignment="1" applyProtection="1">
      <alignment horizontal="left" vertical="center" shrinkToFit="1"/>
      <protection locked="0"/>
    </xf>
    <xf numFmtId="185" fontId="10" fillId="11" borderId="19" xfId="0" applyNumberFormat="1" applyFont="1" applyFill="1" applyBorder="1" applyAlignment="1" applyProtection="1">
      <alignment vertical="center" shrinkToFit="1"/>
      <protection locked="0"/>
    </xf>
    <xf numFmtId="185" fontId="10" fillId="11" borderId="18" xfId="0" applyNumberFormat="1" applyFont="1" applyFill="1" applyBorder="1" applyAlignment="1" applyProtection="1">
      <alignment vertical="center" shrinkToFit="1"/>
      <protection locked="0"/>
    </xf>
    <xf numFmtId="14" fontId="10" fillId="11" borderId="19" xfId="0" applyNumberFormat="1" applyFont="1" applyFill="1" applyBorder="1" applyAlignment="1" applyProtection="1">
      <alignment vertical="center" shrinkToFit="1"/>
      <protection locked="0"/>
    </xf>
    <xf numFmtId="14" fontId="10" fillId="11" borderId="21" xfId="0" applyNumberFormat="1" applyFont="1" applyFill="1" applyBorder="1" applyAlignment="1" applyProtection="1">
      <alignment vertical="center" shrinkToFit="1"/>
      <protection locked="0"/>
    </xf>
    <xf numFmtId="0" fontId="46" fillId="0" borderId="0" xfId="0" applyFont="1" applyAlignment="1">
      <alignment horizontal="right" vertical="center"/>
    </xf>
    <xf numFmtId="0" fontId="6" fillId="11" borderId="19" xfId="0" applyFont="1" applyFill="1" applyBorder="1" applyAlignment="1" applyProtection="1">
      <alignment horizontal="left" vertical="center" shrinkToFit="1"/>
      <protection locked="0"/>
    </xf>
    <xf numFmtId="0" fontId="6" fillId="11" borderId="20" xfId="0" applyFont="1" applyFill="1" applyBorder="1" applyAlignment="1" applyProtection="1">
      <alignment horizontal="left" vertical="center" shrinkToFit="1"/>
      <protection locked="0"/>
    </xf>
    <xf numFmtId="0" fontId="6" fillId="11" borderId="21" xfId="0" applyFont="1" applyFill="1" applyBorder="1" applyAlignment="1" applyProtection="1">
      <alignment horizontal="left" vertical="center" shrinkToFit="1"/>
      <protection locked="0"/>
    </xf>
    <xf numFmtId="0" fontId="6" fillId="11" borderId="16" xfId="0" applyFont="1" applyFill="1" applyBorder="1" applyAlignment="1" applyProtection="1">
      <alignment vertical="center" shrinkToFit="1"/>
      <protection locked="0"/>
    </xf>
    <xf numFmtId="0" fontId="6" fillId="11" borderId="17" xfId="0" applyFont="1" applyFill="1" applyBorder="1" applyAlignment="1" applyProtection="1">
      <alignment vertical="center" shrinkToFit="1"/>
      <protection locked="0"/>
    </xf>
    <xf numFmtId="0" fontId="6" fillId="11" borderId="27" xfId="0" applyFont="1" applyFill="1" applyBorder="1" applyAlignment="1" applyProtection="1">
      <alignment vertical="center" shrinkToFit="1"/>
      <protection locked="0"/>
    </xf>
    <xf numFmtId="0" fontId="6" fillId="11" borderId="23" xfId="0" applyFont="1" applyFill="1" applyBorder="1" applyAlignment="1" applyProtection="1">
      <alignment vertical="center" shrinkToFit="1"/>
      <protection locked="0"/>
    </xf>
    <xf numFmtId="0" fontId="6" fillId="11" borderId="33" xfId="0" applyFont="1" applyFill="1" applyBorder="1" applyAlignment="1" applyProtection="1">
      <alignment vertical="center" shrinkToFit="1"/>
      <protection locked="0"/>
    </xf>
    <xf numFmtId="0" fontId="6" fillId="11" borderId="25" xfId="0" applyFont="1" applyFill="1" applyBorder="1" applyAlignment="1" applyProtection="1">
      <alignment vertical="center" shrinkToFit="1"/>
      <protection locked="0"/>
    </xf>
    <xf numFmtId="0" fontId="6" fillId="11" borderId="19" xfId="0" applyFont="1" applyFill="1" applyBorder="1" applyAlignment="1" applyProtection="1">
      <alignment vertical="center" shrinkToFit="1"/>
      <protection locked="0"/>
    </xf>
    <xf numFmtId="0" fontId="6" fillId="11" borderId="20" xfId="0" applyFont="1" applyFill="1" applyBorder="1" applyAlignment="1" applyProtection="1">
      <alignment vertical="center" shrinkToFit="1"/>
      <protection locked="0"/>
    </xf>
    <xf numFmtId="0" fontId="6" fillId="11" borderId="21" xfId="0" applyFont="1" applyFill="1" applyBorder="1" applyAlignment="1" applyProtection="1">
      <alignment vertical="center" shrinkToFit="1"/>
      <protection locked="0"/>
    </xf>
    <xf numFmtId="0" fontId="40" fillId="2" borderId="73" xfId="0" applyFont="1" applyFill="1" applyBorder="1" applyAlignment="1">
      <alignment horizontal="center" vertical="center" shrinkToFit="1"/>
    </xf>
    <xf numFmtId="0" fontId="40" fillId="2" borderId="43" xfId="0" applyFont="1" applyFill="1" applyBorder="1" applyAlignment="1">
      <alignment horizontal="center" vertical="center" textRotation="255"/>
    </xf>
    <xf numFmtId="0" fontId="40" fillId="2" borderId="28" xfId="0" applyFont="1" applyFill="1" applyBorder="1" applyAlignment="1">
      <alignment horizontal="center" vertical="center" textRotation="255"/>
    </xf>
    <xf numFmtId="0" fontId="40" fillId="2" borderId="4" xfId="0" applyFont="1" applyFill="1" applyBorder="1" applyAlignment="1">
      <alignment horizontal="center" vertical="center" textRotation="255"/>
    </xf>
    <xf numFmtId="0" fontId="40" fillId="2" borderId="45" xfId="0" applyFont="1" applyFill="1" applyBorder="1" applyAlignment="1">
      <alignment horizontal="center" vertical="center" textRotation="255"/>
    </xf>
    <xf numFmtId="0" fontId="0" fillId="2" borderId="44"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46"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6" fillId="11" borderId="41" xfId="0" applyFont="1" applyFill="1" applyBorder="1" applyAlignment="1" applyProtection="1">
      <alignment vertical="center" shrinkToFit="1"/>
      <protection locked="0"/>
    </xf>
    <xf numFmtId="0" fontId="6" fillId="11" borderId="42" xfId="0" applyFont="1" applyFill="1" applyBorder="1" applyAlignment="1" applyProtection="1">
      <alignment vertical="center" shrinkToFit="1"/>
      <protection locked="0"/>
    </xf>
    <xf numFmtId="0" fontId="6" fillId="2" borderId="6"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0" fillId="2" borderId="19"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47" fillId="2" borderId="28" xfId="0" applyFont="1" applyFill="1" applyBorder="1" applyAlignment="1">
      <alignment horizontal="center" vertical="center" textRotation="255"/>
    </xf>
    <xf numFmtId="0" fontId="67" fillId="11" borderId="40" xfId="0" applyFont="1" applyFill="1" applyBorder="1" applyAlignment="1" applyProtection="1">
      <alignment vertical="center" shrinkToFit="1"/>
      <protection locked="0"/>
    </xf>
    <xf numFmtId="0" fontId="6" fillId="11" borderId="40" xfId="0" applyFont="1" applyFill="1" applyBorder="1" applyAlignment="1" applyProtection="1">
      <alignment vertical="center" shrinkToFit="1"/>
      <protection locked="0"/>
    </xf>
    <xf numFmtId="0" fontId="72" fillId="0" borderId="0" xfId="0" applyFont="1" applyFill="1" applyAlignment="1">
      <alignment horizontal="left" vertical="center"/>
    </xf>
    <xf numFmtId="0" fontId="72" fillId="0" borderId="0" xfId="0" applyFont="1" applyFill="1" applyBorder="1" applyAlignment="1">
      <alignment horizontal="left" vertical="top" wrapText="1"/>
    </xf>
    <xf numFmtId="0" fontId="0" fillId="2" borderId="3"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27" fillId="2" borderId="40" xfId="0" applyFont="1" applyFill="1" applyBorder="1" applyAlignment="1">
      <alignment horizontal="center" vertical="center" shrinkToFit="1"/>
    </xf>
    <xf numFmtId="0" fontId="27" fillId="2" borderId="49" xfId="0" applyFont="1" applyFill="1" applyBorder="1" applyAlignment="1">
      <alignment horizontal="center" vertical="center" shrinkToFit="1"/>
    </xf>
    <xf numFmtId="0" fontId="46" fillId="0" borderId="0" xfId="0" applyFont="1" applyAlignment="1">
      <alignment horizontal="center" vertical="center"/>
    </xf>
    <xf numFmtId="183" fontId="40" fillId="11" borderId="11" xfId="1" applyNumberFormat="1" applyFont="1" applyFill="1" applyBorder="1" applyAlignment="1" applyProtection="1">
      <alignment horizontal="right" vertical="center" shrinkToFit="1"/>
      <protection locked="0"/>
    </xf>
    <xf numFmtId="183" fontId="40" fillId="11" borderId="56" xfId="1" applyNumberFormat="1" applyFont="1" applyFill="1" applyBorder="1" applyAlignment="1" applyProtection="1">
      <alignment horizontal="right" vertical="center" shrinkToFit="1"/>
      <protection locked="0"/>
    </xf>
    <xf numFmtId="0" fontId="11" fillId="11" borderId="16" xfId="0" applyFont="1" applyFill="1" applyBorder="1" applyAlignment="1" applyProtection="1">
      <alignment vertical="center" shrinkToFit="1"/>
      <protection locked="0"/>
    </xf>
    <xf numFmtId="0" fontId="11" fillId="11" borderId="17" xfId="0" applyFont="1" applyFill="1" applyBorder="1" applyAlignment="1" applyProtection="1">
      <alignment vertical="center" shrinkToFit="1"/>
      <protection locked="0"/>
    </xf>
    <xf numFmtId="0" fontId="11" fillId="11" borderId="27" xfId="0" applyFont="1" applyFill="1" applyBorder="1" applyAlignment="1" applyProtection="1">
      <alignment vertical="center" shrinkToFit="1"/>
      <protection locked="0"/>
    </xf>
    <xf numFmtId="177" fontId="11" fillId="11" borderId="19" xfId="0" applyNumberFormat="1" applyFont="1" applyFill="1" applyBorder="1" applyAlignment="1" applyProtection="1">
      <alignment vertical="center" shrinkToFit="1"/>
      <protection locked="0"/>
    </xf>
    <xf numFmtId="177" fontId="11" fillId="11" borderId="20" xfId="0" applyNumberFormat="1" applyFont="1" applyFill="1" applyBorder="1" applyAlignment="1" applyProtection="1">
      <alignment vertical="center" shrinkToFit="1"/>
      <protection locked="0"/>
    </xf>
    <xf numFmtId="177" fontId="11" fillId="11" borderId="21" xfId="0" applyNumberFormat="1" applyFont="1" applyFill="1" applyBorder="1" applyAlignment="1" applyProtection="1">
      <alignment vertical="center" shrinkToFit="1"/>
      <protection locked="0"/>
    </xf>
    <xf numFmtId="0" fontId="72" fillId="0" borderId="0" xfId="0" applyFont="1" applyAlignment="1">
      <alignment horizontal="left" vertical="center"/>
    </xf>
    <xf numFmtId="0" fontId="6" fillId="2" borderId="2" xfId="0" applyFont="1" applyFill="1" applyBorder="1" applyAlignment="1">
      <alignment horizontal="center" vertical="center" shrinkToFit="1"/>
    </xf>
    <xf numFmtId="0" fontId="0" fillId="11" borderId="23" xfId="0" applyFill="1" applyBorder="1" applyAlignment="1" applyProtection="1">
      <alignment horizontal="left" vertical="center" shrinkToFit="1"/>
      <protection locked="0"/>
    </xf>
    <xf numFmtId="0" fontId="0" fillId="11" borderId="33" xfId="0" applyFill="1" applyBorder="1" applyAlignment="1" applyProtection="1">
      <alignment horizontal="left" vertical="center" shrinkToFit="1"/>
      <protection locked="0"/>
    </xf>
    <xf numFmtId="0" fontId="0" fillId="11" borderId="25" xfId="0" applyFill="1" applyBorder="1" applyAlignment="1" applyProtection="1">
      <alignment horizontal="left" vertical="center" shrinkToFit="1"/>
      <protection locked="0"/>
    </xf>
    <xf numFmtId="0" fontId="0" fillId="11" borderId="23" xfId="0" applyFill="1" applyBorder="1" applyAlignment="1" applyProtection="1">
      <alignment vertical="center" shrinkToFit="1"/>
      <protection locked="0"/>
    </xf>
    <xf numFmtId="0" fontId="0" fillId="11" borderId="33" xfId="0" applyFill="1" applyBorder="1" applyAlignment="1" applyProtection="1">
      <alignment vertical="center" shrinkToFit="1"/>
      <protection locked="0"/>
    </xf>
    <xf numFmtId="0" fontId="0" fillId="11" borderId="25" xfId="0" applyFill="1" applyBorder="1" applyAlignment="1" applyProtection="1">
      <alignment vertical="center" shrinkToFit="1"/>
      <protection locked="0"/>
    </xf>
    <xf numFmtId="0" fontId="40" fillId="2" borderId="29" xfId="0" applyFont="1" applyFill="1" applyBorder="1" applyAlignment="1">
      <alignment horizontal="center" vertical="center" wrapText="1" shrinkToFit="1"/>
    </xf>
    <xf numFmtId="0" fontId="40" fillId="2" borderId="30" xfId="0" applyFont="1" applyFill="1" applyBorder="1" applyAlignment="1">
      <alignment horizontal="center" vertical="center" wrapText="1" shrinkToFit="1"/>
    </xf>
    <xf numFmtId="0" fontId="40" fillId="2" borderId="24" xfId="0" applyFont="1" applyFill="1" applyBorder="1" applyAlignment="1">
      <alignment horizontal="center" vertical="center" wrapText="1" shrinkToFit="1"/>
    </xf>
    <xf numFmtId="0" fontId="0" fillId="11" borderId="19" xfId="0" applyFill="1" applyBorder="1" applyAlignment="1" applyProtection="1">
      <alignment vertical="center" shrinkToFit="1"/>
      <protection locked="0"/>
    </xf>
    <xf numFmtId="0" fontId="0" fillId="11" borderId="20" xfId="0" applyFill="1" applyBorder="1" applyAlignment="1" applyProtection="1">
      <alignment vertical="center" shrinkToFit="1"/>
      <protection locked="0"/>
    </xf>
    <xf numFmtId="0" fontId="0" fillId="11" borderId="21" xfId="0" applyFill="1" applyBorder="1" applyAlignment="1" applyProtection="1">
      <alignment vertical="center" shrinkToFit="1"/>
      <protection locked="0"/>
    </xf>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40" fillId="2" borderId="9" xfId="0" applyFont="1" applyFill="1" applyBorder="1" applyAlignment="1">
      <alignment horizontal="center" vertical="center" textRotation="255" shrinkToFit="1"/>
    </xf>
    <xf numFmtId="0" fontId="40" fillId="2" borderId="50" xfId="0" applyFont="1" applyFill="1" applyBorder="1" applyAlignment="1">
      <alignment horizontal="center" vertical="center" textRotation="255" shrinkToFit="1"/>
    </xf>
    <xf numFmtId="0" fontId="40" fillId="2" borderId="52" xfId="0" applyFont="1" applyFill="1" applyBorder="1" applyAlignment="1">
      <alignment horizontal="center" vertical="center" textRotation="255" shrinkToFit="1"/>
    </xf>
    <xf numFmtId="0" fontId="0" fillId="11" borderId="70" xfId="0" applyFill="1" applyBorder="1" applyAlignment="1" applyProtection="1">
      <alignment horizontal="left" vertical="center" shrinkToFit="1"/>
      <protection locked="0"/>
    </xf>
    <xf numFmtId="0" fontId="0" fillId="11" borderId="0" xfId="0" applyFill="1" applyBorder="1" applyAlignment="1" applyProtection="1">
      <alignment horizontal="left" vertical="center" shrinkToFit="1"/>
      <protection locked="0"/>
    </xf>
    <xf numFmtId="0" fontId="0" fillId="11" borderId="76" xfId="0" applyFill="1" applyBorder="1" applyAlignment="1" applyProtection="1">
      <alignment horizontal="left" vertical="center" shrinkToFit="1"/>
      <protection locked="0"/>
    </xf>
    <xf numFmtId="0" fontId="30" fillId="0" borderId="0" xfId="0" applyFont="1" applyBorder="1" applyAlignment="1">
      <alignment horizontal="center" vertical="center"/>
    </xf>
    <xf numFmtId="0" fontId="0" fillId="4" borderId="82" xfId="0" applyFill="1" applyBorder="1" applyAlignment="1">
      <alignment horizontal="center" vertical="center"/>
    </xf>
    <xf numFmtId="0" fontId="11" fillId="11" borderId="16" xfId="0" applyFont="1" applyFill="1" applyBorder="1" applyAlignment="1" applyProtection="1">
      <alignment horizontal="left" vertical="center" shrinkToFit="1"/>
      <protection locked="0"/>
    </xf>
    <xf numFmtId="0" fontId="11" fillId="11" borderId="17" xfId="0" applyFont="1" applyFill="1" applyBorder="1" applyAlignment="1" applyProtection="1">
      <alignment horizontal="left" vertical="center" shrinkToFit="1"/>
      <protection locked="0"/>
    </xf>
    <xf numFmtId="0" fontId="11" fillId="11" borderId="27" xfId="0" applyFont="1" applyFill="1" applyBorder="1" applyAlignment="1" applyProtection="1">
      <alignment horizontal="left" vertical="center" shrinkToFit="1"/>
      <protection locked="0"/>
    </xf>
    <xf numFmtId="0" fontId="0" fillId="2" borderId="19"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11" fillId="11" borderId="19" xfId="0" applyFont="1" applyFill="1" applyBorder="1" applyAlignment="1" applyProtection="1">
      <alignment horizontal="left" vertical="center" shrinkToFit="1"/>
      <protection locked="0"/>
    </xf>
    <xf numFmtId="0" fontId="11" fillId="11" borderId="20" xfId="0" applyFont="1" applyFill="1" applyBorder="1" applyAlignment="1" applyProtection="1">
      <alignment horizontal="left" vertical="center" shrinkToFit="1"/>
      <protection locked="0"/>
    </xf>
    <xf numFmtId="0" fontId="11" fillId="11" borderId="21" xfId="0" applyFont="1" applyFill="1" applyBorder="1" applyAlignment="1" applyProtection="1">
      <alignment horizontal="left" vertical="center" shrinkToFit="1"/>
      <protection locked="0"/>
    </xf>
    <xf numFmtId="0" fontId="40" fillId="2" borderId="26" xfId="0" applyFont="1" applyFill="1" applyBorder="1" applyAlignment="1">
      <alignment horizontal="center" vertical="center" textRotation="255" shrinkToFit="1"/>
    </xf>
    <xf numFmtId="0" fontId="40" fillId="2" borderId="78" xfId="0" applyFont="1" applyFill="1" applyBorder="1" applyAlignment="1">
      <alignment horizontal="center" vertical="center" textRotation="255" shrinkToFit="1"/>
    </xf>
    <xf numFmtId="0" fontId="40" fillId="2" borderId="71" xfId="0" applyFont="1" applyFill="1" applyBorder="1" applyAlignment="1">
      <alignment horizontal="center" vertical="center" textRotation="255" shrinkToFit="1"/>
    </xf>
    <xf numFmtId="0" fontId="17" fillId="11" borderId="19" xfId="0" applyFont="1" applyFill="1" applyBorder="1" applyAlignment="1" applyProtection="1">
      <alignment horizontal="left" vertical="center" shrinkToFit="1"/>
      <protection locked="0"/>
    </xf>
    <xf numFmtId="0" fontId="17" fillId="11" borderId="20" xfId="0" applyFont="1" applyFill="1" applyBorder="1" applyAlignment="1" applyProtection="1">
      <alignment horizontal="left" vertical="center" shrinkToFit="1"/>
      <protection locked="0"/>
    </xf>
    <xf numFmtId="0" fontId="17" fillId="11" borderId="21" xfId="0" applyFont="1" applyFill="1" applyBorder="1" applyAlignment="1" applyProtection="1">
      <alignment horizontal="left" vertical="center" shrinkToFit="1"/>
      <protection locked="0"/>
    </xf>
    <xf numFmtId="177" fontId="17" fillId="11" borderId="19" xfId="0" applyNumberFormat="1" applyFont="1" applyFill="1" applyBorder="1" applyAlignment="1" applyProtection="1">
      <alignment vertical="center" shrinkToFit="1"/>
      <protection locked="0"/>
    </xf>
    <xf numFmtId="177" fontId="17" fillId="11" borderId="20" xfId="0" applyNumberFormat="1" applyFont="1" applyFill="1" applyBorder="1" applyAlignment="1" applyProtection="1">
      <alignment vertical="center" shrinkToFit="1"/>
      <protection locked="0"/>
    </xf>
    <xf numFmtId="177" fontId="17" fillId="11" borderId="21" xfId="0" applyNumberFormat="1" applyFont="1" applyFill="1" applyBorder="1" applyAlignment="1" applyProtection="1">
      <alignment vertical="center" shrinkToFit="1"/>
      <protection locked="0"/>
    </xf>
    <xf numFmtId="0" fontId="17" fillId="11" borderId="16" xfId="0" applyFont="1" applyFill="1" applyBorder="1" applyAlignment="1" applyProtection="1">
      <alignment vertical="center" shrinkToFit="1"/>
      <protection locked="0"/>
    </xf>
    <xf numFmtId="0" fontId="17" fillId="11" borderId="17" xfId="0" applyFont="1" applyFill="1" applyBorder="1" applyAlignment="1" applyProtection="1">
      <alignment vertical="center" shrinkToFit="1"/>
      <protection locked="0"/>
    </xf>
    <xf numFmtId="0" fontId="17" fillId="11" borderId="27" xfId="0" applyFont="1" applyFill="1" applyBorder="1" applyAlignment="1" applyProtection="1">
      <alignment vertical="center" shrinkToFit="1"/>
      <protection locked="0"/>
    </xf>
    <xf numFmtId="0" fontId="0" fillId="2" borderId="20" xfId="0" applyFont="1" applyFill="1" applyBorder="1" applyAlignment="1">
      <alignment horizontal="center" vertical="center" wrapText="1" shrinkToFit="1"/>
    </xf>
    <xf numFmtId="177" fontId="17" fillId="11" borderId="94" xfId="0" applyNumberFormat="1" applyFont="1" applyFill="1" applyBorder="1" applyAlignment="1" applyProtection="1">
      <alignment vertical="center" shrinkToFit="1"/>
      <protection locked="0"/>
    </xf>
    <xf numFmtId="177" fontId="17" fillId="11" borderId="51" xfId="0" applyNumberFormat="1" applyFont="1" applyFill="1" applyBorder="1" applyAlignment="1" applyProtection="1">
      <alignment vertical="center" shrinkToFit="1"/>
      <protection locked="0"/>
    </xf>
    <xf numFmtId="177" fontId="17" fillId="11" borderId="115" xfId="0" applyNumberFormat="1" applyFont="1" applyFill="1" applyBorder="1" applyAlignment="1" applyProtection="1">
      <alignment vertical="center" shrinkToFit="1"/>
      <protection locked="0"/>
    </xf>
    <xf numFmtId="0" fontId="11" fillId="11" borderId="19" xfId="0" applyFont="1" applyFill="1" applyBorder="1" applyAlignment="1" applyProtection="1">
      <alignment vertical="center" shrinkToFit="1"/>
      <protection locked="0"/>
    </xf>
    <xf numFmtId="0" fontId="11" fillId="11" borderId="20" xfId="0" applyFont="1" applyFill="1" applyBorder="1" applyAlignment="1" applyProtection="1">
      <alignment vertical="center" shrinkToFit="1"/>
      <protection locked="0"/>
    </xf>
    <xf numFmtId="0" fontId="11" fillId="11" borderId="21" xfId="0" applyFont="1" applyFill="1" applyBorder="1" applyAlignment="1" applyProtection="1">
      <alignment vertical="center" shrinkToFit="1"/>
      <protection locked="0"/>
    </xf>
    <xf numFmtId="177" fontId="11" fillId="11" borderId="19" xfId="0" applyNumberFormat="1" applyFont="1" applyFill="1" applyBorder="1" applyAlignment="1" applyProtection="1">
      <alignment horizontal="left" vertical="center" shrinkToFit="1"/>
      <protection locked="0"/>
    </xf>
    <xf numFmtId="177" fontId="11" fillId="11" borderId="33" xfId="0" applyNumberFormat="1" applyFont="1" applyFill="1" applyBorder="1" applyAlignment="1" applyProtection="1">
      <alignment horizontal="left" vertical="center" shrinkToFit="1"/>
      <protection locked="0"/>
    </xf>
    <xf numFmtId="177" fontId="11" fillId="11" borderId="25" xfId="0" applyNumberFormat="1" applyFont="1" applyFill="1" applyBorder="1" applyAlignment="1" applyProtection="1">
      <alignment horizontal="left" vertical="center" shrinkToFit="1"/>
      <protection locked="0"/>
    </xf>
    <xf numFmtId="0" fontId="17" fillId="11" borderId="16" xfId="0" applyFont="1" applyFill="1" applyBorder="1" applyAlignment="1" applyProtection="1">
      <alignment horizontal="left" vertical="center" shrinkToFit="1"/>
      <protection locked="0"/>
    </xf>
    <xf numFmtId="0" fontId="17" fillId="11" borderId="17" xfId="0" applyFont="1" applyFill="1" applyBorder="1" applyAlignment="1" applyProtection="1">
      <alignment horizontal="left" vertical="center" shrinkToFit="1"/>
      <protection locked="0"/>
    </xf>
    <xf numFmtId="0" fontId="17" fillId="11" borderId="27" xfId="0" applyFont="1" applyFill="1" applyBorder="1" applyAlignment="1" applyProtection="1">
      <alignment horizontal="left" vertical="center" shrinkToFit="1"/>
      <protection locked="0"/>
    </xf>
    <xf numFmtId="0" fontId="17" fillId="11" borderId="94" xfId="0" applyFont="1" applyFill="1" applyBorder="1" applyAlignment="1" applyProtection="1">
      <alignment horizontal="left" vertical="center" shrinkToFit="1"/>
      <protection locked="0"/>
    </xf>
    <xf numFmtId="0" fontId="17" fillId="11" borderId="51" xfId="0" applyFont="1" applyFill="1" applyBorder="1" applyAlignment="1" applyProtection="1">
      <alignment horizontal="left" vertical="center" shrinkToFit="1"/>
      <protection locked="0"/>
    </xf>
    <xf numFmtId="0" fontId="17" fillId="11" borderId="115" xfId="0" applyFont="1" applyFill="1" applyBorder="1" applyAlignment="1" applyProtection="1">
      <alignment horizontal="left" vertical="center" shrinkToFit="1"/>
      <protection locked="0"/>
    </xf>
    <xf numFmtId="0" fontId="17" fillId="11" borderId="47" xfId="0" applyFont="1" applyFill="1" applyBorder="1" applyAlignment="1" applyProtection="1">
      <alignment vertical="center" shrinkToFit="1"/>
      <protection locked="0"/>
    </xf>
    <xf numFmtId="0" fontId="40" fillId="2" borderId="12" xfId="0" applyFont="1" applyFill="1" applyBorder="1" applyAlignment="1">
      <alignment horizontal="center" vertical="center" textRotation="255" shrinkToFit="1"/>
    </xf>
    <xf numFmtId="0" fontId="40" fillId="2" borderId="29" xfId="0" applyFont="1" applyFill="1" applyBorder="1" applyAlignment="1">
      <alignment horizontal="center" vertical="center" textRotation="255" shrinkToFit="1"/>
    </xf>
    <xf numFmtId="0" fontId="6" fillId="11" borderId="2" xfId="0" applyFont="1" applyFill="1" applyBorder="1" applyAlignment="1" applyProtection="1">
      <alignment vertical="center" shrinkToFit="1"/>
      <protection locked="0"/>
    </xf>
    <xf numFmtId="0" fontId="6" fillId="11" borderId="6" xfId="0" applyFont="1" applyFill="1" applyBorder="1" applyAlignment="1" applyProtection="1">
      <alignment vertical="center" shrinkToFit="1"/>
      <protection locked="0"/>
    </xf>
    <xf numFmtId="0" fontId="6" fillId="2" borderId="16" xfId="0" applyFont="1" applyFill="1" applyBorder="1" applyAlignment="1">
      <alignment horizontal="center" vertical="center" shrinkToFit="1"/>
    </xf>
    <xf numFmtId="0" fontId="6" fillId="2" borderId="47" xfId="0" applyFont="1" applyFill="1" applyBorder="1" applyAlignment="1">
      <alignment horizontal="center" vertical="center" shrinkToFit="1"/>
    </xf>
    <xf numFmtId="0" fontId="6" fillId="11" borderId="18" xfId="0" applyFont="1" applyFill="1" applyBorder="1" applyAlignment="1" applyProtection="1">
      <alignment vertical="center" shrinkToFit="1"/>
      <protection locked="0"/>
    </xf>
    <xf numFmtId="0" fontId="6" fillId="11" borderId="18" xfId="0" applyFont="1" applyFill="1" applyBorder="1" applyAlignment="1" applyProtection="1">
      <alignment horizontal="left" vertical="center" shrinkToFit="1"/>
      <protection locked="0"/>
    </xf>
    <xf numFmtId="0" fontId="6" fillId="2" borderId="17" xfId="0" applyFont="1" applyFill="1" applyBorder="1" applyAlignment="1">
      <alignment horizontal="center" vertical="center" shrinkToFit="1"/>
    </xf>
    <xf numFmtId="0" fontId="6" fillId="11" borderId="116" xfId="0" applyFont="1" applyFill="1" applyBorder="1" applyAlignment="1" applyProtection="1">
      <alignment horizontal="left" vertical="center" shrinkToFit="1"/>
      <protection locked="0"/>
    </xf>
    <xf numFmtId="0" fontId="6" fillId="11" borderId="117" xfId="0" applyFont="1" applyFill="1" applyBorder="1" applyAlignment="1" applyProtection="1">
      <alignment horizontal="left" vertical="center" shrinkToFit="1"/>
      <protection locked="0"/>
    </xf>
    <xf numFmtId="0" fontId="6" fillId="11" borderId="83" xfId="0" applyFont="1" applyFill="1" applyBorder="1" applyAlignment="1" applyProtection="1">
      <alignment horizontal="left" vertical="center" shrinkToFit="1"/>
      <protection locked="0"/>
    </xf>
    <xf numFmtId="0" fontId="72" fillId="0" borderId="0" xfId="0" applyFont="1" applyFill="1" applyAlignment="1">
      <alignment horizontal="left" vertical="center" wrapText="1"/>
    </xf>
    <xf numFmtId="0" fontId="40" fillId="2" borderId="29" xfId="0" applyFont="1" applyFill="1" applyBorder="1" applyAlignment="1">
      <alignment horizontal="center" vertical="center" shrinkToFit="1"/>
    </xf>
    <xf numFmtId="0" fontId="40" fillId="2" borderId="30" xfId="0" applyFont="1" applyFill="1" applyBorder="1" applyAlignment="1">
      <alignment horizontal="center" vertical="center" shrinkToFit="1"/>
    </xf>
    <xf numFmtId="0" fontId="40" fillId="2" borderId="24" xfId="0" applyFont="1" applyFill="1" applyBorder="1" applyAlignment="1">
      <alignment horizontal="center" vertical="center" shrinkToFit="1"/>
    </xf>
    <xf numFmtId="0" fontId="40" fillId="2" borderId="88" xfId="0" applyFont="1" applyFill="1" applyBorder="1" applyAlignment="1">
      <alignment horizontal="center" vertical="center" textRotation="255" shrinkToFit="1"/>
    </xf>
    <xf numFmtId="0" fontId="40" fillId="2" borderId="89" xfId="0" applyFont="1" applyFill="1" applyBorder="1" applyAlignment="1">
      <alignment horizontal="center" vertical="center" textRotation="255" shrinkToFit="1"/>
    </xf>
    <xf numFmtId="0" fontId="6" fillId="11" borderId="19" xfId="0" applyFont="1" applyFill="1" applyBorder="1" applyAlignment="1" applyProtection="1">
      <alignment horizontal="center" vertical="center" shrinkToFit="1"/>
      <protection locked="0"/>
    </xf>
    <xf numFmtId="0" fontId="6" fillId="11" borderId="18" xfId="0" applyFont="1" applyFill="1" applyBorder="1" applyAlignment="1" applyProtection="1">
      <alignment horizontal="center" vertical="center" shrinkToFit="1"/>
      <protection locked="0"/>
    </xf>
    <xf numFmtId="0" fontId="6" fillId="11" borderId="23" xfId="0" applyFont="1" applyFill="1" applyBorder="1" applyAlignment="1" applyProtection="1">
      <alignment horizontal="center" vertical="center" shrinkToFit="1"/>
      <protection locked="0"/>
    </xf>
    <xf numFmtId="0" fontId="6" fillId="11" borderId="83" xfId="0" applyFont="1" applyFill="1" applyBorder="1" applyAlignment="1" applyProtection="1">
      <alignment horizontal="center" vertical="center" shrinkToFit="1"/>
      <protection locked="0"/>
    </xf>
    <xf numFmtId="38" fontId="15" fillId="12" borderId="23" xfId="1" applyFont="1" applyFill="1" applyBorder="1" applyAlignment="1">
      <alignment shrinkToFit="1"/>
    </xf>
    <xf numFmtId="38" fontId="15" fillId="12" borderId="83" xfId="1" applyFont="1" applyFill="1" applyBorder="1" applyAlignment="1">
      <alignment shrinkToFit="1"/>
    </xf>
    <xf numFmtId="38" fontId="15" fillId="12" borderId="19" xfId="1" applyFont="1" applyFill="1" applyBorder="1" applyAlignment="1">
      <alignment shrinkToFit="1"/>
    </xf>
    <xf numFmtId="38" fontId="15" fillId="12" borderId="18" xfId="1" applyFont="1" applyFill="1" applyBorder="1" applyAlignment="1">
      <alignment shrinkToFit="1"/>
    </xf>
    <xf numFmtId="38" fontId="49" fillId="13" borderId="23" xfId="0" applyNumberFormat="1" applyFont="1" applyFill="1" applyBorder="1" applyAlignment="1">
      <alignment horizontal="center" wrapText="1"/>
    </xf>
    <xf numFmtId="38" fontId="49" fillId="13" borderId="25" xfId="0" applyNumberFormat="1" applyFont="1" applyFill="1" applyBorder="1" applyAlignment="1">
      <alignment horizontal="center" wrapText="1"/>
    </xf>
    <xf numFmtId="38" fontId="49" fillId="13" borderId="70" xfId="0" applyNumberFormat="1" applyFont="1" applyFill="1" applyBorder="1" applyAlignment="1">
      <alignment horizontal="center" wrapText="1"/>
    </xf>
    <xf numFmtId="38" fontId="49" fillId="13" borderId="76" xfId="0" applyNumberFormat="1" applyFont="1" applyFill="1" applyBorder="1" applyAlignment="1">
      <alignment horizontal="center" wrapText="1"/>
    </xf>
    <xf numFmtId="38" fontId="15" fillId="12" borderId="2" xfId="1" applyFont="1" applyFill="1" applyBorder="1" applyAlignment="1">
      <alignment shrinkToFit="1"/>
    </xf>
    <xf numFmtId="38" fontId="15" fillId="12" borderId="6" xfId="1" applyFont="1" applyFill="1" applyBorder="1" applyAlignment="1">
      <alignment shrinkToFit="1"/>
    </xf>
    <xf numFmtId="0" fontId="44" fillId="0" borderId="0" xfId="0" applyFont="1" applyAlignment="1">
      <alignment horizontal="right" vertical="center"/>
    </xf>
    <xf numFmtId="0" fontId="7" fillId="4" borderId="2" xfId="2" applyFont="1" applyFill="1" applyBorder="1" applyAlignment="1">
      <alignment horizontal="center" vertical="center" wrapText="1" shrinkToFit="1"/>
    </xf>
    <xf numFmtId="0" fontId="7" fillId="4" borderId="2" xfId="2" applyFont="1" applyFill="1" applyBorder="1" applyAlignment="1">
      <alignment horizontal="center" vertical="center" shrinkToFit="1"/>
    </xf>
    <xf numFmtId="38" fontId="15" fillId="12" borderId="2" xfId="1" applyFont="1" applyFill="1" applyBorder="1" applyAlignment="1">
      <alignment horizontal="right" shrinkToFit="1"/>
    </xf>
    <xf numFmtId="0" fontId="74" fillId="13" borderId="3" xfId="0" applyFont="1" applyFill="1" applyBorder="1" applyAlignment="1">
      <alignment horizontal="center" vertical="center" shrinkToFit="1"/>
    </xf>
    <xf numFmtId="0" fontId="74" fillId="13" borderId="2" xfId="0" applyFont="1" applyFill="1" applyBorder="1" applyAlignment="1">
      <alignment horizontal="center" vertical="center" shrinkToFit="1"/>
    </xf>
    <xf numFmtId="0" fontId="75" fillId="13" borderId="43" xfId="2" applyFont="1" applyFill="1" applyBorder="1" applyAlignment="1">
      <alignment horizontal="center" vertical="center" shrinkToFit="1"/>
    </xf>
    <xf numFmtId="0" fontId="75" fillId="13" borderId="3" xfId="2" applyFont="1" applyFill="1" applyBorder="1" applyAlignment="1">
      <alignment horizontal="center" vertical="center" shrinkToFit="1"/>
    </xf>
    <xf numFmtId="0" fontId="75" fillId="13" borderId="4" xfId="2" applyFont="1" applyFill="1" applyBorder="1" applyAlignment="1">
      <alignment horizontal="center" vertical="center" shrinkToFit="1"/>
    </xf>
    <xf numFmtId="0" fontId="75" fillId="13" borderId="2" xfId="2" applyFont="1" applyFill="1" applyBorder="1" applyAlignment="1">
      <alignment horizontal="center" vertical="center" shrinkToFit="1"/>
    </xf>
    <xf numFmtId="0" fontId="0" fillId="4" borderId="18" xfId="0" applyFill="1" applyBorder="1" applyAlignment="1">
      <alignment horizontal="center" vertical="center" textRotation="255"/>
    </xf>
    <xf numFmtId="0" fontId="0" fillId="4" borderId="83" xfId="0" applyFill="1" applyBorder="1" applyAlignment="1">
      <alignment horizontal="center" vertical="center" textRotation="255"/>
    </xf>
    <xf numFmtId="0" fontId="6" fillId="12" borderId="103" xfId="0" applyFont="1" applyFill="1" applyBorder="1" applyAlignment="1">
      <alignment horizontal="center" vertical="center" shrinkToFit="1"/>
    </xf>
    <xf numFmtId="0" fontId="6" fillId="12" borderId="93" xfId="0" applyFont="1" applyFill="1" applyBorder="1" applyAlignment="1">
      <alignment horizontal="center" vertical="center" shrinkToFit="1"/>
    </xf>
    <xf numFmtId="0" fontId="74" fillId="13" borderId="74" xfId="0" applyFont="1" applyFill="1" applyBorder="1" applyAlignment="1">
      <alignment horizontal="center" vertical="center" wrapText="1" shrinkToFit="1"/>
    </xf>
    <xf numFmtId="0" fontId="74" fillId="13" borderId="80" xfId="0" applyFont="1" applyFill="1" applyBorder="1" applyAlignment="1">
      <alignment horizontal="center" vertical="center" wrapText="1" shrinkToFit="1"/>
    </xf>
    <xf numFmtId="0" fontId="74" fillId="13" borderId="70" xfId="0" applyFont="1" applyFill="1" applyBorder="1" applyAlignment="1">
      <alignment horizontal="center" vertical="center" wrapText="1" shrinkToFit="1"/>
    </xf>
    <xf numFmtId="0" fontId="74" fillId="13" borderId="77" xfId="0" applyFont="1" applyFill="1" applyBorder="1" applyAlignment="1">
      <alignment horizontal="center" vertical="center" wrapText="1" shrinkToFit="1"/>
    </xf>
    <xf numFmtId="0" fontId="74" fillId="13" borderId="94" xfId="0" applyFont="1" applyFill="1" applyBorder="1" applyAlignment="1">
      <alignment horizontal="center" vertical="center" wrapText="1" shrinkToFit="1"/>
    </xf>
    <xf numFmtId="0" fontId="74" fillId="13" borderId="15" xfId="0" applyFont="1" applyFill="1" applyBorder="1" applyAlignment="1">
      <alignment horizontal="center" vertical="center" wrapText="1" shrinkToFit="1"/>
    </xf>
    <xf numFmtId="38" fontId="15" fillId="12" borderId="13" xfId="1" applyFont="1" applyFill="1" applyBorder="1" applyAlignment="1">
      <alignment vertical="center" shrinkToFit="1"/>
    </xf>
    <xf numFmtId="0" fontId="50" fillId="13" borderId="12" xfId="2" applyFont="1" applyFill="1" applyBorder="1" applyAlignment="1">
      <alignment horizontal="center" vertical="center" shrinkToFit="1"/>
    </xf>
    <xf numFmtId="0" fontId="50" fillId="13" borderId="13" xfId="2" applyFont="1" applyFill="1" applyBorder="1" applyAlignment="1">
      <alignment horizontal="center" vertical="center" shrinkToFit="1"/>
    </xf>
    <xf numFmtId="38" fontId="15" fillId="12" borderId="7" xfId="1" applyFont="1" applyFill="1" applyBorder="1" applyAlignment="1">
      <alignment shrinkToFit="1"/>
    </xf>
    <xf numFmtId="0" fontId="7" fillId="2" borderId="2" xfId="2" applyFont="1" applyFill="1" applyBorder="1" applyAlignment="1">
      <alignment horizontal="center" vertical="center" shrinkToFit="1"/>
    </xf>
    <xf numFmtId="0" fontId="75" fillId="13" borderId="113" xfId="2" applyFont="1" applyFill="1" applyBorder="1" applyAlignment="1">
      <alignment horizontal="center" vertical="center" textRotation="255" shrinkToFit="1"/>
    </xf>
    <xf numFmtId="0" fontId="75" fillId="13" borderId="100" xfId="2" applyFont="1" applyFill="1" applyBorder="1" applyAlignment="1">
      <alignment horizontal="center" vertical="center" textRotation="255" shrinkToFit="1"/>
    </xf>
    <xf numFmtId="0" fontId="75" fillId="13" borderId="114" xfId="2" applyFont="1" applyFill="1" applyBorder="1" applyAlignment="1">
      <alignment horizontal="center" vertical="center" textRotation="255" shrinkToFit="1"/>
    </xf>
    <xf numFmtId="0" fontId="50" fillId="13" borderId="6" xfId="2" applyFont="1" applyFill="1" applyBorder="1" applyAlignment="1">
      <alignment horizontal="center" vertical="center" wrapText="1" shrinkToFit="1"/>
    </xf>
    <xf numFmtId="0" fontId="50" fillId="13" borderId="6" xfId="2" applyFont="1" applyFill="1" applyBorder="1" applyAlignment="1">
      <alignment horizontal="center" vertical="center" shrinkToFit="1"/>
    </xf>
    <xf numFmtId="38" fontId="15" fillId="12" borderId="6" xfId="1" applyFont="1" applyFill="1" applyBorder="1" applyAlignment="1">
      <alignment vertical="center" shrinkToFit="1"/>
    </xf>
    <xf numFmtId="0" fontId="7" fillId="2" borderId="7" xfId="2" applyFont="1" applyFill="1" applyBorder="1" applyAlignment="1">
      <alignment horizontal="center" vertical="center" shrinkToFit="1"/>
    </xf>
    <xf numFmtId="0" fontId="44" fillId="0" borderId="1" xfId="2" applyFont="1" applyBorder="1" applyAlignment="1">
      <alignment horizontal="center" vertical="center"/>
    </xf>
    <xf numFmtId="0" fontId="91" fillId="0" borderId="0" xfId="0" applyFont="1" applyAlignment="1">
      <alignment horizontal="center" vertical="center"/>
    </xf>
    <xf numFmtId="0" fontId="92" fillId="0" borderId="0" xfId="0" applyFont="1" applyAlignment="1">
      <alignment horizontal="center" vertical="center"/>
    </xf>
    <xf numFmtId="0" fontId="49" fillId="13" borderId="74" xfId="0" applyFont="1" applyFill="1" applyBorder="1" applyAlignment="1">
      <alignment horizontal="center"/>
    </xf>
    <xf numFmtId="0" fontId="49" fillId="13" borderId="76" xfId="0" applyFont="1" applyFill="1" applyBorder="1" applyAlignment="1">
      <alignment horizontal="center"/>
    </xf>
    <xf numFmtId="0" fontId="49" fillId="13" borderId="70" xfId="0" applyFont="1" applyFill="1" applyBorder="1" applyAlignment="1">
      <alignment horizontal="center"/>
    </xf>
    <xf numFmtId="0" fontId="49" fillId="13" borderId="94" xfId="0" applyFont="1" applyFill="1" applyBorder="1" applyAlignment="1">
      <alignment horizontal="center"/>
    </xf>
    <xf numFmtId="0" fontId="7" fillId="2" borderId="96" xfId="2" applyFont="1" applyFill="1" applyBorder="1" applyAlignment="1">
      <alignment horizontal="center" vertical="center" shrinkToFit="1"/>
    </xf>
    <xf numFmtId="0" fontId="7" fillId="2" borderId="17" xfId="2" applyFont="1" applyFill="1" applyBorder="1" applyAlignment="1">
      <alignment horizontal="center" vertical="center" shrinkToFit="1"/>
    </xf>
    <xf numFmtId="0" fontId="7" fillId="2" borderId="47" xfId="2" applyFont="1" applyFill="1" applyBorder="1" applyAlignment="1">
      <alignment horizontal="center" vertical="center" shrinkToFit="1"/>
    </xf>
    <xf numFmtId="0" fontId="0" fillId="2" borderId="96"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6" fillId="2" borderId="75" xfId="0" applyFont="1" applyFill="1" applyBorder="1" applyAlignment="1">
      <alignment horizontal="center" vertical="center" shrinkToFit="1"/>
    </xf>
    <xf numFmtId="0" fontId="6" fillId="2" borderId="26" xfId="0" applyFont="1" applyFill="1" applyBorder="1" applyAlignment="1">
      <alignment horizontal="center" vertical="center" wrapText="1" shrinkToFit="1"/>
    </xf>
    <xf numFmtId="0" fontId="6" fillId="2" borderId="75" xfId="0" applyFont="1" applyFill="1" applyBorder="1" applyAlignment="1">
      <alignment horizontal="center" vertical="center" wrapText="1" shrinkToFit="1"/>
    </xf>
    <xf numFmtId="0" fontId="6" fillId="12" borderId="100" xfId="0" applyFont="1" applyFill="1" applyBorder="1" applyAlignment="1">
      <alignment horizontal="center" vertical="center" shrinkToFit="1"/>
    </xf>
    <xf numFmtId="0" fontId="6" fillId="12" borderId="18" xfId="0" applyFont="1" applyFill="1" applyBorder="1" applyAlignment="1">
      <alignment horizontal="center" vertical="center" shrinkToFit="1"/>
    </xf>
    <xf numFmtId="0" fontId="6" fillId="12" borderId="101" xfId="0" applyFont="1" applyFill="1" applyBorder="1" applyAlignment="1">
      <alignment horizontal="center" vertical="center" shrinkToFit="1"/>
    </xf>
    <xf numFmtId="0" fontId="6" fillId="12" borderId="81" xfId="0" applyFont="1" applyFill="1" applyBorder="1" applyAlignment="1">
      <alignment horizontal="center" vertical="center" shrinkToFit="1"/>
    </xf>
    <xf numFmtId="0" fontId="74" fillId="13" borderId="75" xfId="0" applyFont="1" applyFill="1" applyBorder="1" applyAlignment="1">
      <alignment horizontal="center" vertical="center" shrinkToFit="1"/>
    </xf>
    <xf numFmtId="0" fontId="74" fillId="13" borderId="70" xfId="0" applyFont="1" applyFill="1" applyBorder="1" applyAlignment="1">
      <alignment horizontal="center" vertical="center" shrinkToFit="1"/>
    </xf>
    <xf numFmtId="0" fontId="74" fillId="13" borderId="76" xfId="0" applyFont="1" applyFill="1" applyBorder="1" applyAlignment="1">
      <alignment horizontal="center" vertical="center" shrinkToFit="1"/>
    </xf>
    <xf numFmtId="0" fontId="74" fillId="13" borderId="94" xfId="0" applyFont="1" applyFill="1" applyBorder="1" applyAlignment="1">
      <alignment horizontal="center" vertical="center" shrinkToFit="1"/>
    </xf>
    <xf numFmtId="0" fontId="74" fillId="13" borderId="115" xfId="0" applyFont="1" applyFill="1" applyBorder="1" applyAlignment="1">
      <alignment horizontal="center" vertical="center" shrinkToFit="1"/>
    </xf>
    <xf numFmtId="0" fontId="76" fillId="13" borderId="50" xfId="0" applyFont="1" applyFill="1" applyBorder="1" applyAlignment="1">
      <alignment horizontal="center" vertical="center" textRotation="255" wrapText="1"/>
    </xf>
    <xf numFmtId="0" fontId="76" fillId="13" borderId="78" xfId="0" applyFont="1" applyFill="1" applyBorder="1" applyAlignment="1">
      <alignment horizontal="center" vertical="center" textRotation="255" wrapText="1"/>
    </xf>
    <xf numFmtId="0" fontId="76" fillId="13" borderId="71" xfId="0" applyFont="1" applyFill="1" applyBorder="1" applyAlignment="1">
      <alignment horizontal="center" vertical="center" textRotation="255" wrapText="1"/>
    </xf>
    <xf numFmtId="0" fontId="50" fillId="13" borderId="60" xfId="2" applyFont="1" applyFill="1" applyBorder="1" applyAlignment="1">
      <alignment horizontal="center" vertical="center" wrapText="1" shrinkToFit="1"/>
    </xf>
    <xf numFmtId="38" fontId="89" fillId="0" borderId="60" xfId="2" applyNumberFormat="1" applyFont="1" applyFill="1" applyBorder="1" applyAlignment="1">
      <alignment horizontal="right" wrapText="1" shrinkToFit="1"/>
    </xf>
    <xf numFmtId="0" fontId="89" fillId="0" borderId="60" xfId="2" applyFont="1" applyFill="1" applyBorder="1" applyAlignment="1">
      <alignment horizontal="right" wrapText="1" shrinkToFit="1"/>
    </xf>
    <xf numFmtId="38" fontId="15" fillId="12" borderId="60" xfId="1" applyFont="1" applyFill="1" applyBorder="1" applyAlignment="1">
      <alignment horizontal="right" shrinkToFit="1"/>
    </xf>
    <xf numFmtId="0" fontId="10" fillId="0" borderId="0" xfId="3" applyFont="1" applyFill="1" applyBorder="1" applyAlignment="1">
      <alignment vertical="top" wrapText="1"/>
    </xf>
    <xf numFmtId="0" fontId="16" fillId="0" borderId="0" xfId="3" applyFont="1" applyFill="1" applyBorder="1" applyAlignment="1">
      <alignment vertical="top" wrapText="1"/>
    </xf>
    <xf numFmtId="0" fontId="10" fillId="0" borderId="0" xfId="3" applyFont="1" applyAlignment="1">
      <alignment vertical="top"/>
    </xf>
    <xf numFmtId="49" fontId="37" fillId="0" borderId="0" xfId="3" applyNumberFormat="1" applyFont="1" applyAlignment="1">
      <alignment horizontal="left" vertical="center" wrapText="1"/>
    </xf>
    <xf numFmtId="49" fontId="37" fillId="0" borderId="0" xfId="3" applyNumberFormat="1" applyFont="1" applyAlignment="1">
      <alignment horizontal="left" vertical="center"/>
    </xf>
    <xf numFmtId="0" fontId="35" fillId="0" borderId="0" xfId="3" applyFont="1" applyFill="1" applyBorder="1" applyAlignment="1">
      <alignment horizontal="center" vertical="center" wrapText="1"/>
    </xf>
    <xf numFmtId="0" fontId="38" fillId="0" borderId="0" xfId="3" applyFont="1" applyAlignment="1">
      <alignment horizontal="left" vertical="justify" wrapText="1"/>
    </xf>
    <xf numFmtId="0" fontId="10" fillId="0" borderId="0" xfId="3" applyFont="1" applyFill="1" applyBorder="1" applyAlignment="1">
      <alignment horizontal="center" vertical="center"/>
    </xf>
    <xf numFmtId="0" fontId="66" fillId="12" borderId="0" xfId="3" applyFont="1" applyFill="1" applyBorder="1" applyAlignment="1">
      <alignment horizontal="left" vertical="center" indent="1"/>
    </xf>
    <xf numFmtId="0" fontId="10" fillId="0" borderId="0" xfId="3" applyFont="1" applyFill="1" applyBorder="1" applyAlignment="1">
      <alignment horizontal="left" vertical="center" indent="1"/>
    </xf>
    <xf numFmtId="0" fontId="10" fillId="11" borderId="61" xfId="3" applyFont="1" applyFill="1" applyBorder="1" applyAlignment="1" applyProtection="1">
      <alignment horizontal="left" vertical="center" wrapText="1"/>
      <protection locked="0"/>
    </xf>
    <xf numFmtId="0" fontId="10" fillId="11" borderId="62" xfId="3" applyFont="1" applyFill="1" applyBorder="1" applyAlignment="1" applyProtection="1">
      <alignment horizontal="left" vertical="center" wrapText="1"/>
      <protection locked="0"/>
    </xf>
    <xf numFmtId="0" fontId="10" fillId="11" borderId="63" xfId="3" applyFont="1" applyFill="1" applyBorder="1" applyAlignment="1" applyProtection="1">
      <alignment horizontal="left" vertical="center" wrapText="1"/>
      <protection locked="0"/>
    </xf>
    <xf numFmtId="0" fontId="10" fillId="11" borderId="64" xfId="3" applyFont="1" applyFill="1" applyBorder="1" applyAlignment="1" applyProtection="1">
      <alignment horizontal="left" vertical="center" wrapText="1"/>
      <protection locked="0"/>
    </xf>
    <xf numFmtId="0" fontId="10" fillId="11" borderId="65" xfId="3" applyFont="1" applyFill="1" applyBorder="1" applyAlignment="1" applyProtection="1">
      <alignment horizontal="left" vertical="center" wrapText="1"/>
      <protection locked="0"/>
    </xf>
    <xf numFmtId="0" fontId="10" fillId="11" borderId="66" xfId="3" applyFont="1" applyFill="1" applyBorder="1" applyAlignment="1" applyProtection="1">
      <alignment horizontal="left" vertical="center" wrapText="1"/>
      <protection locked="0"/>
    </xf>
    <xf numFmtId="0" fontId="10" fillId="0" borderId="0" xfId="3" applyFont="1" applyFill="1" applyBorder="1" applyAlignment="1">
      <alignment horizontal="center" vertical="center" shrinkToFit="1"/>
    </xf>
    <xf numFmtId="0" fontId="10" fillId="11" borderId="67" xfId="3" applyFont="1" applyFill="1" applyBorder="1" applyAlignment="1" applyProtection="1">
      <alignment horizontal="left" vertical="center" shrinkToFit="1"/>
      <protection locked="0"/>
    </xf>
    <xf numFmtId="0" fontId="10" fillId="11" borderId="68" xfId="3" applyFont="1" applyFill="1" applyBorder="1" applyAlignment="1" applyProtection="1">
      <alignment horizontal="left" vertical="center" shrinkToFit="1"/>
      <protection locked="0"/>
    </xf>
    <xf numFmtId="0" fontId="10" fillId="11" borderId="69" xfId="3" applyFont="1" applyFill="1" applyBorder="1" applyAlignment="1" applyProtection="1">
      <alignment horizontal="left" vertical="center" shrinkToFit="1"/>
      <protection locked="0"/>
    </xf>
    <xf numFmtId="0" fontId="10" fillId="0" borderId="0" xfId="3" applyFont="1" applyAlignment="1">
      <alignment horizontal="center" vertical="center" shrinkToFit="1"/>
    </xf>
    <xf numFmtId="0" fontId="10" fillId="11" borderId="67" xfId="3" applyFont="1" applyFill="1" applyBorder="1" applyAlignment="1" applyProtection="1">
      <alignment horizontal="center" vertical="center" shrinkToFit="1"/>
      <protection locked="0"/>
    </xf>
    <xf numFmtId="0" fontId="10" fillId="11" borderId="68" xfId="3" applyFont="1" applyFill="1" applyBorder="1" applyAlignment="1" applyProtection="1">
      <alignment horizontal="center" vertical="center" shrinkToFit="1"/>
      <protection locked="0"/>
    </xf>
    <xf numFmtId="0" fontId="10" fillId="0" borderId="0" xfId="3" applyFont="1" applyFill="1" applyBorder="1" applyAlignment="1">
      <alignment horizontal="right" vertical="center" shrinkToFit="1"/>
    </xf>
    <xf numFmtId="0" fontId="10" fillId="0" borderId="0" xfId="3" applyFont="1" applyFill="1" applyBorder="1" applyAlignment="1">
      <alignment horizontal="left" vertical="center" indent="1" shrinkToFit="1"/>
    </xf>
    <xf numFmtId="0" fontId="10" fillId="0" borderId="0" xfId="3" applyFont="1" applyFill="1" applyAlignment="1">
      <alignment vertical="top" wrapText="1"/>
    </xf>
    <xf numFmtId="0" fontId="10" fillId="0" borderId="0" xfId="3" applyFont="1" applyFill="1" applyAlignment="1">
      <alignment vertical="top"/>
    </xf>
    <xf numFmtId="0" fontId="10" fillId="0" borderId="61" xfId="3" applyFont="1" applyFill="1" applyBorder="1" applyAlignment="1">
      <alignment horizontal="center" vertical="center"/>
    </xf>
    <xf numFmtId="0" fontId="10" fillId="0" borderId="72" xfId="3" applyFont="1" applyFill="1" applyBorder="1" applyAlignment="1">
      <alignment horizontal="center" vertical="center"/>
    </xf>
    <xf numFmtId="180" fontId="10" fillId="12" borderId="51" xfId="3" applyNumberFormat="1" applyFont="1" applyFill="1" applyBorder="1" applyAlignment="1" applyProtection="1">
      <alignment horizontal="center" vertical="center" shrinkToFit="1"/>
      <protection locked="0"/>
    </xf>
    <xf numFmtId="0" fontId="10" fillId="0" borderId="0" xfId="3" applyFont="1" applyAlignment="1">
      <alignment vertical="top" wrapText="1"/>
    </xf>
    <xf numFmtId="0" fontId="10" fillId="0" borderId="128" xfId="3" applyFont="1" applyFill="1" applyBorder="1" applyAlignment="1">
      <alignment horizontal="center" vertical="center"/>
    </xf>
  </cellXfs>
  <cellStyles count="5">
    <cellStyle name="ハイパーリンク" xfId="4" builtinId="8"/>
    <cellStyle name="桁区切り" xfId="1" builtinId="6"/>
    <cellStyle name="標準" xfId="0" builtinId="0"/>
    <cellStyle name="標準 2" xfId="3"/>
    <cellStyle name="標準 3" xfId="2"/>
  </cellStyles>
  <dxfs count="53">
    <dxf>
      <font>
        <b/>
        <i val="0"/>
        <color rgb="FFFF0000"/>
      </font>
    </dxf>
    <dxf>
      <font>
        <b/>
        <i val="0"/>
        <color rgb="FFFF0000"/>
      </font>
    </dxf>
    <dxf>
      <font>
        <b/>
        <i val="0"/>
        <color rgb="FFFF0000"/>
      </font>
    </dxf>
    <dxf>
      <font>
        <color rgb="FFFF0000"/>
      </font>
      <fill>
        <patternFill>
          <bgColor rgb="FFFFC7CE"/>
        </patternFill>
      </fill>
    </dxf>
    <dxf>
      <fill>
        <patternFill>
          <bgColor rgb="FFFFC7CE"/>
        </patternFill>
      </fill>
    </dxf>
    <dxf>
      <font>
        <strike/>
        <color theme="1" tint="4.9989318521683403E-2"/>
      </font>
      <fill>
        <patternFill>
          <bgColor rgb="FFFF0000"/>
        </patternFill>
      </fill>
    </dxf>
    <dxf>
      <font>
        <color rgb="FF9C0006"/>
      </font>
      <fill>
        <patternFill>
          <bgColor rgb="FFFFC7CE"/>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fill>
        <patternFill>
          <bgColor rgb="FFFFC7CE"/>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fgColor auto="1"/>
          <bgColor rgb="FFFFC7CE"/>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fgColor theme="0" tint="-0.499984740745262"/>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
      <font>
        <strike/>
        <color auto="1"/>
      </font>
      <fill>
        <patternFill>
          <bgColor rgb="FFFF0000"/>
        </patternFill>
      </fill>
    </dxf>
  </dxfs>
  <tableStyles count="0" defaultTableStyle="TableStyleMedium2" defaultPivotStyle="PivotStyleLight16"/>
  <colors>
    <mruColors>
      <color rgb="FFFFC7CE"/>
      <color rgb="FFFFFFE7"/>
      <color rgb="FFF2F2F2"/>
      <color rgb="FFFF6600"/>
      <color rgb="FF99FF99"/>
      <color rgb="FF000000"/>
      <color rgb="FFFFCCCC"/>
      <color rgb="FFFFB3B3"/>
      <color rgb="FFFF99FF"/>
      <color rgb="FFFAE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19050</xdr:colOff>
      <xdr:row>14</xdr:row>
      <xdr:rowOff>19050</xdr:rowOff>
    </xdr:from>
    <xdr:to>
      <xdr:col>9</xdr:col>
      <xdr:colOff>609600</xdr:colOff>
      <xdr:row>16</xdr:row>
      <xdr:rowOff>12700</xdr:rowOff>
    </xdr:to>
    <xdr:sp macro="" textlink="">
      <xdr:nvSpPr>
        <xdr:cNvPr id="2" name="楕円 1"/>
        <xdr:cNvSpPr/>
      </xdr:nvSpPr>
      <xdr:spPr>
        <a:xfrm>
          <a:off x="5156200" y="2863850"/>
          <a:ext cx="590550" cy="565150"/>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ysClr val="windowText" lastClr="000000"/>
              </a:solidFill>
            </a:rPr>
            <a:t>実印</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-817672</xdr:colOff>
          <xdr:row>10</xdr:row>
          <xdr:rowOff>0</xdr:rowOff>
        </xdr:from>
        <xdr:to>
          <xdr:col>0</xdr:col>
          <xdr:colOff>-817672</xdr:colOff>
          <xdr:row>10</xdr:row>
          <xdr:rowOff>0</xdr:rowOff>
        </xdr:to>
        <xdr:grpSp>
          <xdr:nvGrpSpPr>
            <xdr:cNvPr id="2" name="グループ化 1">
              <a:extLst>
                <a:ext uri="{FF2B5EF4-FFF2-40B4-BE49-F238E27FC236}">
                  <a16:creationId xmlns:a16="http://schemas.microsoft.com/office/drawing/2014/main" id="{00000000-0008-0000-0200-000002000000}"/>
                </a:ext>
              </a:extLst>
            </xdr:cNvPr>
            <xdr:cNvGrpSpPr>
              <a:grpSpLocks/>
            </xdr:cNvGrpSpPr>
          </xdr:nvGrpSpPr>
          <xdr:grpSpPr bwMode="auto">
            <a:xfrm>
              <a:off x="-817672" y="3971925"/>
              <a:ext cx="0" cy="0"/>
              <a:chOff x="-817672" y="3971925"/>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-3444322</xdr:colOff>
          <xdr:row>10</xdr:row>
          <xdr:rowOff>0</xdr:rowOff>
        </xdr:from>
        <xdr:to>
          <xdr:col>0</xdr:col>
          <xdr:colOff>-3444322</xdr:colOff>
          <xdr:row>10</xdr:row>
          <xdr:rowOff>0</xdr:rowOff>
        </xdr:to>
        <xdr:grpSp>
          <xdr:nvGrpSpPr>
            <xdr:cNvPr id="3" name="グループ化 1">
              <a:extLst>
                <a:ext uri="{FF2B5EF4-FFF2-40B4-BE49-F238E27FC236}">
                  <a16:creationId xmlns:a16="http://schemas.microsoft.com/office/drawing/2014/main" id="{00000000-0008-0000-0200-000003000000}"/>
                </a:ext>
              </a:extLst>
            </xdr:cNvPr>
            <xdr:cNvGrpSpPr>
              <a:grpSpLocks/>
            </xdr:cNvGrpSpPr>
          </xdr:nvGrpSpPr>
          <xdr:grpSpPr bwMode="auto">
            <a:xfrm>
              <a:off x="-3444322" y="3971925"/>
              <a:ext cx="0" cy="0"/>
              <a:chOff x="-3444322" y="3971925"/>
              <a:chExt cx="0" cy="0"/>
            </a:xfrm>
          </xdr:grpSpPr>
        </xdr:grpSp>
        <xdr:clientData/>
      </xdr:twoCellAnchor>
    </mc:Choice>
    <mc:Fallback/>
  </mc:AlternateContent>
  <xdr:twoCellAnchor>
    <xdr:from>
      <xdr:col>10</xdr:col>
      <xdr:colOff>26811</xdr:colOff>
      <xdr:row>9</xdr:row>
      <xdr:rowOff>56789</xdr:rowOff>
    </xdr:from>
    <xdr:to>
      <xdr:col>11</xdr:col>
      <xdr:colOff>149225</xdr:colOff>
      <xdr:row>10</xdr:row>
      <xdr:rowOff>174624</xdr:rowOff>
    </xdr:to>
    <xdr:sp macro="" textlink="">
      <xdr:nvSpPr>
        <xdr:cNvPr id="6" name="屈折矢印 5"/>
        <xdr:cNvSpPr/>
      </xdr:nvSpPr>
      <xdr:spPr>
        <a:xfrm flipV="1">
          <a:off x="4989336" y="2114189"/>
          <a:ext cx="579614" cy="594085"/>
        </a:xfrm>
        <a:prstGeom prst="bentUpArrow">
          <a:avLst>
            <a:gd name="adj1" fmla="val 27719"/>
            <a:gd name="adj2" fmla="val 40519"/>
            <a:gd name="adj3" fmla="val 372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13</xdr:row>
          <xdr:rowOff>0</xdr:rowOff>
        </xdr:from>
        <xdr:to>
          <xdr:col>5</xdr:col>
          <xdr:colOff>514350</xdr:colOff>
          <xdr:row>13</xdr:row>
          <xdr:rowOff>200025</xdr:rowOff>
        </xdr:to>
        <xdr:sp macro="" textlink="">
          <xdr:nvSpPr>
            <xdr:cNvPr id="30732" name="Check Box 12" hidden="1">
              <a:extLst>
                <a:ext uri="{63B3BB69-23CF-44E3-9099-C40C66FF867C}">
                  <a14:compatExt spid="_x0000_s30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20</xdr:row>
          <xdr:rowOff>200025</xdr:rowOff>
        </xdr:from>
        <xdr:to>
          <xdr:col>5</xdr:col>
          <xdr:colOff>714375</xdr:colOff>
          <xdr:row>21</xdr:row>
          <xdr:rowOff>190500</xdr:rowOff>
        </xdr:to>
        <xdr:sp macro="" textlink="">
          <xdr:nvSpPr>
            <xdr:cNvPr id="30740" name="Check Box 20" hidden="1">
              <a:extLst>
                <a:ext uri="{63B3BB69-23CF-44E3-9099-C40C66FF867C}">
                  <a14:compatExt spid="_x0000_s30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28575</xdr:rowOff>
        </xdr:from>
        <xdr:to>
          <xdr:col>5</xdr:col>
          <xdr:colOff>342900</xdr:colOff>
          <xdr:row>29</xdr:row>
          <xdr:rowOff>200025</xdr:rowOff>
        </xdr:to>
        <xdr:sp macro="" textlink="">
          <xdr:nvSpPr>
            <xdr:cNvPr id="30741" name="Check Box 21" hidden="1">
              <a:extLst>
                <a:ext uri="{63B3BB69-23CF-44E3-9099-C40C66FF867C}">
                  <a14:compatExt spid="_x0000_s30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37</xdr:row>
          <xdr:rowOff>0</xdr:rowOff>
        </xdr:from>
        <xdr:to>
          <xdr:col>5</xdr:col>
          <xdr:colOff>533400</xdr:colOff>
          <xdr:row>38</xdr:row>
          <xdr:rowOff>0</xdr:rowOff>
        </xdr:to>
        <xdr:sp macro="" textlink="">
          <xdr:nvSpPr>
            <xdr:cNvPr id="30742" name="Check Box 22" hidden="1">
              <a:extLst>
                <a:ext uri="{63B3BB69-23CF-44E3-9099-C40C66FF867C}">
                  <a14:compatExt spid="_x0000_s30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45</xdr:row>
          <xdr:rowOff>0</xdr:rowOff>
        </xdr:from>
        <xdr:to>
          <xdr:col>5</xdr:col>
          <xdr:colOff>533400</xdr:colOff>
          <xdr:row>45</xdr:row>
          <xdr:rowOff>200025</xdr:rowOff>
        </xdr:to>
        <xdr:sp macro="" textlink="">
          <xdr:nvSpPr>
            <xdr:cNvPr id="30743" name="Check Box 23" hidden="1">
              <a:extLst>
                <a:ext uri="{63B3BB69-23CF-44E3-9099-C40C66FF867C}">
                  <a14:compatExt spid="_x0000_s30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53</xdr:row>
          <xdr:rowOff>0</xdr:rowOff>
        </xdr:from>
        <xdr:to>
          <xdr:col>5</xdr:col>
          <xdr:colOff>638175</xdr:colOff>
          <xdr:row>53</xdr:row>
          <xdr:rowOff>200025</xdr:rowOff>
        </xdr:to>
        <xdr:sp macro="" textlink="">
          <xdr:nvSpPr>
            <xdr:cNvPr id="30744" name="Check Box 24" hidden="1">
              <a:extLst>
                <a:ext uri="{63B3BB69-23CF-44E3-9099-C40C66FF867C}">
                  <a14:compatExt spid="_x0000_s30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2686</xdr:colOff>
      <xdr:row>24</xdr:row>
      <xdr:rowOff>12211</xdr:rowOff>
    </xdr:from>
    <xdr:to>
      <xdr:col>5</xdr:col>
      <xdr:colOff>573942</xdr:colOff>
      <xdr:row>24</xdr:row>
      <xdr:rowOff>207597</xdr:rowOff>
    </xdr:to>
    <xdr:sp macro="" textlink="">
      <xdr:nvSpPr>
        <xdr:cNvPr id="6" name="正方形/長方形 5"/>
        <xdr:cNvSpPr/>
      </xdr:nvSpPr>
      <xdr:spPr>
        <a:xfrm>
          <a:off x="4582013" y="8401538"/>
          <a:ext cx="571256" cy="195386"/>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上限３５万円</a:t>
          </a:r>
          <a:endParaRPr kumimoji="1" lang="ja-JP" altLang="en-US" sz="700"/>
        </a:p>
      </xdr:txBody>
    </xdr:sp>
    <xdr:clientData/>
  </xdr:twoCellAnchor>
  <xdr:twoCellAnchor>
    <xdr:from>
      <xdr:col>8</xdr:col>
      <xdr:colOff>0</xdr:colOff>
      <xdr:row>34</xdr:row>
      <xdr:rowOff>0</xdr:rowOff>
    </xdr:from>
    <xdr:to>
      <xdr:col>8</xdr:col>
      <xdr:colOff>831850</xdr:colOff>
      <xdr:row>34</xdr:row>
      <xdr:rowOff>171450</xdr:rowOff>
    </xdr:to>
    <xdr:sp macro="" textlink="">
      <xdr:nvSpPr>
        <xdr:cNvPr id="11" name="正方形/長方形 10"/>
        <xdr:cNvSpPr/>
      </xdr:nvSpPr>
      <xdr:spPr>
        <a:xfrm>
          <a:off x="6394450" y="9277350"/>
          <a:ext cx="831850" cy="1714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rgbClr val="FF0000"/>
              </a:solidFill>
            </a:rPr>
            <a:t>上限１５０万円</a:t>
          </a:r>
          <a:endParaRPr kumimoji="1" lang="ja-JP" altLang="en-US" sz="800"/>
        </a:p>
      </xdr:txBody>
    </xdr:sp>
    <xdr:clientData/>
  </xdr:twoCellAnchor>
  <xdr:twoCellAnchor>
    <xdr:from>
      <xdr:col>5</xdr:col>
      <xdr:colOff>0</xdr:colOff>
      <xdr:row>30</xdr:row>
      <xdr:rowOff>0</xdr:rowOff>
    </xdr:from>
    <xdr:to>
      <xdr:col>5</xdr:col>
      <xdr:colOff>571256</xdr:colOff>
      <xdr:row>30</xdr:row>
      <xdr:rowOff>195386</xdr:rowOff>
    </xdr:to>
    <xdr:sp macro="" textlink="">
      <xdr:nvSpPr>
        <xdr:cNvPr id="14" name="正方形/長方形 13"/>
        <xdr:cNvSpPr/>
      </xdr:nvSpPr>
      <xdr:spPr>
        <a:xfrm>
          <a:off x="4579327" y="11393365"/>
          <a:ext cx="571256" cy="195386"/>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上限５０万円</a:t>
          </a:r>
          <a:endParaRPr kumimoji="1" lang="ja-JP" altLang="en-US" sz="700"/>
        </a:p>
      </xdr:txBody>
    </xdr:sp>
    <xdr:clientData/>
  </xdr:twoCellAnchor>
  <xdr:twoCellAnchor>
    <xdr:from>
      <xdr:col>5</xdr:col>
      <xdr:colOff>0</xdr:colOff>
      <xdr:row>23</xdr:row>
      <xdr:rowOff>0</xdr:rowOff>
    </xdr:from>
    <xdr:to>
      <xdr:col>5</xdr:col>
      <xdr:colOff>549802</xdr:colOff>
      <xdr:row>23</xdr:row>
      <xdr:rowOff>158750</xdr:rowOff>
    </xdr:to>
    <xdr:sp macro="" textlink="">
      <xdr:nvSpPr>
        <xdr:cNvPr id="16" name="正方形/長方形 15"/>
        <xdr:cNvSpPr/>
      </xdr:nvSpPr>
      <xdr:spPr>
        <a:xfrm>
          <a:off x="4579327" y="7888654"/>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27</xdr:row>
      <xdr:rowOff>0</xdr:rowOff>
    </xdr:from>
    <xdr:to>
      <xdr:col>5</xdr:col>
      <xdr:colOff>549802</xdr:colOff>
      <xdr:row>27</xdr:row>
      <xdr:rowOff>158750</xdr:rowOff>
    </xdr:to>
    <xdr:sp macro="" textlink="">
      <xdr:nvSpPr>
        <xdr:cNvPr id="17" name="正方形/長方形 16"/>
        <xdr:cNvSpPr/>
      </xdr:nvSpPr>
      <xdr:spPr>
        <a:xfrm>
          <a:off x="4579327" y="9891346"/>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28</xdr:row>
      <xdr:rowOff>0</xdr:rowOff>
    </xdr:from>
    <xdr:to>
      <xdr:col>5</xdr:col>
      <xdr:colOff>549802</xdr:colOff>
      <xdr:row>28</xdr:row>
      <xdr:rowOff>158750</xdr:rowOff>
    </xdr:to>
    <xdr:sp macro="" textlink="">
      <xdr:nvSpPr>
        <xdr:cNvPr id="18" name="正方形/長方形 17"/>
        <xdr:cNvSpPr/>
      </xdr:nvSpPr>
      <xdr:spPr>
        <a:xfrm>
          <a:off x="4579327" y="10392019"/>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31</xdr:row>
      <xdr:rowOff>0</xdr:rowOff>
    </xdr:from>
    <xdr:to>
      <xdr:col>5</xdr:col>
      <xdr:colOff>549802</xdr:colOff>
      <xdr:row>31</xdr:row>
      <xdr:rowOff>158750</xdr:rowOff>
    </xdr:to>
    <xdr:sp macro="" textlink="">
      <xdr:nvSpPr>
        <xdr:cNvPr id="20" name="正方形/長方形 19"/>
        <xdr:cNvSpPr/>
      </xdr:nvSpPr>
      <xdr:spPr>
        <a:xfrm>
          <a:off x="4579327" y="11894038"/>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28</xdr:row>
      <xdr:rowOff>0</xdr:rowOff>
    </xdr:from>
    <xdr:to>
      <xdr:col>5</xdr:col>
      <xdr:colOff>549802</xdr:colOff>
      <xdr:row>28</xdr:row>
      <xdr:rowOff>158750</xdr:rowOff>
    </xdr:to>
    <xdr:sp macro="" textlink="">
      <xdr:nvSpPr>
        <xdr:cNvPr id="13" name="正方形/長方形 12"/>
        <xdr:cNvSpPr/>
      </xdr:nvSpPr>
      <xdr:spPr>
        <a:xfrm>
          <a:off x="4579327" y="9891346"/>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28</xdr:row>
      <xdr:rowOff>0</xdr:rowOff>
    </xdr:from>
    <xdr:to>
      <xdr:col>5</xdr:col>
      <xdr:colOff>549802</xdr:colOff>
      <xdr:row>28</xdr:row>
      <xdr:rowOff>158750</xdr:rowOff>
    </xdr:to>
    <xdr:sp macro="" textlink="">
      <xdr:nvSpPr>
        <xdr:cNvPr id="15" name="正方形/長方形 14"/>
        <xdr:cNvSpPr/>
      </xdr:nvSpPr>
      <xdr:spPr>
        <a:xfrm>
          <a:off x="4579327" y="9891346"/>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32</xdr:row>
      <xdr:rowOff>0</xdr:rowOff>
    </xdr:from>
    <xdr:to>
      <xdr:col>5</xdr:col>
      <xdr:colOff>549802</xdr:colOff>
      <xdr:row>32</xdr:row>
      <xdr:rowOff>158750</xdr:rowOff>
    </xdr:to>
    <xdr:sp macro="" textlink="">
      <xdr:nvSpPr>
        <xdr:cNvPr id="12" name="正方形/長方形 11"/>
        <xdr:cNvSpPr/>
      </xdr:nvSpPr>
      <xdr:spPr>
        <a:xfrm>
          <a:off x="4579327" y="12394712"/>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7</xdr:col>
      <xdr:colOff>195384</xdr:colOff>
      <xdr:row>30</xdr:row>
      <xdr:rowOff>244230</xdr:rowOff>
    </xdr:from>
    <xdr:to>
      <xdr:col>8</xdr:col>
      <xdr:colOff>1734038</xdr:colOff>
      <xdr:row>32</xdr:row>
      <xdr:rowOff>256442</xdr:rowOff>
    </xdr:to>
    <xdr:sp macro="" textlink="">
      <xdr:nvSpPr>
        <xdr:cNvPr id="2" name="角丸四角形 1"/>
        <xdr:cNvSpPr/>
      </xdr:nvSpPr>
      <xdr:spPr>
        <a:xfrm>
          <a:off x="6557596" y="11637595"/>
          <a:ext cx="2430096" cy="1013559"/>
        </a:xfrm>
        <a:prstGeom prst="roundRect">
          <a:avLst/>
        </a:prstGeom>
        <a:solidFill>
          <a:srgbClr val="FFC7CE"/>
        </a:solidFill>
        <a:ln>
          <a:solidFill>
            <a:srgbClr val="FFC7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rgbClr val="FF0000"/>
              </a:solidFill>
            </a:rPr>
            <a:t>販売促進費単独での申請はできません</a:t>
          </a:r>
          <a:endParaRPr kumimoji="1" lang="en-US" altLang="ja-JP" sz="1800">
            <a:solidFill>
              <a:srgbClr val="FF0000"/>
            </a:solidFill>
          </a:endParaRP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31750</xdr:colOff>
      <xdr:row>23</xdr:row>
      <xdr:rowOff>25400</xdr:rowOff>
    </xdr:from>
    <xdr:to>
      <xdr:col>16</xdr:col>
      <xdr:colOff>628650</xdr:colOff>
      <xdr:row>24</xdr:row>
      <xdr:rowOff>285750</xdr:rowOff>
    </xdr:to>
    <xdr:sp macro="" textlink="">
      <xdr:nvSpPr>
        <xdr:cNvPr id="2" name="楕円 1"/>
        <xdr:cNvSpPr/>
      </xdr:nvSpPr>
      <xdr:spPr>
        <a:xfrm>
          <a:off x="5486400" y="8318500"/>
          <a:ext cx="596900" cy="565150"/>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ysClr val="windowText" lastClr="000000"/>
              </a:solidFill>
            </a:rPr>
            <a:t>実印</a:t>
          </a:r>
        </a:p>
      </xdr:txBody>
    </xdr:sp>
    <xdr:clientData/>
  </xdr:twoCellAnchor>
  <xdr:twoCellAnchor>
    <xdr:from>
      <xdr:col>2</xdr:col>
      <xdr:colOff>38877</xdr:colOff>
      <xdr:row>9</xdr:row>
      <xdr:rowOff>262424</xdr:rowOff>
    </xdr:from>
    <xdr:to>
      <xdr:col>16</xdr:col>
      <xdr:colOff>456811</xdr:colOff>
      <xdr:row>9</xdr:row>
      <xdr:rowOff>1166327</xdr:rowOff>
    </xdr:to>
    <xdr:sp macro="" textlink="">
      <xdr:nvSpPr>
        <xdr:cNvPr id="3" name="大かっこ 2"/>
        <xdr:cNvSpPr/>
      </xdr:nvSpPr>
      <xdr:spPr>
        <a:xfrm>
          <a:off x="515127" y="3829439"/>
          <a:ext cx="5394261" cy="90390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_&#20225;&#30011;&#31649;&#29702;&#37096;/030_&#21161;&#25104;&#35506;/010%20&#21161;&#25104;&#20107;&#26989;/010%20&#20107;&#26989;&#31649;&#29702;/230_&#23637;&#31034;&#20250;&#31561;&#20986;&#23637;&#25903;&#25588;&#21161;&#25104;&#20107;&#26989;/&#20196;&#21644;2&#24180;&#24230;/010_&#20107;&#26989;&#31649;&#29702;/100_R3&#28310;&#20633;/040_&#21215;&#38598;&#35201;&#38917;&#12539;&#30003;&#35531;&#26360;/020_&#30003;&#35531;&#26360;/R3_&#30003;&#35531;&#26360;_210107_&#26696;+&#35475;&#32004;&#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申請状況"/>
      <sheetName val="３役員・株主"/>
      <sheetName val="４申請要件５契約・実施・支払"/>
      <sheetName val="６申請概要"/>
      <sheetName val="７資金計画"/>
      <sheetName val="誓約書"/>
    </sheetNames>
    <sheetDataSet>
      <sheetData sheetId="0">
        <row r="12">
          <cell r="G12"/>
        </row>
      </sheetData>
      <sheetData sheetId="1" refreshError="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row r="23">
          <cell r="AG23" t="str">
            <v>S_公務〈他に分類されるものを除く〉</v>
          </cell>
        </row>
        <row r="24">
          <cell r="AG24" t="str">
            <v>T_分類不能の産業</v>
          </cell>
        </row>
      </sheetData>
      <sheetData sheetId="2"/>
      <sheetData sheetId="3"/>
      <sheetData sheetId="4"/>
      <sheetData sheetId="5">
        <row r="29">
          <cell r="H29">
            <v>0</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O32"/>
  <sheetViews>
    <sheetView showZeros="0" tabSelected="1" view="pageBreakPreview" zoomScaleNormal="100" zoomScaleSheetLayoutView="100" workbookViewId="0">
      <selection activeCell="H17" sqref="H17:I17"/>
    </sheetView>
  </sheetViews>
  <sheetFormatPr defaultColWidth="9" defaultRowHeight="18" x14ac:dyDescent="0.4"/>
  <cols>
    <col min="1" max="1" width="3.25" style="65" customWidth="1"/>
    <col min="2" max="4" width="7.125" style="65" customWidth="1"/>
    <col min="5" max="5" width="8.125" style="65" customWidth="1"/>
    <col min="6" max="6" width="3.25" style="65" customWidth="1"/>
    <col min="7" max="7" width="7.375" style="65" customWidth="1"/>
    <col min="8" max="8" width="13" style="65" customWidth="1"/>
    <col min="9" max="9" width="11.125" style="65" customWidth="1"/>
    <col min="10" max="10" width="8.125" style="65" customWidth="1"/>
    <col min="11" max="11" width="2.75" style="65" customWidth="1"/>
    <col min="12" max="12" width="4.875" style="65" customWidth="1"/>
    <col min="13" max="16384" width="9" style="65"/>
  </cols>
  <sheetData>
    <row r="1" spans="1:15" x14ac:dyDescent="0.4">
      <c r="A1" s="64" t="s">
        <v>8</v>
      </c>
      <c r="H1" s="337" t="s">
        <v>282</v>
      </c>
      <c r="I1" s="338"/>
      <c r="J1" s="339"/>
    </row>
    <row r="2" spans="1:15" ht="18" customHeight="1" x14ac:dyDescent="0.4">
      <c r="A2" s="64"/>
      <c r="H2" s="334" t="s">
        <v>9</v>
      </c>
      <c r="I2" s="335"/>
      <c r="J2" s="336"/>
    </row>
    <row r="3" spans="1:15" ht="18" customHeight="1" x14ac:dyDescent="0.4">
      <c r="A3" s="64"/>
      <c r="H3" s="340" t="s">
        <v>289</v>
      </c>
      <c r="I3" s="350"/>
      <c r="J3" s="351"/>
    </row>
    <row r="4" spans="1:15" ht="18" customHeight="1" x14ac:dyDescent="0.4">
      <c r="A4" s="64"/>
      <c r="H4" s="341"/>
      <c r="I4" s="352"/>
      <c r="J4" s="353"/>
    </row>
    <row r="5" spans="1:15" ht="18" customHeight="1" x14ac:dyDescent="0.4">
      <c r="A5" s="64"/>
      <c r="H5" s="340" t="s">
        <v>241</v>
      </c>
      <c r="I5" s="342"/>
      <c r="J5" s="342"/>
    </row>
    <row r="6" spans="1:15" ht="18" customHeight="1" x14ac:dyDescent="0.4">
      <c r="F6" s="66"/>
      <c r="G6" s="66"/>
      <c r="H6" s="341"/>
      <c r="I6" s="342"/>
      <c r="J6" s="342"/>
    </row>
    <row r="7" spans="1:15" ht="16.5" customHeight="1" x14ac:dyDescent="0.4">
      <c r="A7" s="64" t="s">
        <v>10</v>
      </c>
      <c r="E7" s="78"/>
      <c r="F7" s="150"/>
      <c r="G7" s="67"/>
      <c r="H7" s="164" t="s">
        <v>11</v>
      </c>
      <c r="I7" s="354"/>
      <c r="J7" s="355"/>
    </row>
    <row r="8" spans="1:15" ht="16.5" customHeight="1" x14ac:dyDescent="0.4">
      <c r="A8" s="64" t="s">
        <v>12</v>
      </c>
      <c r="F8" s="68"/>
      <c r="G8" s="67"/>
    </row>
    <row r="9" spans="1:15" x14ac:dyDescent="0.4">
      <c r="G9" s="69" t="s">
        <v>236</v>
      </c>
      <c r="J9" s="70"/>
    </row>
    <row r="10" spans="1:15" x14ac:dyDescent="0.4">
      <c r="G10" s="69" t="s">
        <v>239</v>
      </c>
      <c r="J10" s="71"/>
    </row>
    <row r="11" spans="1:15" ht="21" customHeight="1" x14ac:dyDescent="0.4">
      <c r="E11" s="332" t="s">
        <v>13</v>
      </c>
      <c r="F11" s="333"/>
      <c r="G11" s="344"/>
      <c r="H11" s="345"/>
      <c r="I11" s="345"/>
      <c r="J11" s="346"/>
    </row>
    <row r="12" spans="1:15" ht="21" customHeight="1" x14ac:dyDescent="0.4">
      <c r="A12" s="72"/>
      <c r="E12" s="332"/>
      <c r="F12" s="333"/>
      <c r="G12" s="347"/>
      <c r="H12" s="348"/>
      <c r="I12" s="348"/>
      <c r="J12" s="349"/>
      <c r="N12" s="309"/>
      <c r="O12" s="309"/>
    </row>
    <row r="13" spans="1:15" ht="21" customHeight="1" x14ac:dyDescent="0.4">
      <c r="E13" s="332" t="s">
        <v>232</v>
      </c>
      <c r="F13" s="333"/>
      <c r="G13" s="310"/>
      <c r="H13" s="311"/>
      <c r="I13" s="311"/>
      <c r="J13" s="312"/>
      <c r="N13" s="73"/>
      <c r="O13" s="73"/>
    </row>
    <row r="14" spans="1:15" ht="21" customHeight="1" x14ac:dyDescent="0.4">
      <c r="A14" s="72"/>
      <c r="E14" s="332"/>
      <c r="F14" s="333"/>
      <c r="G14" s="313"/>
      <c r="H14" s="314"/>
      <c r="I14" s="314"/>
      <c r="J14" s="315"/>
      <c r="N14" s="74"/>
      <c r="O14" s="74"/>
    </row>
    <row r="15" spans="1:15" ht="22.5" customHeight="1" x14ac:dyDescent="0.4">
      <c r="E15" s="332" t="s">
        <v>356</v>
      </c>
      <c r="F15" s="332"/>
      <c r="G15" s="75" t="s">
        <v>14</v>
      </c>
      <c r="H15" s="326"/>
      <c r="I15" s="327"/>
      <c r="J15" s="330"/>
      <c r="N15" s="76"/>
      <c r="O15" s="76"/>
    </row>
    <row r="16" spans="1:15" ht="22.5" customHeight="1" x14ac:dyDescent="0.4">
      <c r="A16" s="77"/>
      <c r="E16" s="332"/>
      <c r="F16" s="332"/>
      <c r="G16" s="117" t="s">
        <v>15</v>
      </c>
      <c r="H16" s="316"/>
      <c r="I16" s="316"/>
      <c r="J16" s="331"/>
      <c r="K16" s="78"/>
      <c r="N16" s="79"/>
      <c r="O16" s="79"/>
    </row>
    <row r="17" spans="1:15" ht="37.5" customHeight="1" x14ac:dyDescent="0.4">
      <c r="A17" s="77"/>
      <c r="E17" s="323" t="s">
        <v>355</v>
      </c>
      <c r="F17" s="323"/>
      <c r="G17" s="324"/>
      <c r="H17" s="328"/>
      <c r="I17" s="329"/>
      <c r="J17" s="116"/>
      <c r="N17" s="76"/>
      <c r="O17" s="80"/>
    </row>
    <row r="18" spans="1:15" ht="37.5" customHeight="1" x14ac:dyDescent="0.4">
      <c r="A18" s="77"/>
      <c r="E18" s="118"/>
      <c r="F18" s="118"/>
      <c r="G18" s="118"/>
      <c r="H18" s="119"/>
      <c r="I18" s="119"/>
      <c r="J18" s="78"/>
      <c r="N18" s="76"/>
      <c r="O18" s="80"/>
    </row>
    <row r="19" spans="1:15" ht="26.1" customHeight="1" x14ac:dyDescent="0.4">
      <c r="A19" s="325" t="s">
        <v>322</v>
      </c>
      <c r="B19" s="325"/>
      <c r="C19" s="325"/>
      <c r="D19" s="325"/>
      <c r="E19" s="325"/>
      <c r="F19" s="325"/>
      <c r="G19" s="325"/>
      <c r="H19" s="325"/>
      <c r="I19" s="325"/>
      <c r="J19" s="325"/>
      <c r="K19" s="325"/>
    </row>
    <row r="20" spans="1:15" ht="17.25" customHeight="1" x14ac:dyDescent="0.4">
      <c r="A20" s="76"/>
    </row>
    <row r="21" spans="1:15" ht="20.25" customHeight="1" x14ac:dyDescent="0.4">
      <c r="B21" s="320" t="s">
        <v>248</v>
      </c>
      <c r="C21" s="320"/>
      <c r="D21" s="320"/>
      <c r="E21" s="320"/>
      <c r="F21" s="320"/>
      <c r="G21" s="320"/>
      <c r="H21" s="320"/>
      <c r="I21" s="320"/>
      <c r="J21" s="320"/>
    </row>
    <row r="22" spans="1:15" ht="21" customHeight="1" x14ac:dyDescent="0.4">
      <c r="A22" s="81"/>
      <c r="B22" s="320" t="s">
        <v>247</v>
      </c>
      <c r="C22" s="320"/>
      <c r="D22" s="320"/>
      <c r="E22" s="320"/>
      <c r="F22" s="320"/>
      <c r="G22" s="320"/>
      <c r="H22" s="320"/>
      <c r="I22" s="320"/>
      <c r="J22" s="320"/>
    </row>
    <row r="23" spans="1:15" x14ac:dyDescent="0.4">
      <c r="A23" s="81"/>
      <c r="B23" s="82"/>
      <c r="C23" s="82"/>
      <c r="D23" s="82"/>
      <c r="E23" s="82"/>
      <c r="F23" s="82"/>
      <c r="G23" s="82"/>
      <c r="H23" s="82"/>
      <c r="I23" s="82"/>
      <c r="J23" s="82"/>
    </row>
    <row r="24" spans="1:15" ht="16.5" customHeight="1" x14ac:dyDescent="0.4">
      <c r="A24" s="321" t="s">
        <v>16</v>
      </c>
      <c r="B24" s="321"/>
      <c r="C24" s="321"/>
      <c r="D24" s="321"/>
      <c r="E24" s="321"/>
      <c r="F24" s="321"/>
      <c r="G24" s="321"/>
      <c r="H24" s="321"/>
      <c r="I24" s="321"/>
      <c r="J24" s="321"/>
    </row>
    <row r="25" spans="1:15" x14ac:dyDescent="0.4">
      <c r="A25" s="83"/>
    </row>
    <row r="26" spans="1:15" ht="30" customHeight="1" x14ac:dyDescent="0.4">
      <c r="A26" s="322" t="s">
        <v>17</v>
      </c>
      <c r="B26" s="322"/>
      <c r="C26" s="322"/>
      <c r="D26" s="322"/>
      <c r="E26" s="322"/>
    </row>
    <row r="27" spans="1:15" ht="28.5" customHeight="1" x14ac:dyDescent="0.4">
      <c r="A27" s="84"/>
      <c r="B27" s="65" t="s">
        <v>233</v>
      </c>
      <c r="D27" s="85"/>
    </row>
    <row r="28" spans="1:15" ht="16.5" customHeight="1" x14ac:dyDescent="0.4">
      <c r="A28" s="76"/>
    </row>
    <row r="29" spans="1:15" ht="33.75" customHeight="1" thickBot="1" x14ac:dyDescent="0.45">
      <c r="A29" s="322" t="s">
        <v>18</v>
      </c>
      <c r="B29" s="322"/>
      <c r="C29" s="322"/>
      <c r="D29" s="322"/>
      <c r="E29" s="322"/>
    </row>
    <row r="30" spans="1:15" ht="39" customHeight="1" thickBot="1" x14ac:dyDescent="0.45">
      <c r="B30" s="317">
        <f>'8資金計画 '!I35</f>
        <v>0</v>
      </c>
      <c r="C30" s="318"/>
      <c r="D30" s="318"/>
      <c r="E30" s="319"/>
      <c r="F30" s="86" t="s">
        <v>19</v>
      </c>
      <c r="I30" s="87"/>
    </row>
    <row r="31" spans="1:15" ht="17.45" customHeight="1" x14ac:dyDescent="0.4">
      <c r="A31" s="343" t="str">
        <f>IF(1500000&gt;=B30,"","助成金交付申請限度額を超えています。資金計画を見直してください。")</f>
        <v/>
      </c>
      <c r="B31" s="343"/>
      <c r="C31" s="343"/>
      <c r="D31" s="343"/>
      <c r="E31" s="343"/>
      <c r="F31" s="343"/>
      <c r="G31" s="343"/>
      <c r="H31" s="343"/>
      <c r="I31" s="343"/>
      <c r="J31" s="343"/>
      <c r="K31" s="343"/>
    </row>
    <row r="32" spans="1:15" ht="17.45" customHeight="1" x14ac:dyDescent="0.4">
      <c r="A32" s="343"/>
      <c r="B32" s="343"/>
      <c r="C32" s="343"/>
      <c r="D32" s="343"/>
      <c r="E32" s="343"/>
      <c r="F32" s="343"/>
      <c r="G32" s="343"/>
      <c r="H32" s="343"/>
      <c r="I32" s="343"/>
      <c r="J32" s="343"/>
      <c r="K32" s="343"/>
    </row>
  </sheetData>
  <sheetProtection algorithmName="SHA-512" hashValue="fOLjShNjP8iUkEfXG2tkZFSn913Tl4j3l5jVI/M7U80X4xKLV9MeC6kVmOV6OwANXaDycMrxXt3vsN1GYDEoHA==" saltValue="OdmeNafHGi8nO+SVFdhKOQ==" spinCount="100000" sheet="1" formatCells="0"/>
  <mergeCells count="26">
    <mergeCell ref="H2:J2"/>
    <mergeCell ref="H1:J1"/>
    <mergeCell ref="H5:H6"/>
    <mergeCell ref="I5:J6"/>
    <mergeCell ref="A31:K32"/>
    <mergeCell ref="E13:F14"/>
    <mergeCell ref="E15:F16"/>
    <mergeCell ref="G11:J12"/>
    <mergeCell ref="H3:H4"/>
    <mergeCell ref="I3:J4"/>
    <mergeCell ref="I7:J7"/>
    <mergeCell ref="N12:O12"/>
    <mergeCell ref="G13:J14"/>
    <mergeCell ref="H16:I16"/>
    <mergeCell ref="B30:E30"/>
    <mergeCell ref="B21:J21"/>
    <mergeCell ref="B22:J22"/>
    <mergeCell ref="A24:J24"/>
    <mergeCell ref="A26:E26"/>
    <mergeCell ref="A29:E29"/>
    <mergeCell ref="E17:G17"/>
    <mergeCell ref="A19:K19"/>
    <mergeCell ref="H15:I15"/>
    <mergeCell ref="H17:I17"/>
    <mergeCell ref="J15:J16"/>
    <mergeCell ref="E11:F12"/>
  </mergeCells>
  <phoneticPr fontId="2"/>
  <conditionalFormatting sqref="B30:E30">
    <cfRule type="cellIs" dxfId="52" priority="2" operator="greaterThan">
      <formula>1500000</formula>
    </cfRule>
  </conditionalFormatting>
  <conditionalFormatting sqref="A31:K32">
    <cfRule type="containsText" dxfId="51" priority="1" operator="containsText" text="申請限度額を超えています。資金計画を見直してください。">
      <formula>NOT(ISERROR(SEARCH("申請限度額を超えています。資金計画を見直してください。",A31)))</formula>
    </cfRule>
  </conditionalFormatting>
  <dataValidations xWindow="178" yWindow="935" count="6">
    <dataValidation allowBlank="1" showInputMessage="1" showErrorMessage="1" prompt="「履歴事項全部証明書」（個人の場合は「開業届」）と同じ表記(旧字体含む)で入力してください。" sqref="N17:N18 N12:O12 N15"/>
    <dataValidation allowBlank="1" showInputMessage="1" showErrorMessage="1" prompt="▶「履歴事項全部証明書」と同一の役職名を入力_x000a_例）×代表取締役社長_x000a_　　　○代表取締役_x000a_▶個人事業主は記入不要" sqref="H15"/>
    <dataValidation allowBlank="1" showInputMessage="1" showErrorMessage="1" prompt="▶「履歴事項全部証明書」（個人の場合は「開業届」）と同じ表記(旧字体含む)で入力" sqref="H16:I16"/>
    <dataValidation allowBlank="1" showInputMessage="1" showErrorMessage="1" prompt="▶「履歴事項全部証明書」（個人の場合は「開業届」）と同じ表記(旧字体含む)で入力_x000a_▶英数字は「半角」で入力" sqref="G11:J14"/>
    <dataValidation allowBlank="1" showInputMessage="1" showErrorMessage="1" prompt="「8資金計画」の助成金交付申請額合計が自動的に反映されます。" sqref="B30:E30"/>
    <dataValidation allowBlank="1" showInputMessage="1" showErrorMessage="1" prompt="事前エントリー時の「整理番号」を入力" sqref="H17:I17"/>
  </dataValidations>
  <printOptions horizontalCentered="1"/>
  <pageMargins left="0.78740157480314965" right="0.39370078740157483" top="0.59055118110236227"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BC34"/>
  <sheetViews>
    <sheetView view="pageBreakPreview" zoomScaleNormal="100" zoomScaleSheetLayoutView="100" workbookViewId="0">
      <pane ySplit="3" topLeftCell="A16" activePane="bottomLeft" state="frozen"/>
      <selection activeCell="I15" sqref="I15"/>
      <selection pane="bottomLeft" activeCell="D24" sqref="D24:L26"/>
    </sheetView>
  </sheetViews>
  <sheetFormatPr defaultColWidth="9" defaultRowHeight="18" x14ac:dyDescent="0.4"/>
  <cols>
    <col min="1" max="1" width="2.375" style="5" customWidth="1"/>
    <col min="2" max="2" width="5.625" style="5" customWidth="1"/>
    <col min="3" max="3" width="5.375" style="5" customWidth="1"/>
    <col min="4" max="4" width="3" style="6" customWidth="1"/>
    <col min="5" max="5" width="3.625" style="6" customWidth="1"/>
    <col min="6" max="6" width="7.125" style="5" customWidth="1"/>
    <col min="7" max="7" width="18.5" style="5" customWidth="1"/>
    <col min="8" max="8" width="10.625" style="5" customWidth="1"/>
    <col min="9" max="9" width="6.5" style="7" bestFit="1" customWidth="1"/>
    <col min="10" max="10" width="8.25" style="5" customWidth="1"/>
    <col min="11" max="11" width="8.875" style="5" customWidth="1"/>
    <col min="12" max="12" width="5.375" style="5" customWidth="1"/>
    <col min="13" max="13" width="6.375" style="5" customWidth="1"/>
    <col min="14" max="14" width="9.125" style="5" customWidth="1"/>
    <col min="15" max="15" width="16.25" style="5" customWidth="1"/>
    <col min="16" max="16" width="14.5" style="5" customWidth="1"/>
    <col min="17" max="28" width="9" style="5"/>
    <col min="29" max="29" width="36.25" style="5" bestFit="1" customWidth="1"/>
    <col min="30" max="30" width="23.375" style="5" customWidth="1"/>
    <col min="31" max="31" width="10.5" style="5" customWidth="1"/>
    <col min="32" max="16384" width="9" style="5"/>
  </cols>
  <sheetData>
    <row r="1" spans="1:55" ht="12.95" customHeight="1" x14ac:dyDescent="0.4">
      <c r="B1" s="4" t="s">
        <v>8</v>
      </c>
      <c r="H1" s="204"/>
      <c r="I1" s="205"/>
      <c r="J1" s="204"/>
      <c r="L1" s="8"/>
      <c r="Y1" s="5">
        <v>0</v>
      </c>
    </row>
    <row r="2" spans="1:55" ht="17.25" customHeight="1" x14ac:dyDescent="0.4">
      <c r="B2" s="411" t="s">
        <v>20</v>
      </c>
      <c r="C2" s="411"/>
      <c r="D2" s="411"/>
      <c r="E2" s="411"/>
      <c r="F2" s="411"/>
      <c r="G2" s="411"/>
      <c r="H2" s="411"/>
      <c r="I2" s="411"/>
      <c r="J2" s="411"/>
      <c r="K2" s="411"/>
      <c r="L2" s="411"/>
      <c r="AC2" s="242"/>
      <c r="AD2" s="242"/>
      <c r="AE2" s="242"/>
      <c r="AF2" s="242"/>
      <c r="AG2" s="242"/>
      <c r="AH2" s="242"/>
      <c r="AI2" s="242"/>
      <c r="AJ2" s="242"/>
      <c r="AK2" s="242"/>
      <c r="AL2" s="242"/>
      <c r="AM2" s="242"/>
      <c r="AN2" s="242"/>
      <c r="AO2" s="242"/>
      <c r="AP2" s="242"/>
      <c r="AQ2" s="242"/>
      <c r="AR2" s="242"/>
      <c r="AS2" s="242"/>
      <c r="AT2" s="242"/>
      <c r="AU2" s="242"/>
      <c r="AV2" s="242"/>
      <c r="AW2" s="242"/>
      <c r="AX2" s="242"/>
      <c r="AY2" s="242"/>
      <c r="AZ2" s="242"/>
      <c r="BA2" s="242"/>
      <c r="BB2" s="242"/>
      <c r="BC2" s="242"/>
    </row>
    <row r="3" spans="1:55" ht="12.75" customHeight="1" x14ac:dyDescent="0.4">
      <c r="B3" s="9"/>
      <c r="C3" s="9"/>
      <c r="D3" s="4"/>
      <c r="H3" s="431" t="s">
        <v>238</v>
      </c>
      <c r="I3" s="431"/>
      <c r="J3" s="431"/>
      <c r="K3" s="431"/>
      <c r="L3" s="431"/>
      <c r="AC3" s="242" t="s">
        <v>331</v>
      </c>
      <c r="AD3" s="242" t="s">
        <v>337</v>
      </c>
      <c r="AE3" s="242"/>
      <c r="AF3" s="242"/>
      <c r="AG3" s="242"/>
      <c r="AH3" s="242"/>
      <c r="AI3" s="242"/>
      <c r="AJ3" s="242"/>
      <c r="AK3" s="242"/>
      <c r="AL3" s="242"/>
      <c r="AM3" s="242"/>
      <c r="AN3" s="242"/>
      <c r="AO3" s="242"/>
      <c r="AP3" s="242"/>
      <c r="AQ3" s="242"/>
      <c r="AR3" s="242"/>
      <c r="AS3" s="242"/>
      <c r="AT3" s="242"/>
      <c r="AU3" s="242"/>
      <c r="AV3" s="242"/>
      <c r="AW3" s="242"/>
      <c r="AX3" s="242"/>
      <c r="AY3" s="242"/>
      <c r="AZ3" s="242"/>
      <c r="BA3" s="242"/>
      <c r="BB3" s="242"/>
      <c r="BC3" s="242"/>
    </row>
    <row r="4" spans="1:55" ht="18" customHeight="1" x14ac:dyDescent="0.4">
      <c r="B4" s="10" t="s">
        <v>21</v>
      </c>
      <c r="C4" s="11"/>
      <c r="D4" s="11"/>
      <c r="F4" s="11"/>
      <c r="G4" s="11"/>
      <c r="AC4" s="243" t="s">
        <v>22</v>
      </c>
      <c r="AD4" s="244" t="s">
        <v>23</v>
      </c>
      <c r="AE4" s="244" t="s">
        <v>24</v>
      </c>
      <c r="AF4" s="245"/>
      <c r="AG4" s="245"/>
      <c r="AH4" s="245"/>
      <c r="AI4" s="245"/>
      <c r="AJ4" s="245"/>
      <c r="AK4" s="245"/>
      <c r="AL4" s="245"/>
      <c r="AM4" s="245"/>
      <c r="AN4" s="245"/>
      <c r="AO4" s="245"/>
      <c r="AP4" s="245"/>
      <c r="AQ4" s="245"/>
      <c r="AR4" s="245"/>
      <c r="AS4" s="245"/>
      <c r="AT4" s="245"/>
      <c r="AU4" s="245"/>
      <c r="AV4" s="245"/>
      <c r="AW4" s="245"/>
      <c r="AX4" s="245"/>
      <c r="AY4" s="245"/>
      <c r="AZ4" s="245"/>
      <c r="BA4" s="245"/>
      <c r="BB4" s="245"/>
      <c r="BC4" s="242"/>
    </row>
    <row r="5" spans="1:55" ht="18" customHeight="1" x14ac:dyDescent="0.4">
      <c r="A5" s="10"/>
      <c r="B5" s="11"/>
      <c r="C5" s="11"/>
      <c r="D5" s="11"/>
      <c r="E5" s="115"/>
      <c r="F5" s="11"/>
      <c r="G5" s="11"/>
      <c r="H5" s="11"/>
      <c r="I5" s="11"/>
      <c r="J5" s="11"/>
      <c r="K5" s="11"/>
      <c r="AC5" s="243" t="s">
        <v>28</v>
      </c>
      <c r="AD5" s="244" t="s">
        <v>29</v>
      </c>
      <c r="AE5" s="244" t="s">
        <v>30</v>
      </c>
      <c r="AF5" s="245"/>
      <c r="AG5" s="245"/>
      <c r="AH5" s="245"/>
      <c r="AI5" s="245"/>
      <c r="AJ5" s="245"/>
      <c r="AK5" s="245"/>
      <c r="AL5" s="245"/>
      <c r="AM5" s="245"/>
      <c r="AN5" s="245"/>
      <c r="AO5" s="245"/>
      <c r="AP5" s="245"/>
      <c r="AQ5" s="245"/>
      <c r="AR5" s="245"/>
      <c r="AS5" s="245"/>
      <c r="AT5" s="245"/>
      <c r="AU5" s="245"/>
      <c r="AV5" s="245"/>
      <c r="AW5" s="245"/>
      <c r="AX5" s="245"/>
      <c r="AY5" s="245"/>
      <c r="AZ5" s="245"/>
      <c r="BA5" s="245"/>
      <c r="BB5" s="245"/>
      <c r="BC5" s="242"/>
    </row>
    <row r="6" spans="1:55" s="12" customFormat="1" ht="20.100000000000001" customHeight="1" x14ac:dyDescent="0.4">
      <c r="B6" s="412" t="s">
        <v>25</v>
      </c>
      <c r="C6" s="413"/>
      <c r="D6" s="414"/>
      <c r="E6" s="414"/>
      <c r="F6" s="414"/>
      <c r="G6" s="415"/>
      <c r="H6" s="416" t="s">
        <v>26</v>
      </c>
      <c r="I6" s="95" t="s">
        <v>27</v>
      </c>
      <c r="J6" s="419"/>
      <c r="K6" s="419"/>
      <c r="L6" s="420"/>
      <c r="AC6" s="243" t="s">
        <v>32</v>
      </c>
      <c r="AD6" s="244" t="s">
        <v>33</v>
      </c>
      <c r="AE6" s="244"/>
      <c r="AF6" s="245"/>
      <c r="AG6" s="245"/>
      <c r="AH6" s="245"/>
      <c r="AI6" s="245"/>
      <c r="AJ6" s="245"/>
      <c r="AK6" s="245"/>
      <c r="AL6" s="245"/>
      <c r="AM6" s="245"/>
      <c r="AN6" s="245"/>
      <c r="AO6" s="245"/>
      <c r="AP6" s="245"/>
      <c r="AQ6" s="245"/>
      <c r="AR6" s="245"/>
      <c r="AS6" s="245"/>
      <c r="AT6" s="245"/>
      <c r="AU6" s="245"/>
      <c r="AV6" s="245"/>
      <c r="AW6" s="245"/>
      <c r="AX6" s="245"/>
      <c r="AY6" s="245"/>
      <c r="AZ6" s="245"/>
      <c r="BA6" s="245"/>
      <c r="BB6" s="245"/>
      <c r="BC6" s="246"/>
    </row>
    <row r="7" spans="1:55" s="12" customFormat="1" ht="24.95" customHeight="1" x14ac:dyDescent="0.4">
      <c r="B7" s="417" t="s">
        <v>240</v>
      </c>
      <c r="C7" s="421"/>
      <c r="D7" s="423">
        <f>申請書表紙!G13</f>
        <v>0</v>
      </c>
      <c r="E7" s="423"/>
      <c r="F7" s="423"/>
      <c r="G7" s="424"/>
      <c r="H7" s="417"/>
      <c r="I7" s="96" t="s">
        <v>31</v>
      </c>
      <c r="J7" s="427">
        <f>申請書表紙!H16</f>
        <v>0</v>
      </c>
      <c r="K7" s="427"/>
      <c r="L7" s="428"/>
      <c r="AC7" s="243" t="s">
        <v>35</v>
      </c>
      <c r="AD7" s="244" t="s">
        <v>36</v>
      </c>
      <c r="AE7" s="244" t="s">
        <v>37</v>
      </c>
      <c r="AF7" s="244" t="s">
        <v>38</v>
      </c>
      <c r="AG7" s="245"/>
      <c r="AH7" s="245"/>
      <c r="AI7" s="245"/>
      <c r="AJ7" s="245"/>
      <c r="AK7" s="245"/>
      <c r="AL7" s="245"/>
      <c r="AM7" s="245"/>
      <c r="AN7" s="245"/>
      <c r="AO7" s="245"/>
      <c r="AP7" s="245"/>
      <c r="AQ7" s="245"/>
      <c r="AR7" s="245"/>
      <c r="AS7" s="245"/>
      <c r="AT7" s="245"/>
      <c r="AU7" s="245"/>
      <c r="AV7" s="245"/>
      <c r="AW7" s="245"/>
      <c r="AX7" s="245"/>
      <c r="AY7" s="245"/>
      <c r="AZ7" s="245"/>
      <c r="BA7" s="245"/>
      <c r="BB7" s="245"/>
      <c r="BC7" s="246"/>
    </row>
    <row r="8" spans="1:55" s="12" customFormat="1" ht="24.95" customHeight="1" x14ac:dyDescent="0.4">
      <c r="B8" s="418"/>
      <c r="C8" s="422"/>
      <c r="D8" s="425"/>
      <c r="E8" s="425"/>
      <c r="F8" s="425"/>
      <c r="G8" s="426"/>
      <c r="H8" s="418"/>
      <c r="I8" s="97" t="s">
        <v>34</v>
      </c>
      <c r="J8" s="429">
        <f>申請書表紙!H15</f>
        <v>0</v>
      </c>
      <c r="K8" s="429"/>
      <c r="L8" s="430"/>
      <c r="AC8" s="243" t="s">
        <v>41</v>
      </c>
      <c r="AD8" s="244" t="s">
        <v>42</v>
      </c>
      <c r="AE8" s="244" t="s">
        <v>43</v>
      </c>
      <c r="AF8" s="244" t="s">
        <v>44</v>
      </c>
      <c r="AG8" s="244" t="s">
        <v>45</v>
      </c>
      <c r="AH8" s="244" t="s">
        <v>46</v>
      </c>
      <c r="AI8" s="244" t="s">
        <v>47</v>
      </c>
      <c r="AJ8" s="244" t="s">
        <v>48</v>
      </c>
      <c r="AK8" s="244" t="s">
        <v>49</v>
      </c>
      <c r="AL8" s="244" t="s">
        <v>50</v>
      </c>
      <c r="AM8" s="244" t="s">
        <v>51</v>
      </c>
      <c r="AN8" s="244" t="s">
        <v>52</v>
      </c>
      <c r="AO8" s="244" t="s">
        <v>53</v>
      </c>
      <c r="AP8" s="244" t="s">
        <v>54</v>
      </c>
      <c r="AQ8" s="244" t="s">
        <v>55</v>
      </c>
      <c r="AR8" s="244" t="s">
        <v>56</v>
      </c>
      <c r="AS8" s="244" t="s">
        <v>57</v>
      </c>
      <c r="AT8" s="244" t="s">
        <v>58</v>
      </c>
      <c r="AU8" s="244" t="s">
        <v>59</v>
      </c>
      <c r="AV8" s="244" t="s">
        <v>60</v>
      </c>
      <c r="AW8" s="244" t="s">
        <v>61</v>
      </c>
      <c r="AX8" s="244" t="s">
        <v>62</v>
      </c>
      <c r="AY8" s="244" t="s">
        <v>63</v>
      </c>
      <c r="AZ8" s="244" t="s">
        <v>64</v>
      </c>
      <c r="BA8" s="244" t="s">
        <v>65</v>
      </c>
      <c r="BB8" s="245"/>
      <c r="BC8" s="246"/>
    </row>
    <row r="9" spans="1:55" s="12" customFormat="1" ht="15" customHeight="1" x14ac:dyDescent="0.4">
      <c r="B9" s="356" t="s">
        <v>39</v>
      </c>
      <c r="C9" s="357"/>
      <c r="D9" s="362" t="s">
        <v>40</v>
      </c>
      <c r="E9" s="363"/>
      <c r="F9" s="363"/>
      <c r="G9" s="364"/>
      <c r="H9" s="368" t="s">
        <v>362</v>
      </c>
      <c r="I9" s="369"/>
      <c r="J9" s="389"/>
      <c r="K9" s="389"/>
      <c r="L9" s="390"/>
      <c r="AC9" s="243" t="s">
        <v>67</v>
      </c>
      <c r="AD9" s="244" t="s">
        <v>68</v>
      </c>
      <c r="AE9" s="244" t="s">
        <v>69</v>
      </c>
      <c r="AF9" s="244" t="s">
        <v>70</v>
      </c>
      <c r="AG9" s="244" t="s">
        <v>71</v>
      </c>
      <c r="AH9" s="246"/>
      <c r="AI9" s="246"/>
      <c r="AJ9" s="246"/>
      <c r="AK9" s="246"/>
      <c r="AL9" s="246"/>
      <c r="AM9" s="246"/>
      <c r="AN9" s="246"/>
      <c r="AO9" s="246"/>
      <c r="AP9" s="246"/>
      <c r="AQ9" s="246"/>
      <c r="AR9" s="246"/>
      <c r="AS9" s="246"/>
      <c r="AT9" s="246"/>
      <c r="AU9" s="246"/>
      <c r="AV9" s="246"/>
      <c r="AW9" s="246"/>
      <c r="AX9" s="246"/>
      <c r="AY9" s="246"/>
      <c r="AZ9" s="246"/>
      <c r="BA9" s="246"/>
      <c r="BB9" s="246"/>
      <c r="BC9" s="246"/>
    </row>
    <row r="10" spans="1:55" s="12" customFormat="1" ht="15" customHeight="1" x14ac:dyDescent="0.4">
      <c r="B10" s="358"/>
      <c r="C10" s="359"/>
      <c r="D10" s="60" t="s">
        <v>66</v>
      </c>
      <c r="E10" s="461"/>
      <c r="F10" s="461"/>
      <c r="G10" s="462"/>
      <c r="H10" s="370"/>
      <c r="I10" s="371"/>
      <c r="J10" s="391"/>
      <c r="K10" s="391"/>
      <c r="L10" s="392"/>
      <c r="AC10" s="243" t="s">
        <v>72</v>
      </c>
      <c r="AD10" s="244" t="s">
        <v>73</v>
      </c>
      <c r="AE10" s="243" t="s">
        <v>74</v>
      </c>
      <c r="AF10" s="247" t="s">
        <v>386</v>
      </c>
      <c r="AG10" s="244" t="s">
        <v>75</v>
      </c>
      <c r="AH10" s="244" t="s">
        <v>76</v>
      </c>
      <c r="AI10" s="243" t="s">
        <v>77</v>
      </c>
      <c r="AJ10" s="243" t="s">
        <v>78</v>
      </c>
      <c r="AK10" s="243" t="s">
        <v>79</v>
      </c>
      <c r="AL10" s="244" t="s">
        <v>80</v>
      </c>
      <c r="AM10" s="244" t="s">
        <v>81</v>
      </c>
      <c r="AN10" s="243" t="s">
        <v>82</v>
      </c>
      <c r="AO10" s="243" t="s">
        <v>83</v>
      </c>
      <c r="AP10" s="244" t="s">
        <v>84</v>
      </c>
      <c r="AQ10" s="244" t="s">
        <v>85</v>
      </c>
      <c r="AR10" s="243" t="s">
        <v>86</v>
      </c>
      <c r="AS10" s="243" t="s">
        <v>87</v>
      </c>
      <c r="AT10" s="245"/>
      <c r="AU10" s="245"/>
      <c r="AV10" s="245"/>
      <c r="AW10" s="245"/>
      <c r="AX10" s="245"/>
      <c r="AY10" s="245"/>
      <c r="AZ10" s="245"/>
      <c r="BA10" s="245"/>
      <c r="BB10" s="245"/>
      <c r="BC10" s="246"/>
    </row>
    <row r="11" spans="1:55" s="12" customFormat="1" ht="50.1" customHeight="1" x14ac:dyDescent="0.4">
      <c r="B11" s="360"/>
      <c r="C11" s="361"/>
      <c r="D11" s="463">
        <f>申請書表紙!G11</f>
        <v>0</v>
      </c>
      <c r="E11" s="463"/>
      <c r="F11" s="463"/>
      <c r="G11" s="464"/>
      <c r="H11" s="372"/>
      <c r="I11" s="373"/>
      <c r="J11" s="393"/>
      <c r="K11" s="393"/>
      <c r="L11" s="394"/>
      <c r="AC11" s="243" t="s">
        <v>89</v>
      </c>
      <c r="AD11" s="244" t="s">
        <v>90</v>
      </c>
      <c r="AE11" s="244" t="s">
        <v>91</v>
      </c>
      <c r="AF11" s="244" t="s">
        <v>92</v>
      </c>
      <c r="AG11" s="244" t="s">
        <v>93</v>
      </c>
      <c r="AH11" s="244" t="s">
        <v>94</v>
      </c>
      <c r="AI11" s="244" t="s">
        <v>95</v>
      </c>
      <c r="AJ11" s="244" t="s">
        <v>96</v>
      </c>
      <c r="AK11" s="244" t="s">
        <v>97</v>
      </c>
      <c r="AL11" s="246"/>
      <c r="AM11" s="246"/>
      <c r="AN11" s="246"/>
      <c r="AO11" s="246"/>
      <c r="AP11" s="246"/>
      <c r="AQ11" s="246"/>
      <c r="AR11" s="246"/>
      <c r="AS11" s="246"/>
      <c r="AT11" s="245"/>
      <c r="AU11" s="245"/>
      <c r="AV11" s="245"/>
      <c r="AW11" s="245"/>
      <c r="AX11" s="245"/>
      <c r="AY11" s="245"/>
      <c r="AZ11" s="245"/>
      <c r="BA11" s="245"/>
      <c r="BB11" s="245"/>
      <c r="BC11" s="246"/>
    </row>
    <row r="12" spans="1:55" s="12" customFormat="1" ht="15" customHeight="1" x14ac:dyDescent="0.4">
      <c r="B12" s="395" t="s">
        <v>408</v>
      </c>
      <c r="C12" s="396"/>
      <c r="D12" s="131" t="s">
        <v>66</v>
      </c>
      <c r="E12" s="475"/>
      <c r="F12" s="475"/>
      <c r="G12" s="476"/>
      <c r="H12" s="365" t="s">
        <v>363</v>
      </c>
      <c r="I12" s="465" t="s">
        <v>88</v>
      </c>
      <c r="J12" s="467"/>
      <c r="K12" s="467"/>
      <c r="L12" s="468"/>
      <c r="AC12" s="243" t="s">
        <v>98</v>
      </c>
      <c r="AD12" s="248" t="s">
        <v>99</v>
      </c>
      <c r="AE12" s="248" t="s">
        <v>100</v>
      </c>
      <c r="AF12" s="248" t="s">
        <v>101</v>
      </c>
      <c r="AG12" s="248" t="s">
        <v>102</v>
      </c>
      <c r="AH12" s="248" t="s">
        <v>103</v>
      </c>
      <c r="AI12" s="248" t="s">
        <v>104</v>
      </c>
      <c r="AJ12" s="249" t="s">
        <v>105</v>
      </c>
      <c r="AK12" s="249" t="s">
        <v>106</v>
      </c>
      <c r="AL12" s="249" t="s">
        <v>107</v>
      </c>
      <c r="AM12" s="249" t="s">
        <v>108</v>
      </c>
      <c r="AN12" s="249" t="s">
        <v>109</v>
      </c>
      <c r="AO12" s="249" t="s">
        <v>110</v>
      </c>
      <c r="AP12" s="245"/>
      <c r="AQ12" s="245"/>
      <c r="AR12" s="245"/>
      <c r="AS12" s="245"/>
      <c r="AT12" s="245"/>
      <c r="AU12" s="245"/>
      <c r="AV12" s="245"/>
      <c r="AW12" s="245"/>
      <c r="AX12" s="245"/>
      <c r="AY12" s="245"/>
      <c r="AZ12" s="245"/>
      <c r="BA12" s="245"/>
      <c r="BB12" s="245"/>
      <c r="BC12" s="246"/>
    </row>
    <row r="13" spans="1:55" s="12" customFormat="1" ht="15" customHeight="1" x14ac:dyDescent="0.4">
      <c r="B13" s="397"/>
      <c r="C13" s="398"/>
      <c r="D13" s="482"/>
      <c r="E13" s="483"/>
      <c r="F13" s="483"/>
      <c r="G13" s="484"/>
      <c r="H13" s="366"/>
      <c r="I13" s="466"/>
      <c r="J13" s="469"/>
      <c r="K13" s="469"/>
      <c r="L13" s="470"/>
      <c r="AC13" s="243" t="s">
        <v>112</v>
      </c>
      <c r="AD13" s="244" t="s">
        <v>113</v>
      </c>
      <c r="AE13" s="244" t="s">
        <v>114</v>
      </c>
      <c r="AF13" s="244" t="s">
        <v>115</v>
      </c>
      <c r="AG13" s="244" t="s">
        <v>116</v>
      </c>
      <c r="AH13" s="244" t="s">
        <v>117</v>
      </c>
      <c r="AI13" s="244" t="s">
        <v>118</v>
      </c>
      <c r="AJ13" s="246"/>
      <c r="AK13" s="246"/>
      <c r="AL13" s="246"/>
      <c r="AM13" s="246"/>
      <c r="AN13" s="246"/>
      <c r="AO13" s="246"/>
      <c r="AP13" s="246"/>
      <c r="AQ13" s="245"/>
      <c r="AR13" s="245"/>
      <c r="AS13" s="245"/>
      <c r="AT13" s="245"/>
      <c r="AU13" s="245"/>
      <c r="AV13" s="245"/>
      <c r="AW13" s="245"/>
      <c r="AX13" s="245"/>
      <c r="AY13" s="245"/>
      <c r="AZ13" s="245"/>
      <c r="BA13" s="245"/>
      <c r="BB13" s="245"/>
      <c r="BC13" s="246"/>
    </row>
    <row r="14" spans="1:55" s="12" customFormat="1" ht="30" customHeight="1" x14ac:dyDescent="0.4">
      <c r="B14" s="399"/>
      <c r="C14" s="400"/>
      <c r="D14" s="485"/>
      <c r="E14" s="486"/>
      <c r="F14" s="486"/>
      <c r="G14" s="487"/>
      <c r="H14" s="367"/>
      <c r="I14" s="59" t="s">
        <v>111</v>
      </c>
      <c r="J14" s="471"/>
      <c r="K14" s="471"/>
      <c r="L14" s="472"/>
      <c r="AC14" s="243" t="s">
        <v>120</v>
      </c>
      <c r="AD14" s="244" t="s">
        <v>121</v>
      </c>
      <c r="AE14" s="244" t="s">
        <v>122</v>
      </c>
      <c r="AF14" s="244" t="s">
        <v>123</v>
      </c>
      <c r="AG14" s="244" t="s">
        <v>124</v>
      </c>
      <c r="AH14" s="243" t="s">
        <v>125</v>
      </c>
      <c r="AI14" s="244" t="s">
        <v>126</v>
      </c>
      <c r="AJ14" s="243" t="s">
        <v>127</v>
      </c>
      <c r="AK14" s="245"/>
      <c r="AL14" s="245"/>
      <c r="AM14" s="245"/>
      <c r="AN14" s="245"/>
      <c r="AO14" s="245"/>
      <c r="AP14" s="245"/>
      <c r="AQ14" s="245"/>
      <c r="AR14" s="245"/>
      <c r="AS14" s="245"/>
      <c r="AT14" s="245"/>
      <c r="AU14" s="245"/>
      <c r="AV14" s="245"/>
      <c r="AW14" s="245"/>
      <c r="AX14" s="245"/>
      <c r="AY14" s="245"/>
      <c r="AZ14" s="245"/>
      <c r="BA14" s="245"/>
      <c r="BB14" s="245"/>
      <c r="BC14" s="246"/>
    </row>
    <row r="15" spans="1:55" s="12" customFormat="1" ht="15" customHeight="1" x14ac:dyDescent="0.4">
      <c r="B15" s="403" t="s">
        <v>382</v>
      </c>
      <c r="C15" s="404"/>
      <c r="D15" s="409" t="s">
        <v>145</v>
      </c>
      <c r="E15" s="409"/>
      <c r="F15" s="409"/>
      <c r="G15" s="410"/>
      <c r="H15" s="368" t="s">
        <v>362</v>
      </c>
      <c r="I15" s="369"/>
      <c r="J15" s="389"/>
      <c r="K15" s="389"/>
      <c r="L15" s="390"/>
      <c r="M15" s="211"/>
      <c r="AC15" s="243" t="s">
        <v>129</v>
      </c>
      <c r="AD15" s="243" t="s">
        <v>130</v>
      </c>
      <c r="AE15" s="250" t="s">
        <v>131</v>
      </c>
      <c r="AF15" s="250" t="s">
        <v>132</v>
      </c>
      <c r="AG15" s="243" t="s">
        <v>133</v>
      </c>
      <c r="AH15" s="243" t="s">
        <v>134</v>
      </c>
      <c r="AI15" s="243" t="s">
        <v>135</v>
      </c>
      <c r="AJ15" s="246"/>
      <c r="AK15" s="245"/>
      <c r="AL15" s="245"/>
      <c r="AM15" s="246"/>
      <c r="AN15" s="246"/>
      <c r="AO15" s="246"/>
      <c r="AP15" s="246"/>
      <c r="AQ15" s="246"/>
      <c r="AR15" s="246"/>
      <c r="AS15" s="246"/>
      <c r="AT15" s="245"/>
      <c r="AU15" s="245"/>
      <c r="AV15" s="245"/>
      <c r="AW15" s="245"/>
      <c r="AX15" s="245"/>
      <c r="AY15" s="245"/>
      <c r="AZ15" s="245"/>
      <c r="BA15" s="245"/>
      <c r="BB15" s="245"/>
      <c r="BC15" s="246"/>
    </row>
    <row r="16" spans="1:55" s="12" customFormat="1" ht="15" customHeight="1" x14ac:dyDescent="0.4">
      <c r="B16" s="405"/>
      <c r="C16" s="406"/>
      <c r="D16" s="98" t="s">
        <v>66</v>
      </c>
      <c r="E16" s="480"/>
      <c r="F16" s="480"/>
      <c r="G16" s="481"/>
      <c r="H16" s="370"/>
      <c r="I16" s="371"/>
      <c r="J16" s="391"/>
      <c r="K16" s="391"/>
      <c r="L16" s="392"/>
      <c r="M16" s="211"/>
      <c r="AC16" s="243" t="s">
        <v>136</v>
      </c>
      <c r="AD16" s="243" t="s">
        <v>249</v>
      </c>
      <c r="AE16" s="251" t="s">
        <v>250</v>
      </c>
      <c r="AF16" s="251" t="s">
        <v>251</v>
      </c>
      <c r="AG16" s="252" t="s">
        <v>252</v>
      </c>
      <c r="AH16" s="253" t="s">
        <v>253</v>
      </c>
      <c r="AI16" s="249" t="s">
        <v>137</v>
      </c>
      <c r="AJ16" s="249" t="s">
        <v>138</v>
      </c>
      <c r="AK16" s="245"/>
      <c r="AL16" s="245"/>
      <c r="AM16" s="246"/>
      <c r="AN16" s="246"/>
      <c r="AO16" s="246"/>
      <c r="AP16" s="246"/>
      <c r="AQ16" s="246"/>
      <c r="AR16" s="246"/>
      <c r="AS16" s="246"/>
      <c r="AT16" s="246"/>
      <c r="AU16" s="246"/>
      <c r="AV16" s="246"/>
      <c r="AW16" s="245"/>
      <c r="AX16" s="245"/>
      <c r="AY16" s="245"/>
      <c r="AZ16" s="245"/>
      <c r="BA16" s="245"/>
      <c r="BB16" s="245"/>
      <c r="BC16" s="246"/>
    </row>
    <row r="17" spans="2:55" s="12" customFormat="1" ht="50.1" customHeight="1" x14ac:dyDescent="0.4">
      <c r="B17" s="407"/>
      <c r="C17" s="408"/>
      <c r="D17" s="473"/>
      <c r="E17" s="473"/>
      <c r="F17" s="473"/>
      <c r="G17" s="474"/>
      <c r="H17" s="372"/>
      <c r="I17" s="373"/>
      <c r="J17" s="393"/>
      <c r="K17" s="393"/>
      <c r="L17" s="394"/>
      <c r="M17" s="211"/>
      <c r="AC17" s="243" t="s">
        <v>140</v>
      </c>
      <c r="AD17" s="243" t="s">
        <v>141</v>
      </c>
      <c r="AE17" s="243" t="s">
        <v>142</v>
      </c>
      <c r="AF17" s="244" t="s">
        <v>143</v>
      </c>
      <c r="AG17" s="243" t="s">
        <v>144</v>
      </c>
      <c r="AH17" s="246"/>
      <c r="AI17" s="246"/>
      <c r="AJ17" s="246"/>
      <c r="AK17" s="245"/>
      <c r="AL17" s="245"/>
      <c r="AM17" s="245"/>
      <c r="AN17" s="245"/>
      <c r="AO17" s="245"/>
      <c r="AP17" s="245"/>
      <c r="AQ17" s="245"/>
      <c r="AR17" s="245"/>
      <c r="AS17" s="245"/>
      <c r="AT17" s="245"/>
      <c r="AU17" s="245"/>
      <c r="AV17" s="245"/>
      <c r="AW17" s="245"/>
      <c r="AX17" s="245"/>
      <c r="AY17" s="245"/>
      <c r="AZ17" s="245"/>
      <c r="BA17" s="245"/>
      <c r="BB17" s="245"/>
      <c r="BC17" s="246"/>
    </row>
    <row r="18" spans="2:55" s="12" customFormat="1" ht="20.100000000000001" customHeight="1" x14ac:dyDescent="0.4">
      <c r="B18" s="380" t="s">
        <v>405</v>
      </c>
      <c r="C18" s="381"/>
      <c r="D18" s="386" t="s">
        <v>27</v>
      </c>
      <c r="E18" s="386"/>
      <c r="F18" s="387"/>
      <c r="G18" s="388"/>
      <c r="H18" s="197" t="s">
        <v>119</v>
      </c>
      <c r="I18" s="477"/>
      <c r="J18" s="478"/>
      <c r="K18" s="478"/>
      <c r="L18" s="479"/>
      <c r="AC18" s="243" t="s">
        <v>146</v>
      </c>
      <c r="AD18" s="243" t="s">
        <v>147</v>
      </c>
      <c r="AE18" s="250" t="s">
        <v>148</v>
      </c>
      <c r="AF18" s="243" t="s">
        <v>149</v>
      </c>
      <c r="AG18" s="246"/>
      <c r="AH18" s="246"/>
      <c r="AI18" s="246"/>
      <c r="AJ18" s="245"/>
      <c r="AK18" s="246"/>
      <c r="AL18" s="246"/>
      <c r="AM18" s="245"/>
      <c r="AN18" s="245"/>
      <c r="AO18" s="245"/>
      <c r="AP18" s="245"/>
      <c r="AQ18" s="245"/>
      <c r="AR18" s="245"/>
      <c r="AS18" s="245"/>
      <c r="AT18" s="245"/>
      <c r="AU18" s="245"/>
      <c r="AV18" s="245"/>
      <c r="AW18" s="245"/>
      <c r="AX18" s="245"/>
      <c r="AY18" s="245"/>
      <c r="AZ18" s="245"/>
      <c r="BA18" s="245"/>
      <c r="BB18" s="245"/>
      <c r="BC18" s="246"/>
    </row>
    <row r="19" spans="2:55" s="12" customFormat="1" ht="20.100000000000001" customHeight="1" x14ac:dyDescent="0.4">
      <c r="B19" s="382"/>
      <c r="C19" s="383"/>
      <c r="D19" s="447" t="s">
        <v>128</v>
      </c>
      <c r="E19" s="447"/>
      <c r="F19" s="448"/>
      <c r="G19" s="449"/>
      <c r="H19" s="358" t="s">
        <v>383</v>
      </c>
      <c r="I19" s="450"/>
      <c r="J19" s="453"/>
      <c r="K19" s="454"/>
      <c r="L19" s="455"/>
      <c r="AC19" s="243" t="s">
        <v>150</v>
      </c>
      <c r="AD19" s="243" t="s">
        <v>151</v>
      </c>
      <c r="AE19" s="250" t="s">
        <v>152</v>
      </c>
      <c r="AF19" s="250" t="s">
        <v>153</v>
      </c>
      <c r="AG19" s="250" t="s">
        <v>154</v>
      </c>
      <c r="AH19" s="243" t="s">
        <v>155</v>
      </c>
      <c r="AI19" s="243" t="s">
        <v>156</v>
      </c>
      <c r="AJ19" s="243" t="s">
        <v>157</v>
      </c>
      <c r="AK19" s="250" t="s">
        <v>158</v>
      </c>
      <c r="AL19" s="243" t="s">
        <v>159</v>
      </c>
      <c r="AM19" s="243" t="s">
        <v>160</v>
      </c>
      <c r="AN19" s="250" t="s">
        <v>161</v>
      </c>
      <c r="AO19" s="250" t="s">
        <v>162</v>
      </c>
      <c r="AP19" s="243" t="s">
        <v>163</v>
      </c>
      <c r="AQ19" s="243" t="s">
        <v>164</v>
      </c>
      <c r="AR19" s="250" t="s">
        <v>165</v>
      </c>
      <c r="AS19" s="243" t="s">
        <v>166</v>
      </c>
      <c r="AT19" s="245"/>
      <c r="AU19" s="245"/>
      <c r="AV19" s="245"/>
      <c r="AW19" s="245"/>
      <c r="AX19" s="245"/>
      <c r="AY19" s="245"/>
      <c r="AZ19" s="245"/>
      <c r="BA19" s="245"/>
      <c r="BB19" s="245"/>
      <c r="BC19" s="246"/>
    </row>
    <row r="20" spans="2:55" s="12" customFormat="1" ht="20.100000000000001" customHeight="1" x14ac:dyDescent="0.4">
      <c r="B20" s="382"/>
      <c r="C20" s="383"/>
      <c r="D20" s="447"/>
      <c r="E20" s="447"/>
      <c r="F20" s="448"/>
      <c r="G20" s="449"/>
      <c r="H20" s="358"/>
      <c r="I20" s="450"/>
      <c r="J20" s="456"/>
      <c r="K20" s="454"/>
      <c r="L20" s="455"/>
      <c r="AC20" s="243" t="s">
        <v>167</v>
      </c>
      <c r="AD20" s="243" t="s">
        <v>168</v>
      </c>
      <c r="AE20" s="250" t="s">
        <v>169</v>
      </c>
      <c r="AF20" s="245"/>
      <c r="AG20" s="246"/>
      <c r="AH20" s="246"/>
      <c r="AI20" s="246"/>
      <c r="AJ20" s="246"/>
      <c r="AK20" s="245"/>
      <c r="AL20" s="245"/>
      <c r="AM20" s="245"/>
      <c r="AN20" s="245"/>
      <c r="AO20" s="245"/>
      <c r="AP20" s="245"/>
      <c r="AQ20" s="245"/>
      <c r="AR20" s="245"/>
      <c r="AS20" s="245"/>
      <c r="AT20" s="245"/>
      <c r="AU20" s="245"/>
      <c r="AV20" s="245"/>
      <c r="AW20" s="245"/>
      <c r="AX20" s="245"/>
      <c r="AY20" s="245"/>
      <c r="AZ20" s="245"/>
      <c r="BA20" s="245"/>
      <c r="BB20" s="245"/>
      <c r="BC20" s="246"/>
    </row>
    <row r="21" spans="2:55" s="12" customFormat="1" ht="25.5" customHeight="1" x14ac:dyDescent="0.4">
      <c r="B21" s="384"/>
      <c r="C21" s="385"/>
      <c r="D21" s="460" t="s">
        <v>139</v>
      </c>
      <c r="E21" s="460"/>
      <c r="F21" s="401"/>
      <c r="G21" s="402"/>
      <c r="H21" s="451"/>
      <c r="I21" s="452"/>
      <c r="J21" s="457"/>
      <c r="K21" s="458"/>
      <c r="L21" s="459"/>
      <c r="AC21" s="243" t="s">
        <v>171</v>
      </c>
      <c r="AD21" s="243" t="s">
        <v>172</v>
      </c>
      <c r="AE21" s="243" t="s">
        <v>173</v>
      </c>
      <c r="AF21" s="243" t="s">
        <v>174</v>
      </c>
      <c r="AG21" s="243" t="s">
        <v>175</v>
      </c>
      <c r="AH21" s="243" t="s">
        <v>176</v>
      </c>
      <c r="AI21" s="250" t="s">
        <v>177</v>
      </c>
      <c r="AJ21" s="254" t="s">
        <v>178</v>
      </c>
      <c r="AK21" s="243" t="s">
        <v>179</v>
      </c>
      <c r="AL21" s="250" t="s">
        <v>180</v>
      </c>
      <c r="AM21" s="245"/>
      <c r="AN21" s="245"/>
      <c r="AO21" s="245"/>
      <c r="AP21" s="245"/>
      <c r="AQ21" s="245"/>
      <c r="AR21" s="245"/>
      <c r="AS21" s="245"/>
      <c r="AT21" s="245"/>
      <c r="AU21" s="245"/>
      <c r="AV21" s="245"/>
      <c r="AW21" s="245"/>
      <c r="AX21" s="245"/>
      <c r="AY21" s="245"/>
      <c r="AZ21" s="245"/>
      <c r="BA21" s="245"/>
      <c r="BB21" s="245"/>
      <c r="BC21" s="246"/>
    </row>
    <row r="22" spans="2:55" s="12" customFormat="1" ht="28.5" customHeight="1" x14ac:dyDescent="0.4">
      <c r="B22" s="376" t="s">
        <v>402</v>
      </c>
      <c r="C22" s="377"/>
      <c r="D22" s="378">
        <v>0</v>
      </c>
      <c r="E22" s="378"/>
      <c r="F22" s="379"/>
      <c r="G22" s="99" t="s">
        <v>170</v>
      </c>
      <c r="H22" s="442" t="s">
        <v>183</v>
      </c>
      <c r="I22" s="162" t="s">
        <v>184</v>
      </c>
      <c r="J22" s="374" t="s">
        <v>331</v>
      </c>
      <c r="K22" s="374"/>
      <c r="L22" s="375"/>
      <c r="N22" s="13"/>
      <c r="AC22" s="243" t="s">
        <v>185</v>
      </c>
      <c r="AD22" s="250" t="s">
        <v>186</v>
      </c>
      <c r="AE22" s="254" t="s">
        <v>187</v>
      </c>
      <c r="AF22" s="245"/>
      <c r="AG22" s="246"/>
      <c r="AH22" s="246"/>
      <c r="AI22" s="246"/>
      <c r="AJ22" s="246"/>
      <c r="AK22" s="246"/>
      <c r="AL22" s="246"/>
      <c r="AM22" s="245"/>
      <c r="AN22" s="245"/>
      <c r="AO22" s="245"/>
      <c r="AP22" s="245"/>
      <c r="AQ22" s="245"/>
      <c r="AR22" s="245"/>
      <c r="AS22" s="245"/>
      <c r="AT22" s="245"/>
      <c r="AU22" s="245"/>
      <c r="AV22" s="245"/>
      <c r="AW22" s="245"/>
      <c r="AX22" s="245"/>
      <c r="AY22" s="245"/>
      <c r="AZ22" s="245"/>
      <c r="BA22" s="245"/>
      <c r="BB22" s="245"/>
      <c r="BC22" s="246"/>
    </row>
    <row r="23" spans="2:55" s="12" customFormat="1" ht="28.5" customHeight="1" x14ac:dyDescent="0.4">
      <c r="B23" s="376" t="s">
        <v>181</v>
      </c>
      <c r="C23" s="377"/>
      <c r="D23" s="440">
        <v>0</v>
      </c>
      <c r="E23" s="440"/>
      <c r="F23" s="441"/>
      <c r="G23" s="171" t="s">
        <v>182</v>
      </c>
      <c r="H23" s="443"/>
      <c r="I23" s="172" t="s">
        <v>188</v>
      </c>
      <c r="J23" s="444" t="s">
        <v>337</v>
      </c>
      <c r="K23" s="445"/>
      <c r="L23" s="446"/>
      <c r="M23" s="61" t="s">
        <v>358</v>
      </c>
      <c r="N23" s="13"/>
      <c r="AC23" s="243" t="s">
        <v>189</v>
      </c>
      <c r="AD23" s="244" t="s">
        <v>190</v>
      </c>
      <c r="AE23" s="245"/>
      <c r="AF23" s="245"/>
      <c r="AG23" s="245"/>
      <c r="AH23" s="245"/>
      <c r="AI23" s="245"/>
      <c r="AJ23" s="245"/>
      <c r="AK23" s="245"/>
      <c r="AL23" s="245"/>
      <c r="AM23" s="245"/>
      <c r="AN23" s="245"/>
      <c r="AO23" s="245"/>
      <c r="AP23" s="245"/>
      <c r="AQ23" s="245"/>
      <c r="AR23" s="245"/>
      <c r="AS23" s="245"/>
      <c r="AT23" s="245"/>
      <c r="AU23" s="245"/>
      <c r="AV23" s="245"/>
      <c r="AW23" s="245"/>
      <c r="AX23" s="245"/>
      <c r="AY23" s="245"/>
      <c r="AZ23" s="245"/>
      <c r="BA23" s="245"/>
      <c r="BB23" s="245"/>
      <c r="BC23" s="246"/>
    </row>
    <row r="24" spans="2:55" s="12" customFormat="1" ht="15.75" customHeight="1" x14ac:dyDescent="0.4">
      <c r="B24" s="438" t="s">
        <v>283</v>
      </c>
      <c r="C24" s="439"/>
      <c r="D24" s="432"/>
      <c r="E24" s="432"/>
      <c r="F24" s="432"/>
      <c r="G24" s="432"/>
      <c r="H24" s="432"/>
      <c r="I24" s="432"/>
      <c r="J24" s="432"/>
      <c r="K24" s="432"/>
      <c r="L24" s="433"/>
      <c r="N24" s="13"/>
      <c r="AC24" s="239"/>
      <c r="AD24" s="239"/>
      <c r="AE24" s="239"/>
      <c r="AF24" s="239"/>
      <c r="AG24" s="239"/>
      <c r="AH24" s="239"/>
      <c r="AI24" s="239"/>
      <c r="AJ24" s="239"/>
      <c r="AK24" s="239"/>
      <c r="AL24" s="239"/>
      <c r="AM24" s="242"/>
      <c r="AN24" s="242"/>
      <c r="AO24" s="242"/>
      <c r="AP24" s="242"/>
      <c r="AQ24" s="242"/>
      <c r="AR24" s="242"/>
      <c r="AS24" s="242"/>
      <c r="AT24" s="242"/>
      <c r="AU24" s="242"/>
      <c r="AV24" s="242"/>
      <c r="AW24" s="242"/>
      <c r="AX24" s="242"/>
      <c r="AY24" s="242"/>
      <c r="AZ24" s="242"/>
      <c r="BA24" s="242"/>
      <c r="BB24" s="242"/>
      <c r="BC24" s="246"/>
    </row>
    <row r="25" spans="2:55" s="12" customFormat="1" ht="15.95" customHeight="1" x14ac:dyDescent="0.4">
      <c r="B25" s="438"/>
      <c r="C25" s="439"/>
      <c r="D25" s="434"/>
      <c r="E25" s="434"/>
      <c r="F25" s="434"/>
      <c r="G25" s="434"/>
      <c r="H25" s="434"/>
      <c r="I25" s="434"/>
      <c r="J25" s="434"/>
      <c r="K25" s="434"/>
      <c r="L25" s="435"/>
      <c r="N25" s="13"/>
      <c r="AC25" s="239"/>
      <c r="AD25" s="239"/>
      <c r="AE25" s="239"/>
      <c r="AF25" s="239"/>
      <c r="AG25" s="239"/>
      <c r="AH25" s="239"/>
      <c r="AI25" s="239"/>
      <c r="AJ25" s="239"/>
      <c r="AK25" s="239"/>
      <c r="AL25" s="239"/>
      <c r="AM25" s="242"/>
      <c r="AN25" s="242"/>
      <c r="AO25" s="242"/>
      <c r="AP25" s="242"/>
      <c r="AQ25" s="242"/>
      <c r="AR25" s="242"/>
      <c r="AS25" s="242"/>
      <c r="AT25" s="242"/>
      <c r="AU25" s="242"/>
      <c r="AV25" s="242"/>
      <c r="AW25" s="242"/>
      <c r="AX25" s="242"/>
      <c r="AY25" s="242"/>
      <c r="AZ25" s="242"/>
      <c r="BA25" s="242"/>
      <c r="BB25" s="242"/>
      <c r="BC25" s="246"/>
    </row>
    <row r="26" spans="2:55" s="12" customFormat="1" ht="76.5" customHeight="1" x14ac:dyDescent="0.4">
      <c r="B26" s="438"/>
      <c r="C26" s="439"/>
      <c r="D26" s="436"/>
      <c r="E26" s="436"/>
      <c r="F26" s="436"/>
      <c r="G26" s="436"/>
      <c r="H26" s="436"/>
      <c r="I26" s="436"/>
      <c r="J26" s="436"/>
      <c r="K26" s="436"/>
      <c r="L26" s="437"/>
      <c r="N26" s="13"/>
      <c r="AC26" s="169"/>
      <c r="AD26" s="169"/>
      <c r="AE26" s="169"/>
      <c r="AF26" s="169"/>
      <c r="AG26" s="169"/>
      <c r="AH26" s="169"/>
      <c r="AI26" s="170"/>
      <c r="AJ26" s="170"/>
      <c r="AK26" s="169"/>
      <c r="AL26" s="170"/>
      <c r="AM26" s="3"/>
      <c r="AN26" s="3"/>
      <c r="AO26" s="3"/>
      <c r="AP26" s="3"/>
      <c r="AQ26" s="3"/>
      <c r="AR26" s="3"/>
      <c r="AS26" s="3"/>
      <c r="AT26" s="3"/>
      <c r="AU26" s="3"/>
      <c r="AV26" s="3"/>
      <c r="AW26" s="3"/>
      <c r="AX26" s="3"/>
      <c r="AY26" s="3"/>
      <c r="AZ26" s="3"/>
      <c r="BA26" s="3"/>
      <c r="BB26" s="3"/>
    </row>
    <row r="27" spans="2:55" s="12" customFormat="1" ht="5.0999999999999996" customHeight="1" x14ac:dyDescent="0.4">
      <c r="B27" s="15"/>
      <c r="C27" s="15"/>
      <c r="D27" s="37"/>
      <c r="E27" s="37"/>
      <c r="F27" s="37"/>
      <c r="G27" s="37"/>
      <c r="H27" s="18"/>
      <c r="I27" s="18"/>
      <c r="J27" s="18"/>
      <c r="K27" s="18"/>
      <c r="L27" s="5"/>
      <c r="N27" s="6"/>
      <c r="AC27" s="14"/>
      <c r="AD27" s="16"/>
      <c r="AE27" s="3"/>
      <c r="AF27" s="3"/>
      <c r="AG27" s="3"/>
      <c r="AH27" s="3"/>
      <c r="AI27" s="3"/>
      <c r="AJ27" s="3"/>
      <c r="AK27" s="3"/>
      <c r="AL27" s="3"/>
      <c r="AM27" s="3"/>
      <c r="AN27" s="3"/>
      <c r="AO27" s="3"/>
      <c r="AP27" s="3"/>
      <c r="AQ27" s="3"/>
      <c r="AR27" s="3"/>
      <c r="AS27" s="3"/>
      <c r="AT27" s="3"/>
      <c r="AU27" s="3"/>
      <c r="AV27" s="3"/>
      <c r="AW27" s="3"/>
      <c r="AX27" s="3"/>
      <c r="AY27" s="3"/>
      <c r="AZ27" s="3"/>
      <c r="BA27" s="3"/>
      <c r="BB27" s="3"/>
    </row>
    <row r="28" spans="2:55" ht="20.25" customHeight="1" x14ac:dyDescent="0.4">
      <c r="B28" s="18"/>
      <c r="C28" s="18"/>
      <c r="D28" s="19"/>
      <c r="E28" s="19"/>
      <c r="F28" s="15"/>
      <c r="G28" s="15"/>
      <c r="H28" s="18"/>
      <c r="I28" s="18"/>
      <c r="J28" s="18"/>
      <c r="K28" s="18"/>
      <c r="N28" s="6"/>
    </row>
    <row r="29" spans="2:55" ht="25.5" customHeight="1" x14ac:dyDescent="0.4">
      <c r="B29" s="18"/>
      <c r="C29" s="18"/>
      <c r="D29" s="18"/>
      <c r="E29" s="18"/>
      <c r="F29" s="18"/>
      <c r="G29" s="18"/>
      <c r="I29" s="5"/>
      <c r="N29" s="6"/>
    </row>
    <row r="30" spans="2:55" ht="20.25" customHeight="1" x14ac:dyDescent="0.4">
      <c r="D30" s="5"/>
      <c r="E30" s="5"/>
      <c r="I30" s="5"/>
      <c r="N30" s="6"/>
    </row>
    <row r="31" spans="2:55" ht="21.75" customHeight="1" x14ac:dyDescent="0.4">
      <c r="D31" s="5"/>
      <c r="E31" s="5"/>
      <c r="I31" s="5"/>
      <c r="N31" s="6"/>
    </row>
    <row r="32" spans="2:55" ht="25.5" customHeight="1" x14ac:dyDescent="0.4">
      <c r="D32" s="5"/>
      <c r="E32" s="5"/>
      <c r="I32" s="5"/>
      <c r="N32" s="6"/>
    </row>
    <row r="33" spans="4:9" ht="28.5" customHeight="1" x14ac:dyDescent="0.4">
      <c r="D33" s="5"/>
      <c r="E33" s="5"/>
      <c r="I33" s="5"/>
    </row>
    <row r="34" spans="4:9" ht="28.5" customHeight="1" x14ac:dyDescent="0.4">
      <c r="D34" s="5"/>
      <c r="E34" s="5"/>
    </row>
  </sheetData>
  <sheetProtection algorithmName="SHA-512" hashValue="wdrxdwGdNQHelDQ0aa6smq3OsJy+TblwEOMURLPqZJPHSAhLbJQWodQHyZWMb8vVWJoYE26/8nTRRrM1Pf8SAQ==" saltValue="zR9OMfEPHNrfO/ck8ol5eQ==" spinCount="100000" sheet="1" formatCells="0"/>
  <dataConsolidate/>
  <mergeCells count="48">
    <mergeCell ref="J9:L11"/>
    <mergeCell ref="D19:E20"/>
    <mergeCell ref="F19:G20"/>
    <mergeCell ref="H19:I21"/>
    <mergeCell ref="J19:L21"/>
    <mergeCell ref="D21:E21"/>
    <mergeCell ref="E10:G10"/>
    <mergeCell ref="D11:G11"/>
    <mergeCell ref="I12:I13"/>
    <mergeCell ref="J12:L13"/>
    <mergeCell ref="J14:L14"/>
    <mergeCell ref="D17:G17"/>
    <mergeCell ref="E12:G12"/>
    <mergeCell ref="I18:L18"/>
    <mergeCell ref="E16:G16"/>
    <mergeCell ref="D13:G14"/>
    <mergeCell ref="D24:L26"/>
    <mergeCell ref="B24:C26"/>
    <mergeCell ref="B23:C23"/>
    <mergeCell ref="D23:F23"/>
    <mergeCell ref="H22:H23"/>
    <mergeCell ref="J23:L23"/>
    <mergeCell ref="B2:L2"/>
    <mergeCell ref="B6:C6"/>
    <mergeCell ref="D6:G6"/>
    <mergeCell ref="H6:H8"/>
    <mergeCell ref="J6:L6"/>
    <mergeCell ref="B7:C8"/>
    <mergeCell ref="D7:G8"/>
    <mergeCell ref="J7:L7"/>
    <mergeCell ref="J8:L8"/>
    <mergeCell ref="H3:L3"/>
    <mergeCell ref="B9:C11"/>
    <mergeCell ref="D9:G9"/>
    <mergeCell ref="H12:H14"/>
    <mergeCell ref="H9:I11"/>
    <mergeCell ref="J22:L22"/>
    <mergeCell ref="B22:C22"/>
    <mergeCell ref="D22:F22"/>
    <mergeCell ref="B18:C21"/>
    <mergeCell ref="D18:E18"/>
    <mergeCell ref="F18:G18"/>
    <mergeCell ref="J15:L17"/>
    <mergeCell ref="H15:I17"/>
    <mergeCell ref="B12:C14"/>
    <mergeCell ref="F21:G21"/>
    <mergeCell ref="B15:C17"/>
    <mergeCell ref="D15:G15"/>
  </mergeCells>
  <phoneticPr fontId="2"/>
  <conditionalFormatting sqref="J23">
    <cfRule type="containsText" dxfId="50" priority="1" operator="containsText" text="98 地方公務">
      <formula>NOT(ISERROR(SEARCH("98 地方公務",J23)))</formula>
    </cfRule>
    <cfRule type="containsText" dxfId="49" priority="2" operator="containsText" text="97 国家公務">
      <formula>NOT(ISERROR(SEARCH("97 国家公務",J23)))</formula>
    </cfRule>
    <cfRule type="containsText" dxfId="48" priority="3" operator="containsText" text="96 外国公務">
      <formula>NOT(ISERROR(SEARCH("96 外国公務",J23)))</formula>
    </cfRule>
    <cfRule type="containsText" dxfId="47" priority="4" operator="containsText" text="94 宗教">
      <formula>NOT(ISERROR(SEARCH("94 宗教",J23)))</formula>
    </cfRule>
    <cfRule type="containsText" dxfId="46" priority="5" operator="containsText" text="93 政治・経済・文化団体">
      <formula>NOT(ISERROR(SEARCH("93 政治・経済・文化団体",J23)))</formula>
    </cfRule>
    <cfRule type="containsText" dxfId="45" priority="6" operator="containsText" text="87 協同組合（他に分類されないもの）">
      <formula>NOT(ISERROR(SEARCH("87 協同組合（他に分類されないもの）",J23)))</formula>
    </cfRule>
    <cfRule type="containsText" dxfId="44" priority="7" operator="containsText" text="855 障害者福祉事業">
      <formula>NOT(ISERROR(SEARCH("855 障害者福祉事業",J23)))</formula>
    </cfRule>
    <cfRule type="containsText" dxfId="43" priority="8" operator="containsText" text="852 福祉事務所">
      <formula>NOT(ISERROR(SEARCH("852 福祉事務所",J23)))</formula>
    </cfRule>
    <cfRule type="containsText" dxfId="42" priority="9" operator="containsText" text="851 社会保険事業団体">
      <formula>NOT(ISERROR(SEARCH("851 社会保険事業団体",J23)))</formula>
    </cfRule>
    <cfRule type="containsText" dxfId="41" priority="10" operator="containsText" text="84 保健衛生業　（840　を除く全て）">
      <formula>NOT(ISERROR(SEARCH("84 保健衛生業　（840　を除く全て）",J23)))</formula>
    </cfRule>
    <cfRule type="containsText" dxfId="40" priority="11" operator="containsText" text="833 歯科診療所">
      <formula>NOT(ISERROR(SEARCH("833 歯科診療所",J23)))</formula>
    </cfRule>
    <cfRule type="containsText" dxfId="39" priority="12" operator="containsText" text="832　一般診療所">
      <formula>NOT(ISERROR(SEARCH("832　一般診療所",J23)))</formula>
    </cfRule>
    <cfRule type="containsText" dxfId="38" priority="13" operator="containsText" text="831 病院">
      <formula>NOT(ISERROR(SEARCH("831 病院",J23)))</formula>
    </cfRule>
    <cfRule type="containsText" dxfId="37" priority="14" operator="containsText" text="81 学校教育　（810　を除く全て）">
      <formula>NOT(ISERROR(SEARCH("81 学校教育　（810　を除く全て）",J23)))</formula>
    </cfRule>
    <cfRule type="containsText" dxfId="36" priority="15" operator="containsText" text="712 人文・社会科学研究所">
      <formula>NOT(ISERROR(SEARCH("712 人文・社会科学研究所",J23)))</formula>
    </cfRule>
    <cfRule type="containsText" dxfId="35" priority="17" operator="containsText" text="711 自然科学研究所">
      <formula>NOT(ISERROR(SEARCH("711 自然科学研究所",J23)))</formula>
    </cfRule>
  </conditionalFormatting>
  <dataValidations xWindow="426" yWindow="921" count="14">
    <dataValidation allowBlank="1" showInputMessage="1" showErrorMessage="1" prompt="入力不要_x000a_（表紙が反映されます）" sqref="D11:G11 D7:G8 J7:L8"/>
    <dataValidation allowBlank="1" showInputMessage="1" showErrorMessage="1" prompt="▶申請日時点の雇用保険被保険者数を入力_x000a_" sqref="D23:F23"/>
    <dataValidation allowBlank="1" showInputMessage="1" showErrorMessage="1" prompt="都内のみの場合は、入力不要_x000a_▶ビル名の有無なども含め「履歴事項全部証明書」（個人の場合は「開業届」）と同じ表記(旧字体含む)で入力_x000a_▶英数字は「半角」で入力" sqref="D17:G17"/>
    <dataValidation imeMode="disabled" allowBlank="1" showInputMessage="1" showErrorMessage="1" prompt="登記住所が都内のみの場合は、入力不要_x000a__x000a_半角数字で入力" sqref="J15:L17"/>
    <dataValidation allowBlank="1" showInputMessage="1" showErrorMessage="1" prompt="自社の役員又は従業員に限る（グループ会社含め外部の方は担当できません）" sqref="F19:G20"/>
    <dataValidation imeMode="disabled" allowBlank="1" showInputMessage="1" showErrorMessage="1" sqref="J19 I18:L18"/>
    <dataValidation imeMode="disabled" allowBlank="1" showInputMessage="1" showErrorMessage="1" prompt="半角数字で入力" sqref="J9:L11"/>
    <dataValidation imeMode="disabled" allowBlank="1" showInputMessage="1" showErrorMessage="1" prompt="半角数字で入力してください" sqref="E10:G10 E16:G16"/>
    <dataValidation allowBlank="1" showInputMessage="1" showErrorMessage="1" prompt="▶提出の「履歴事項全部証明書」通りに入力_x000a_▶半角数字で入力_x000a_（個人事業主は入力不要）" sqref="D22:F22"/>
    <dataValidation imeMode="disabled" allowBlank="1" showInputMessage="1" showErrorMessage="1" prompt="▶半角数字で入力_x000a_▶確実に連絡が取れる番号を記入してください" sqref="J12:L14"/>
    <dataValidation allowBlank="1" showInputMessage="1" showErrorMessage="1" prompt="自社の事業概要、取り扱っているサービス・商品名等を具体的に明記してください" sqref="D24"/>
    <dataValidation type="list" allowBlank="1" showInputMessage="1" showErrorMessage="1" prompt="大分類選択後に選択してください" sqref="J23:L23">
      <formula1>INDIRECT(J22)</formula1>
    </dataValidation>
    <dataValidation type="list" allowBlank="1" showInputMessage="1" showErrorMessage="1" prompt="プルダウンして選択" sqref="J22:L22">
      <formula1>$AC$3:$AC$23</formula1>
    </dataValidation>
    <dataValidation allowBlank="1" showInputMessage="1" showErrorMessage="1" prompt="半角数字で入力してください" sqref="E12:G12"/>
  </dataValidations>
  <printOptions horizontalCentered="1"/>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Q22"/>
  <sheetViews>
    <sheetView view="pageBreakPreview" zoomScaleNormal="39" zoomScaleSheetLayoutView="100" workbookViewId="0">
      <pane ySplit="2" topLeftCell="A15" activePane="bottomLeft" state="frozen"/>
      <selection activeCell="I15" sqref="I15"/>
      <selection pane="bottomLeft" activeCell="H22" sqref="H22:L22"/>
    </sheetView>
  </sheetViews>
  <sheetFormatPr defaultColWidth="9" defaultRowHeight="18" x14ac:dyDescent="0.4"/>
  <cols>
    <col min="1" max="1" width="2.125" style="5" customWidth="1"/>
    <col min="2" max="2" width="7.875" style="5" customWidth="1"/>
    <col min="3" max="3" width="3.875" style="5" customWidth="1"/>
    <col min="4" max="4" width="5.25" style="5" customWidth="1"/>
    <col min="5" max="5" width="6" style="5" customWidth="1"/>
    <col min="6" max="6" width="11.5" style="5" customWidth="1"/>
    <col min="7" max="7" width="22.375" style="5" customWidth="1"/>
    <col min="8" max="8" width="12.625" style="5" customWidth="1"/>
    <col min="9" max="9" width="10.875" style="5" customWidth="1"/>
    <col min="10" max="10" width="9" style="5"/>
    <col min="11" max="11" width="6" style="5" customWidth="1"/>
    <col min="12" max="12" width="6.375" style="5" customWidth="1"/>
    <col min="13" max="17" width="9" style="5"/>
    <col min="18" max="18" width="34.5" style="5" customWidth="1"/>
    <col min="19" max="19" width="24.5" style="5" customWidth="1"/>
    <col min="20" max="20" width="30.5" style="5" customWidth="1"/>
    <col min="21" max="21" width="28.125" style="5" customWidth="1"/>
    <col min="22" max="22" width="57.875" style="5" bestFit="1" customWidth="1"/>
    <col min="23" max="23" width="22.75" style="5" customWidth="1"/>
    <col min="24" max="24" width="69.5" style="5" bestFit="1" customWidth="1"/>
    <col min="25" max="29" width="9" style="5"/>
    <col min="30" max="30" width="21.875" style="5" bestFit="1" customWidth="1"/>
    <col min="31" max="16384" width="9" style="5"/>
  </cols>
  <sheetData>
    <row r="1" spans="1:43" ht="15" customHeight="1" x14ac:dyDescent="0.4">
      <c r="B1" s="88" t="s">
        <v>8</v>
      </c>
      <c r="H1" s="204"/>
      <c r="I1" s="204"/>
      <c r="J1" s="204"/>
      <c r="R1" s="18"/>
      <c r="S1" s="18"/>
      <c r="T1" s="18"/>
      <c r="AD1" s="242"/>
      <c r="AE1" s="242"/>
      <c r="AF1" s="242"/>
      <c r="AG1" s="242"/>
      <c r="AH1" s="242"/>
      <c r="AI1" s="242"/>
      <c r="AJ1" s="242"/>
      <c r="AK1" s="242"/>
      <c r="AL1" s="242"/>
      <c r="AM1" s="242"/>
      <c r="AN1" s="242"/>
      <c r="AO1" s="242"/>
      <c r="AP1" s="242"/>
      <c r="AQ1" s="242"/>
    </row>
    <row r="2" spans="1:43" ht="15" customHeight="1" x14ac:dyDescent="0.4">
      <c r="A2" s="88"/>
      <c r="H2" s="496" t="s">
        <v>238</v>
      </c>
      <c r="I2" s="496"/>
      <c r="J2" s="496"/>
      <c r="K2" s="496"/>
      <c r="L2" s="496"/>
      <c r="R2" s="18"/>
      <c r="S2" s="18"/>
      <c r="T2" s="18"/>
      <c r="AD2" s="239" t="s">
        <v>367</v>
      </c>
      <c r="AE2" s="239" t="s">
        <v>375</v>
      </c>
      <c r="AF2" s="239"/>
      <c r="AG2" s="239"/>
      <c r="AH2" s="239"/>
      <c r="AI2" s="239"/>
      <c r="AJ2" s="239"/>
      <c r="AK2" s="239"/>
      <c r="AL2" s="239"/>
      <c r="AM2" s="239"/>
      <c r="AN2" s="239"/>
      <c r="AO2" s="239"/>
      <c r="AP2" s="242"/>
      <c r="AQ2" s="242"/>
    </row>
    <row r="3" spans="1:43" ht="18" customHeight="1" x14ac:dyDescent="0.4">
      <c r="B3" s="17" t="s">
        <v>400</v>
      </c>
      <c r="C3" s="212"/>
      <c r="D3" s="37"/>
      <c r="E3" s="37"/>
      <c r="G3" s="238"/>
      <c r="R3" s="18"/>
      <c r="S3" s="18"/>
      <c r="T3" s="18"/>
      <c r="AD3" s="240" t="s">
        <v>381</v>
      </c>
      <c r="AE3" s="241" t="s">
        <v>323</v>
      </c>
      <c r="AF3" s="241" t="s">
        <v>324</v>
      </c>
      <c r="AG3" s="241" t="s">
        <v>325</v>
      </c>
      <c r="AH3" s="241" t="s">
        <v>302</v>
      </c>
      <c r="AI3" s="241"/>
      <c r="AJ3" s="241"/>
      <c r="AK3" s="241"/>
      <c r="AL3" s="239"/>
      <c r="AM3" s="239"/>
      <c r="AN3" s="239"/>
      <c r="AO3" s="239"/>
      <c r="AP3" s="242"/>
      <c r="AQ3" s="242"/>
    </row>
    <row r="4" spans="1:43" ht="18" customHeight="1" x14ac:dyDescent="0.4">
      <c r="A4" s="17"/>
      <c r="B4" s="494" t="s">
        <v>401</v>
      </c>
      <c r="C4" s="494"/>
      <c r="D4" s="494"/>
      <c r="E4" s="494"/>
      <c r="F4" s="494"/>
      <c r="G4" s="494"/>
      <c r="H4" s="494"/>
      <c r="I4" s="494"/>
      <c r="J4" s="494"/>
      <c r="K4" s="19"/>
      <c r="L4" s="19"/>
      <c r="R4" s="18"/>
      <c r="S4" s="18"/>
      <c r="T4" s="18"/>
      <c r="AD4" s="241" t="s">
        <v>364</v>
      </c>
      <c r="AE4" s="241" t="s">
        <v>323</v>
      </c>
      <c r="AF4" s="241" t="s">
        <v>324</v>
      </c>
      <c r="AG4" s="241" t="s">
        <v>325</v>
      </c>
      <c r="AH4" s="241" t="s">
        <v>302</v>
      </c>
      <c r="AI4" s="241"/>
      <c r="AJ4" s="241"/>
      <c r="AK4" s="241"/>
      <c r="AL4" s="239"/>
      <c r="AM4" s="239"/>
      <c r="AN4" s="239"/>
      <c r="AO4" s="239"/>
      <c r="AP4" s="242"/>
      <c r="AQ4" s="242"/>
    </row>
    <row r="5" spans="1:43" ht="48" customHeight="1" x14ac:dyDescent="0.4">
      <c r="A5" s="17"/>
      <c r="B5" s="495"/>
      <c r="C5" s="495"/>
      <c r="D5" s="495"/>
      <c r="E5" s="495"/>
      <c r="F5" s="495"/>
      <c r="G5" s="495"/>
      <c r="H5" s="495"/>
      <c r="I5" s="495"/>
      <c r="J5" s="495"/>
      <c r="K5" s="19"/>
      <c r="L5" s="19"/>
      <c r="R5" s="18"/>
      <c r="S5" s="18"/>
      <c r="T5" s="18"/>
      <c r="AD5" s="241" t="s">
        <v>365</v>
      </c>
      <c r="AE5" s="241" t="s">
        <v>370</v>
      </c>
      <c r="AF5" s="241" t="s">
        <v>326</v>
      </c>
      <c r="AG5" s="241" t="s">
        <v>327</v>
      </c>
      <c r="AH5" s="241" t="s">
        <v>371</v>
      </c>
      <c r="AI5" s="241" t="s">
        <v>328</v>
      </c>
      <c r="AJ5" s="241" t="s">
        <v>329</v>
      </c>
      <c r="AK5" s="241" t="s">
        <v>407</v>
      </c>
      <c r="AL5" s="239"/>
      <c r="AM5" s="239"/>
      <c r="AN5" s="239"/>
      <c r="AO5" s="239"/>
      <c r="AP5" s="242"/>
      <c r="AQ5" s="242"/>
    </row>
    <row r="6" spans="1:43" ht="39.950000000000003" customHeight="1" x14ac:dyDescent="0.4">
      <c r="A6" s="12"/>
      <c r="B6" s="489" t="s">
        <v>409</v>
      </c>
      <c r="C6" s="490"/>
      <c r="D6" s="490"/>
      <c r="E6" s="490"/>
      <c r="F6" s="490"/>
      <c r="G6" s="490"/>
      <c r="H6" s="491" t="s">
        <v>367</v>
      </c>
      <c r="I6" s="491"/>
      <c r="J6" s="491"/>
      <c r="K6" s="190"/>
      <c r="L6" s="191"/>
      <c r="R6" s="18"/>
      <c r="S6" s="18"/>
      <c r="T6" s="18"/>
      <c r="AD6" s="242"/>
      <c r="AE6" s="242"/>
      <c r="AF6" s="242"/>
      <c r="AG6" s="242"/>
      <c r="AH6" s="242"/>
      <c r="AI6" s="242"/>
      <c r="AJ6" s="242"/>
      <c r="AK6" s="242"/>
      <c r="AL6" s="242"/>
      <c r="AM6" s="242"/>
      <c r="AN6" s="242"/>
      <c r="AO6" s="242"/>
      <c r="AP6" s="242"/>
      <c r="AQ6" s="242"/>
    </row>
    <row r="7" spans="1:43" s="12" customFormat="1" ht="39.950000000000003" customHeight="1" x14ac:dyDescent="0.4">
      <c r="B7" s="489" t="s">
        <v>410</v>
      </c>
      <c r="C7" s="490"/>
      <c r="D7" s="490"/>
      <c r="E7" s="492"/>
      <c r="F7" s="492"/>
      <c r="G7" s="490"/>
      <c r="H7" s="491" t="s">
        <v>367</v>
      </c>
      <c r="I7" s="491"/>
      <c r="J7" s="491"/>
      <c r="K7" s="190"/>
      <c r="L7" s="190"/>
      <c r="R7" s="18"/>
      <c r="S7" s="18"/>
      <c r="T7" s="18"/>
      <c r="AD7" s="246"/>
      <c r="AE7" s="246"/>
      <c r="AF7" s="246"/>
      <c r="AG7" s="246"/>
      <c r="AH7" s="246"/>
      <c r="AI7" s="246"/>
      <c r="AJ7" s="246"/>
      <c r="AK7" s="246"/>
      <c r="AL7" s="246"/>
      <c r="AM7" s="246"/>
      <c r="AN7" s="246"/>
      <c r="AO7" s="246"/>
      <c r="AP7" s="246"/>
      <c r="AQ7" s="246"/>
    </row>
    <row r="8" spans="1:43" s="12" customFormat="1" ht="39.950000000000003" customHeight="1" x14ac:dyDescent="0.4">
      <c r="B8" s="489" t="s">
        <v>411</v>
      </c>
      <c r="C8" s="490"/>
      <c r="D8" s="490"/>
      <c r="E8" s="490"/>
      <c r="F8" s="490"/>
      <c r="G8" s="490"/>
      <c r="H8" s="491" t="s">
        <v>367</v>
      </c>
      <c r="I8" s="491"/>
      <c r="J8" s="491"/>
      <c r="K8" s="191"/>
      <c r="L8" s="191"/>
      <c r="R8" s="18"/>
      <c r="S8" s="18"/>
      <c r="T8" s="18"/>
    </row>
    <row r="9" spans="1:43" s="12" customFormat="1" ht="39.950000000000003" customHeight="1" thickBot="1" x14ac:dyDescent="0.45">
      <c r="B9" s="489" t="s">
        <v>412</v>
      </c>
      <c r="C9" s="490"/>
      <c r="D9" s="490"/>
      <c r="E9" s="490"/>
      <c r="F9" s="490"/>
      <c r="G9" s="493"/>
      <c r="H9" s="488" t="s">
        <v>367</v>
      </c>
      <c r="I9" s="488"/>
      <c r="J9" s="488"/>
      <c r="K9" s="191"/>
      <c r="L9" s="191"/>
      <c r="R9" s="220"/>
      <c r="S9" s="220"/>
      <c r="T9" s="18"/>
    </row>
    <row r="10" spans="1:43" ht="39.950000000000003" customHeight="1" thickBot="1" x14ac:dyDescent="0.45">
      <c r="A10" s="12"/>
      <c r="B10" s="489" t="s">
        <v>413</v>
      </c>
      <c r="C10" s="490"/>
      <c r="D10" s="490"/>
      <c r="E10" s="490"/>
      <c r="F10" s="490"/>
      <c r="G10" s="490"/>
      <c r="H10" s="504" t="s">
        <v>367</v>
      </c>
      <c r="I10" s="505"/>
      <c r="J10" s="506"/>
      <c r="K10" s="130"/>
      <c r="L10" s="130"/>
      <c r="R10" s="220"/>
      <c r="S10" s="220"/>
      <c r="T10" s="220"/>
    </row>
    <row r="11" spans="1:43" ht="39.950000000000003" customHeight="1" x14ac:dyDescent="0.4">
      <c r="A11" s="124"/>
      <c r="B11" s="507" t="s">
        <v>415</v>
      </c>
      <c r="C11" s="507"/>
      <c r="D11" s="507"/>
      <c r="E11" s="507"/>
      <c r="F11" s="507"/>
      <c r="G11" s="507"/>
      <c r="H11" s="507"/>
      <c r="I11" s="507"/>
      <c r="J11" s="507"/>
      <c r="K11" s="507"/>
      <c r="L11" s="507"/>
      <c r="P11" s="18"/>
      <c r="Q11" s="18"/>
      <c r="R11" s="18"/>
    </row>
    <row r="12" spans="1:43" ht="30" customHeight="1" x14ac:dyDescent="0.4">
      <c r="A12" s="7"/>
      <c r="B12" s="214" t="s">
        <v>191</v>
      </c>
      <c r="C12" s="508" t="s">
        <v>192</v>
      </c>
      <c r="D12" s="508"/>
      <c r="E12" s="508"/>
      <c r="F12" s="508"/>
      <c r="G12" s="215" t="s">
        <v>193</v>
      </c>
      <c r="H12" s="213" t="s">
        <v>194</v>
      </c>
      <c r="I12" s="508" t="s">
        <v>195</v>
      </c>
      <c r="J12" s="508"/>
      <c r="K12" s="508" t="s">
        <v>219</v>
      </c>
      <c r="L12" s="509"/>
    </row>
    <row r="13" spans="1:43" ht="35.1" customHeight="1" x14ac:dyDescent="0.4">
      <c r="B13" s="217" t="s">
        <v>346</v>
      </c>
      <c r="C13" s="510" t="s">
        <v>343</v>
      </c>
      <c r="D13" s="510"/>
      <c r="E13" s="510"/>
      <c r="F13" s="510"/>
      <c r="G13" s="218" t="s">
        <v>344</v>
      </c>
      <c r="H13" s="219">
        <v>10000</v>
      </c>
      <c r="I13" s="511">
        <v>44196</v>
      </c>
      <c r="J13" s="511"/>
      <c r="K13" s="512" t="s">
        <v>345</v>
      </c>
      <c r="L13" s="513"/>
    </row>
    <row r="14" spans="1:43" ht="35.1" customHeight="1" x14ac:dyDescent="0.4">
      <c r="B14" s="300"/>
      <c r="C14" s="326"/>
      <c r="D14" s="518"/>
      <c r="E14" s="518"/>
      <c r="F14" s="327"/>
      <c r="G14" s="296"/>
      <c r="H14" s="301"/>
      <c r="I14" s="519"/>
      <c r="J14" s="520"/>
      <c r="K14" s="521"/>
      <c r="L14" s="522"/>
    </row>
    <row r="15" spans="1:43" ht="35.1" customHeight="1" x14ac:dyDescent="0.4">
      <c r="B15" s="300"/>
      <c r="C15" s="326"/>
      <c r="D15" s="518"/>
      <c r="E15" s="518"/>
      <c r="F15" s="327"/>
      <c r="G15" s="296"/>
      <c r="H15" s="301"/>
      <c r="I15" s="519"/>
      <c r="J15" s="520"/>
      <c r="K15" s="521"/>
      <c r="L15" s="522"/>
      <c r="R15" s="18"/>
      <c r="S15" s="18"/>
      <c r="T15" s="18"/>
      <c r="U15" s="18"/>
      <c r="V15" s="18"/>
      <c r="W15" s="18"/>
      <c r="X15" s="18"/>
      <c r="Y15" s="18"/>
    </row>
    <row r="16" spans="1:43" ht="35.1" customHeight="1" x14ac:dyDescent="0.4">
      <c r="B16" s="300"/>
      <c r="C16" s="326"/>
      <c r="D16" s="518"/>
      <c r="E16" s="518"/>
      <c r="F16" s="327"/>
      <c r="G16" s="296"/>
      <c r="H16" s="301"/>
      <c r="I16" s="519"/>
      <c r="J16" s="520"/>
      <c r="K16" s="521"/>
      <c r="L16" s="522"/>
    </row>
    <row r="17" spans="1:12" ht="35.1" customHeight="1" x14ac:dyDescent="0.4">
      <c r="B17" s="294"/>
      <c r="C17" s="514"/>
      <c r="D17" s="514"/>
      <c r="E17" s="514"/>
      <c r="F17" s="514"/>
      <c r="G17" s="297"/>
      <c r="H17" s="293"/>
      <c r="I17" s="515"/>
      <c r="J17" s="515"/>
      <c r="K17" s="516"/>
      <c r="L17" s="517"/>
    </row>
    <row r="19" spans="1:12" ht="18" customHeight="1" x14ac:dyDescent="0.4">
      <c r="B19" s="20" t="s">
        <v>299</v>
      </c>
      <c r="G19" s="49" t="s">
        <v>238</v>
      </c>
    </row>
    <row r="20" spans="1:12" ht="18" customHeight="1" x14ac:dyDescent="0.4">
      <c r="A20" s="20"/>
      <c r="B20" s="5" t="s">
        <v>366</v>
      </c>
      <c r="G20" s="49"/>
      <c r="I20" s="132"/>
      <c r="J20" s="132"/>
      <c r="K20" s="132"/>
      <c r="L20" s="132"/>
    </row>
    <row r="21" spans="1:12" ht="30" customHeight="1" x14ac:dyDescent="0.4">
      <c r="B21" s="489" t="s">
        <v>277</v>
      </c>
      <c r="C21" s="490"/>
      <c r="D21" s="490"/>
      <c r="E21" s="490"/>
      <c r="F21" s="490"/>
      <c r="G21" s="493"/>
      <c r="H21" s="502" t="s">
        <v>367</v>
      </c>
      <c r="I21" s="502"/>
      <c r="J21" s="502"/>
      <c r="K21" s="502"/>
      <c r="L21" s="503"/>
    </row>
    <row r="22" spans="1:12" ht="45" customHeight="1" x14ac:dyDescent="0.4">
      <c r="B22" s="497" t="s">
        <v>414</v>
      </c>
      <c r="C22" s="498"/>
      <c r="D22" s="498"/>
      <c r="E22" s="498"/>
      <c r="F22" s="498"/>
      <c r="G22" s="499"/>
      <c r="H22" s="500" t="s">
        <v>375</v>
      </c>
      <c r="I22" s="500"/>
      <c r="J22" s="500"/>
      <c r="K22" s="500"/>
      <c r="L22" s="501"/>
    </row>
  </sheetData>
  <sheetProtection algorithmName="SHA-512" hashValue="TKS/pcML2SDUm8Bknx0boQ681FubbD6tSKFmtBghywuxppI1KFgVEy6+HkRqmXsrv3o2GHH9Z0AncbFlHN02WA==" saltValue="C8fOczrl2aLAgLOVXhPy8Q==" spinCount="100000" sheet="1" formatCells="0"/>
  <mergeCells count="35">
    <mergeCell ref="K13:L13"/>
    <mergeCell ref="C17:F17"/>
    <mergeCell ref="I17:J17"/>
    <mergeCell ref="K17:L17"/>
    <mergeCell ref="C14:F14"/>
    <mergeCell ref="C15:F15"/>
    <mergeCell ref="C16:F16"/>
    <mergeCell ref="I14:J14"/>
    <mergeCell ref="I15:J15"/>
    <mergeCell ref="I16:J16"/>
    <mergeCell ref="K14:L14"/>
    <mergeCell ref="K15:L15"/>
    <mergeCell ref="K16:L16"/>
    <mergeCell ref="B4:J5"/>
    <mergeCell ref="H2:L2"/>
    <mergeCell ref="B21:G21"/>
    <mergeCell ref="B22:G22"/>
    <mergeCell ref="H22:L22"/>
    <mergeCell ref="H21:L21"/>
    <mergeCell ref="B8:G8"/>
    <mergeCell ref="H8:J8"/>
    <mergeCell ref="B10:G10"/>
    <mergeCell ref="H10:J10"/>
    <mergeCell ref="B11:L11"/>
    <mergeCell ref="C12:F12"/>
    <mergeCell ref="I12:J12"/>
    <mergeCell ref="K12:L12"/>
    <mergeCell ref="C13:F13"/>
    <mergeCell ref="I13:J13"/>
    <mergeCell ref="H9:J9"/>
    <mergeCell ref="B6:G6"/>
    <mergeCell ref="H6:J6"/>
    <mergeCell ref="B7:G7"/>
    <mergeCell ref="H7:J7"/>
    <mergeCell ref="B9:G9"/>
  </mergeCells>
  <phoneticPr fontId="2"/>
  <conditionalFormatting sqref="H22">
    <cfRule type="cellIs" dxfId="34" priority="6" operator="equal">
      <formula>"申請を行っていない×（本事業の申請はできません）"</formula>
    </cfRule>
  </conditionalFormatting>
  <conditionalFormatting sqref="H21">
    <cfRule type="cellIs" dxfId="33" priority="5" operator="equal">
      <formula>"申請を行っていない×"</formula>
    </cfRule>
  </conditionalFormatting>
  <conditionalFormatting sqref="K13:L13 K17:L17 K14:K16">
    <cfRule type="cellIs" dxfId="32" priority="1" operator="equal">
      <formula>"重複している×"</formula>
    </cfRule>
  </conditionalFormatting>
  <dataValidations xWindow="771" yWindow="953" count="12">
    <dataValidation type="list" allowBlank="1" showInputMessage="1" showErrorMessage="1" prompt="プルダウンして選択_x000a_（重複している場合は申請できません）" sqref="K13:K17 L13 L17">
      <formula1>"重複していない,重複している×"</formula1>
    </dataValidation>
    <dataValidation allowBlank="1" showInputMessage="1" showErrorMessage="1" prompt="西暦年/月/日　を半角で入力_x000a_例）_x000a_2020年4月1日_x000a_→2020/4/1" sqref="I13:I17 J13 J17"/>
    <dataValidation allowBlank="1" showInputMessage="1" showErrorMessage="1" prompt="数値のみ入力_x000a_※単位に注意" sqref="H13:H17"/>
    <dataValidation type="list" allowBlank="1" showInputMessage="1" showErrorMessage="1" prompt="プルダウンして選択" sqref="B14:B17">
      <formula1>"2021,2020,2019,2018,2017,2016"</formula1>
    </dataValidation>
    <dataValidation allowBlank="1" showInputMessage="1" showErrorMessage="1" prompt="プルダウンして選択" sqref="K6:L6"/>
    <dataValidation type="list" allowBlank="1" showInputMessage="1" showErrorMessage="1" prompt="プルダウンして選択" sqref="H22:L22">
      <formula1>INDIRECT(H21)</formula1>
    </dataValidation>
    <dataValidation type="list" allowBlank="1" showInputMessage="1" showErrorMessage="1" prompt="プルダウンして選択" sqref="H6:J6">
      <formula1>"選択してください,利用なし〇,中止〇,申請中×,利用中×,確定×"</formula1>
    </dataValidation>
    <dataValidation type="list" allowBlank="1" showInputMessage="1" showErrorMessage="1" prompt="プルダウンして選択" sqref="H7:J7">
      <formula1>"選択してください,利用なし〇,確定又は中止〇,申請中(令和3年度)×,利用中×"</formula1>
    </dataValidation>
    <dataValidation type="list" allowBlank="1" showInputMessage="1" showErrorMessage="1" prompt="プルダウンして選択" sqref="H10:J10">
      <formula1>"選択してください,利用なし〇,申請中又は利用中(下記に記入)"</formula1>
    </dataValidation>
    <dataValidation type="list" allowBlank="1" showInputMessage="1" showErrorMessage="1" prompt="プルダウンして選択" sqref="H8:J9">
      <formula1>"選択してください,利用なし〇,確定又は中止〇,利用中×"</formula1>
    </dataValidation>
    <dataValidation type="list" allowBlank="1" showInputMessage="1" showErrorMessage="1" sqref="I12:J12">
      <formula1>#REF!</formula1>
    </dataValidation>
    <dataValidation type="list" allowBlank="1" showInputMessage="1" showErrorMessage="1" prompt="プルダウンして選択" sqref="H21:L21">
      <formula1>$AD$2:$AD$5</formula1>
    </dataValidation>
  </dataValidations>
  <printOptions horizontalCentered="1"/>
  <pageMargins left="0.78740157480314965" right="0.39370078740157483" top="0.59055118110236227" bottom="0.39370078740157483" header="0.31496062992125984" footer="0.31496062992125984"/>
  <pageSetup paperSize="9" scale="8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F8D53918-C36C-4888-AF78-9BA03BBFC677}">
            <xm:f>NOT(ISERROR(SEARCH("申請不可",K6)))</xm:f>
            <xm:f>"申請不可"</xm:f>
            <x14:dxf>
              <font>
                <color rgb="FF9C0006"/>
              </font>
              <fill>
                <patternFill>
                  <bgColor rgb="FFFFC7CE"/>
                </patternFill>
              </fill>
            </x14:dxf>
          </x14:cfRule>
          <xm:sqref>K6:L6 K7</xm:sqref>
        </x14:conditionalFormatting>
        <x14:conditionalFormatting xmlns:xm="http://schemas.microsoft.com/office/excel/2006/main">
          <x14:cfRule type="containsText" priority="2" operator="containsText" id="{4E193581-52DA-48DE-BBC0-660235BD9CC0}">
            <xm:f>NOT(ISERROR(SEARCH("申請不可",K8)))</xm:f>
            <xm:f>"申請不可"</xm:f>
            <x14:dxf>
              <font>
                <color rgb="FF9C0006"/>
              </font>
              <fill>
                <patternFill>
                  <bgColor rgb="FFFFC7CE"/>
                </patternFill>
              </fill>
            </x14:dxf>
          </x14:cfRule>
          <xm:sqref>K8:L9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AC55"/>
  <sheetViews>
    <sheetView showGridLines="0" view="pageBreakPreview" zoomScaleNormal="115" zoomScaleSheetLayoutView="100" workbookViewId="0">
      <pane ySplit="4" topLeftCell="A29" activePane="bottomLeft" state="frozen"/>
      <selection activeCell="I15" sqref="I15"/>
      <selection pane="bottomLeft" activeCell="H55" sqref="H55"/>
    </sheetView>
  </sheetViews>
  <sheetFormatPr defaultRowHeight="24" customHeight="1" x14ac:dyDescent="0.4"/>
  <cols>
    <col min="1" max="1" width="4.125" customWidth="1"/>
    <col min="2" max="2" width="4.875" customWidth="1"/>
    <col min="3" max="3" width="13.625" customWidth="1"/>
    <col min="4" max="4" width="15.875" style="1" customWidth="1"/>
    <col min="5" max="5" width="2.125" style="1" customWidth="1"/>
    <col min="6" max="6" width="14.625" style="1" customWidth="1"/>
    <col min="7" max="7" width="19.375" style="1" customWidth="1"/>
    <col min="8" max="8" width="19.125" style="1" customWidth="1"/>
    <col min="30" max="30" width="12.875" customWidth="1"/>
    <col min="31" max="31" width="15.625" customWidth="1"/>
    <col min="33" max="33" width="19" customWidth="1"/>
    <col min="34" max="34" width="26.5" customWidth="1"/>
    <col min="35" max="35" width="17" customWidth="1"/>
    <col min="36" max="36" width="21.125" customWidth="1"/>
    <col min="37" max="37" width="23.375" customWidth="1"/>
    <col min="38" max="38" width="22.25" customWidth="1"/>
    <col min="40" max="40" width="21.125" customWidth="1"/>
    <col min="41" max="41" width="27" customWidth="1"/>
    <col min="42" max="42" width="34.375" customWidth="1"/>
  </cols>
  <sheetData>
    <row r="1" spans="1:10" ht="17.25" customHeight="1" x14ac:dyDescent="0.35">
      <c r="A1" s="21" t="s">
        <v>8</v>
      </c>
      <c r="H1" s="202"/>
      <c r="I1" s="200"/>
      <c r="J1" s="200"/>
    </row>
    <row r="2" spans="1:10" ht="18.75" x14ac:dyDescent="0.4">
      <c r="A2" s="41" t="s">
        <v>300</v>
      </c>
      <c r="B2" s="41"/>
      <c r="C2" s="41"/>
      <c r="D2" s="41"/>
      <c r="F2" s="523" t="s">
        <v>377</v>
      </c>
      <c r="G2" s="523"/>
      <c r="H2" s="523"/>
    </row>
    <row r="3" spans="1:10" ht="17.25" customHeight="1" x14ac:dyDescent="0.4">
      <c r="A3" s="558" t="s">
        <v>379</v>
      </c>
      <c r="B3" s="558"/>
      <c r="C3" s="558"/>
      <c r="D3" s="558"/>
      <c r="E3" s="558"/>
      <c r="F3" s="558"/>
      <c r="G3" s="558"/>
      <c r="H3" s="558"/>
    </row>
    <row r="4" spans="1:10" ht="38.25" customHeight="1" x14ac:dyDescent="0.4">
      <c r="A4" s="559" t="s">
        <v>404</v>
      </c>
      <c r="B4" s="559"/>
      <c r="C4" s="559"/>
      <c r="D4" s="559"/>
      <c r="E4" s="559"/>
      <c r="F4" s="559"/>
      <c r="G4" s="559"/>
      <c r="H4" s="559"/>
    </row>
    <row r="5" spans="1:10" ht="15" customHeight="1" x14ac:dyDescent="0.4">
      <c r="A5" s="208"/>
      <c r="B5" s="208"/>
      <c r="C5" s="208"/>
      <c r="D5" s="208"/>
      <c r="E5" s="208"/>
      <c r="F5" s="208"/>
      <c r="G5" s="208"/>
      <c r="H5" s="209" t="s">
        <v>359</v>
      </c>
    </row>
    <row r="6" spans="1:10" ht="35.1" customHeight="1" x14ac:dyDescent="0.4">
      <c r="A6" s="536" t="s">
        <v>228</v>
      </c>
      <c r="B6" s="536"/>
      <c r="C6" s="536"/>
      <c r="D6" s="536"/>
      <c r="E6" s="536"/>
      <c r="F6" s="536"/>
      <c r="G6" s="536"/>
      <c r="H6" s="536"/>
    </row>
    <row r="7" spans="1:10" ht="16.5" customHeight="1" x14ac:dyDescent="0.4">
      <c r="A7" s="537" t="s">
        <v>259</v>
      </c>
      <c r="B7" s="541" t="s">
        <v>1</v>
      </c>
      <c r="C7" s="542"/>
      <c r="D7" s="527"/>
      <c r="E7" s="528"/>
      <c r="F7" s="528"/>
      <c r="G7" s="528"/>
      <c r="H7" s="529"/>
    </row>
    <row r="8" spans="1:10" ht="16.5" customHeight="1" x14ac:dyDescent="0.4">
      <c r="A8" s="538"/>
      <c r="B8" s="553" t="s">
        <v>417</v>
      </c>
      <c r="C8" s="554"/>
      <c r="D8" s="524"/>
      <c r="E8" s="525"/>
      <c r="F8" s="525"/>
      <c r="G8" s="525"/>
      <c r="H8" s="526"/>
    </row>
    <row r="9" spans="1:10" ht="16.5" customHeight="1" x14ac:dyDescent="0.4">
      <c r="A9" s="538"/>
      <c r="B9" s="547" t="s">
        <v>222</v>
      </c>
      <c r="C9" s="548"/>
      <c r="D9" s="530"/>
      <c r="E9" s="531"/>
      <c r="F9" s="531"/>
      <c r="G9" s="549"/>
      <c r="H9" s="550"/>
      <c r="I9" s="40"/>
    </row>
    <row r="10" spans="1:10" ht="16.5" customHeight="1" x14ac:dyDescent="0.4">
      <c r="A10" s="538"/>
      <c r="B10" s="547" t="s">
        <v>7</v>
      </c>
      <c r="C10" s="548"/>
      <c r="D10" s="533" t="s">
        <v>367</v>
      </c>
      <c r="E10" s="534"/>
      <c r="F10" s="535"/>
      <c r="G10" s="157" t="s">
        <v>418</v>
      </c>
      <c r="H10" s="156">
        <v>0</v>
      </c>
      <c r="I10" s="173"/>
      <c r="J10" s="40"/>
    </row>
    <row r="11" spans="1:10" ht="16.5" customHeight="1" x14ac:dyDescent="0.4">
      <c r="A11" s="538"/>
      <c r="B11" s="551" t="s">
        <v>2</v>
      </c>
      <c r="C11" s="163" t="s">
        <v>4</v>
      </c>
      <c r="D11" s="298"/>
      <c r="E11" s="160" t="s">
        <v>3</v>
      </c>
      <c r="F11" s="299"/>
      <c r="G11" s="103" t="s">
        <v>280</v>
      </c>
      <c r="H11" s="155">
        <v>0</v>
      </c>
      <c r="I11" s="40"/>
      <c r="J11" s="40"/>
    </row>
    <row r="12" spans="1:10" ht="16.5" customHeight="1" x14ac:dyDescent="0.4">
      <c r="A12" s="538"/>
      <c r="B12" s="552"/>
      <c r="C12" s="163" t="s">
        <v>0</v>
      </c>
      <c r="D12" s="298"/>
      <c r="E12" s="160" t="s">
        <v>3</v>
      </c>
      <c r="F12" s="299"/>
      <c r="G12" s="158" t="s">
        <v>256</v>
      </c>
      <c r="H12" s="155">
        <v>0</v>
      </c>
    </row>
    <row r="13" spans="1:10" ht="16.5" customHeight="1" x14ac:dyDescent="0.4">
      <c r="A13" s="539"/>
      <c r="B13" s="543" t="s">
        <v>221</v>
      </c>
      <c r="C13" s="544"/>
      <c r="D13" s="533"/>
      <c r="E13" s="534"/>
      <c r="F13" s="535"/>
      <c r="G13" s="158" t="s">
        <v>257</v>
      </c>
      <c r="H13" s="155">
        <v>0</v>
      </c>
    </row>
    <row r="14" spans="1:10" ht="16.5" customHeight="1" x14ac:dyDescent="0.4">
      <c r="A14" s="540"/>
      <c r="B14" s="545" t="s">
        <v>338</v>
      </c>
      <c r="C14" s="546"/>
      <c r="D14" s="556"/>
      <c r="E14" s="549"/>
      <c r="F14" s="550"/>
      <c r="G14" s="158" t="s">
        <v>258</v>
      </c>
      <c r="H14" s="94">
        <f>IF(D10="リアルのみ",H10+H12+H13,IF(D10="リアル + オンライン",SUM(H10:H13),IF(AND(D10="選択してください",SUM(H10:H13)&gt;=1),"出展形態選択",H11)))</f>
        <v>0</v>
      </c>
    </row>
    <row r="15" spans="1:10" ht="16.5" customHeight="1" x14ac:dyDescent="0.4">
      <c r="A15" s="537" t="s">
        <v>260</v>
      </c>
      <c r="B15" s="541" t="s">
        <v>1</v>
      </c>
      <c r="C15" s="542"/>
      <c r="D15" s="527"/>
      <c r="E15" s="528"/>
      <c r="F15" s="528"/>
      <c r="G15" s="528"/>
      <c r="H15" s="529"/>
    </row>
    <row r="16" spans="1:10" ht="16.5" customHeight="1" x14ac:dyDescent="0.4">
      <c r="A16" s="538"/>
      <c r="B16" s="553" t="s">
        <v>304</v>
      </c>
      <c r="C16" s="554"/>
      <c r="D16" s="524"/>
      <c r="E16" s="525"/>
      <c r="F16" s="525"/>
      <c r="G16" s="525"/>
      <c r="H16" s="526"/>
    </row>
    <row r="17" spans="1:29" ht="16.5" customHeight="1" x14ac:dyDescent="0.4">
      <c r="A17" s="538"/>
      <c r="B17" s="547" t="s">
        <v>222</v>
      </c>
      <c r="C17" s="548"/>
      <c r="D17" s="530"/>
      <c r="E17" s="531"/>
      <c r="F17" s="531"/>
      <c r="G17" s="531"/>
      <c r="H17" s="532"/>
    </row>
    <row r="18" spans="1:29" ht="16.5" customHeight="1" x14ac:dyDescent="0.4">
      <c r="A18" s="538"/>
      <c r="B18" s="547" t="s">
        <v>7</v>
      </c>
      <c r="C18" s="548"/>
      <c r="D18" s="533" t="s">
        <v>367</v>
      </c>
      <c r="E18" s="534"/>
      <c r="F18" s="535"/>
      <c r="G18" s="157" t="s">
        <v>419</v>
      </c>
      <c r="H18" s="156">
        <v>0</v>
      </c>
      <c r="AB18" t="s">
        <v>269</v>
      </c>
      <c r="AC18" t="s">
        <v>270</v>
      </c>
    </row>
    <row r="19" spans="1:29" ht="16.5" customHeight="1" x14ac:dyDescent="0.4">
      <c r="A19" s="538"/>
      <c r="B19" s="551" t="s">
        <v>2</v>
      </c>
      <c r="C19" s="163" t="s">
        <v>4</v>
      </c>
      <c r="D19" s="298"/>
      <c r="E19" s="92" t="s">
        <v>3</v>
      </c>
      <c r="F19" s="299"/>
      <c r="G19" s="103" t="s">
        <v>280</v>
      </c>
      <c r="H19" s="155">
        <v>0</v>
      </c>
    </row>
    <row r="20" spans="1:29" ht="16.5" customHeight="1" x14ac:dyDescent="0.4">
      <c r="A20" s="538"/>
      <c r="B20" s="552"/>
      <c r="C20" s="163" t="s">
        <v>0</v>
      </c>
      <c r="D20" s="298"/>
      <c r="E20" s="92" t="s">
        <v>3</v>
      </c>
      <c r="F20" s="299"/>
      <c r="G20" s="158" t="s">
        <v>256</v>
      </c>
      <c r="H20" s="93">
        <v>0</v>
      </c>
    </row>
    <row r="21" spans="1:29" ht="16.5" customHeight="1" x14ac:dyDescent="0.4">
      <c r="A21" s="539"/>
      <c r="B21" s="543" t="s">
        <v>221</v>
      </c>
      <c r="C21" s="544"/>
      <c r="D21" s="533"/>
      <c r="E21" s="534"/>
      <c r="F21" s="535"/>
      <c r="G21" s="158" t="s">
        <v>257</v>
      </c>
      <c r="H21" s="93">
        <v>0</v>
      </c>
    </row>
    <row r="22" spans="1:29" ht="16.5" customHeight="1" x14ac:dyDescent="0.4">
      <c r="A22" s="540"/>
      <c r="B22" s="545" t="s">
        <v>338</v>
      </c>
      <c r="C22" s="546"/>
      <c r="D22" s="557"/>
      <c r="E22" s="549"/>
      <c r="F22" s="550"/>
      <c r="G22" s="158" t="s">
        <v>258</v>
      </c>
      <c r="H22" s="94">
        <f>IF(D18="リアルのみ",H18+H20+H21,IF(D18="リアル + オンライン",SUM(H18:H21),IF(AND(D18="選択してください",SUM(H18:H21)&gt;=1),"出展形態選択",H19)))</f>
        <v>0</v>
      </c>
    </row>
    <row r="23" spans="1:29" ht="16.5" customHeight="1" x14ac:dyDescent="0.4">
      <c r="A23" s="537" t="s">
        <v>261</v>
      </c>
      <c r="B23" s="541" t="s">
        <v>1</v>
      </c>
      <c r="C23" s="542"/>
      <c r="D23" s="527"/>
      <c r="E23" s="528"/>
      <c r="F23" s="528"/>
      <c r="G23" s="528"/>
      <c r="H23" s="529"/>
    </row>
    <row r="24" spans="1:29" ht="16.5" customHeight="1" x14ac:dyDescent="0.4">
      <c r="A24" s="538"/>
      <c r="B24" s="553" t="s">
        <v>304</v>
      </c>
      <c r="C24" s="554"/>
      <c r="D24" s="524"/>
      <c r="E24" s="525"/>
      <c r="F24" s="525"/>
      <c r="G24" s="525"/>
      <c r="H24" s="526"/>
    </row>
    <row r="25" spans="1:29" ht="16.5" customHeight="1" x14ac:dyDescent="0.4">
      <c r="A25" s="538"/>
      <c r="B25" s="547" t="s">
        <v>222</v>
      </c>
      <c r="C25" s="548"/>
      <c r="D25" s="530"/>
      <c r="E25" s="531"/>
      <c r="F25" s="531"/>
      <c r="G25" s="531"/>
      <c r="H25" s="532"/>
    </row>
    <row r="26" spans="1:29" ht="16.5" customHeight="1" x14ac:dyDescent="0.4">
      <c r="A26" s="538"/>
      <c r="B26" s="547" t="s">
        <v>7</v>
      </c>
      <c r="C26" s="548"/>
      <c r="D26" s="533" t="s">
        <v>367</v>
      </c>
      <c r="E26" s="534"/>
      <c r="F26" s="535"/>
      <c r="G26" s="102" t="s">
        <v>419</v>
      </c>
      <c r="H26" s="154">
        <v>0</v>
      </c>
    </row>
    <row r="27" spans="1:29" ht="16.5" customHeight="1" x14ac:dyDescent="0.4">
      <c r="A27" s="538"/>
      <c r="B27" s="551" t="s">
        <v>2</v>
      </c>
      <c r="C27" s="163" t="s">
        <v>4</v>
      </c>
      <c r="D27" s="298"/>
      <c r="E27" s="92" t="s">
        <v>3</v>
      </c>
      <c r="F27" s="299"/>
      <c r="G27" s="158" t="s">
        <v>280</v>
      </c>
      <c r="H27" s="93">
        <v>0</v>
      </c>
    </row>
    <row r="28" spans="1:29" ht="16.5" customHeight="1" x14ac:dyDescent="0.4">
      <c r="A28" s="538"/>
      <c r="B28" s="552"/>
      <c r="C28" s="163" t="s">
        <v>0</v>
      </c>
      <c r="D28" s="298"/>
      <c r="E28" s="92" t="s">
        <v>3</v>
      </c>
      <c r="F28" s="299"/>
      <c r="G28" s="158" t="s">
        <v>256</v>
      </c>
      <c r="H28" s="93">
        <v>0</v>
      </c>
    </row>
    <row r="29" spans="1:29" ht="15.75" customHeight="1" x14ac:dyDescent="0.4">
      <c r="A29" s="539"/>
      <c r="B29" s="543" t="s">
        <v>221</v>
      </c>
      <c r="C29" s="544"/>
      <c r="D29" s="533"/>
      <c r="E29" s="534"/>
      <c r="F29" s="535"/>
      <c r="G29" s="158" t="s">
        <v>257</v>
      </c>
      <c r="H29" s="93">
        <v>0</v>
      </c>
    </row>
    <row r="30" spans="1:29" ht="16.5" customHeight="1" x14ac:dyDescent="0.4">
      <c r="A30" s="540"/>
      <c r="B30" s="545" t="s">
        <v>338</v>
      </c>
      <c r="C30" s="546"/>
      <c r="D30" s="557"/>
      <c r="E30" s="549"/>
      <c r="F30" s="550"/>
      <c r="G30" s="158" t="s">
        <v>258</v>
      </c>
      <c r="H30" s="94">
        <f>IF(D26="リアルのみ",H26+H28+H29,IF(D26="リアル + オンライン",SUM(H26:H29),IF(AND(D26="選択してください",SUM(H26:H29)&gt;=1),"出展形態選択",H27)))</f>
        <v>0</v>
      </c>
    </row>
    <row r="31" spans="1:29" ht="16.5" customHeight="1" x14ac:dyDescent="0.4">
      <c r="A31" s="537" t="s">
        <v>262</v>
      </c>
      <c r="B31" s="541" t="s">
        <v>1</v>
      </c>
      <c r="C31" s="542"/>
      <c r="D31" s="527"/>
      <c r="E31" s="528"/>
      <c r="F31" s="528"/>
      <c r="G31" s="528"/>
      <c r="H31" s="529"/>
    </row>
    <row r="32" spans="1:29" ht="16.5" customHeight="1" x14ac:dyDescent="0.4">
      <c r="A32" s="538"/>
      <c r="B32" s="553" t="s">
        <v>304</v>
      </c>
      <c r="C32" s="554"/>
      <c r="D32" s="524"/>
      <c r="E32" s="525"/>
      <c r="F32" s="525"/>
      <c r="G32" s="525"/>
      <c r="H32" s="526"/>
    </row>
    <row r="33" spans="1:10" ht="16.5" customHeight="1" x14ac:dyDescent="0.4">
      <c r="A33" s="538"/>
      <c r="B33" s="547" t="s">
        <v>222</v>
      </c>
      <c r="C33" s="548"/>
      <c r="D33" s="530"/>
      <c r="E33" s="531"/>
      <c r="F33" s="531"/>
      <c r="G33" s="531"/>
      <c r="H33" s="532"/>
    </row>
    <row r="34" spans="1:10" ht="16.5" customHeight="1" x14ac:dyDescent="0.4">
      <c r="A34" s="538"/>
      <c r="B34" s="547" t="s">
        <v>7</v>
      </c>
      <c r="C34" s="548"/>
      <c r="D34" s="533" t="s">
        <v>367</v>
      </c>
      <c r="E34" s="534"/>
      <c r="F34" s="535"/>
      <c r="G34" s="157" t="s">
        <v>419</v>
      </c>
      <c r="H34" s="154">
        <v>0</v>
      </c>
    </row>
    <row r="35" spans="1:10" ht="16.5" customHeight="1" x14ac:dyDescent="0.4">
      <c r="A35" s="538"/>
      <c r="B35" s="551" t="s">
        <v>2</v>
      </c>
      <c r="C35" s="163" t="s">
        <v>4</v>
      </c>
      <c r="D35" s="298"/>
      <c r="E35" s="92" t="s">
        <v>3</v>
      </c>
      <c r="F35" s="299"/>
      <c r="G35" s="103" t="s">
        <v>280</v>
      </c>
      <c r="H35" s="93">
        <v>0</v>
      </c>
    </row>
    <row r="36" spans="1:10" ht="16.5" customHeight="1" x14ac:dyDescent="0.4">
      <c r="A36" s="538"/>
      <c r="B36" s="552"/>
      <c r="C36" s="163" t="s">
        <v>0</v>
      </c>
      <c r="D36" s="298"/>
      <c r="E36" s="92" t="s">
        <v>3</v>
      </c>
      <c r="F36" s="299"/>
      <c r="G36" s="158" t="s">
        <v>256</v>
      </c>
      <c r="H36" s="93">
        <v>0</v>
      </c>
    </row>
    <row r="37" spans="1:10" ht="16.5" customHeight="1" x14ac:dyDescent="0.4">
      <c r="A37" s="539"/>
      <c r="B37" s="543" t="s">
        <v>221</v>
      </c>
      <c r="C37" s="544"/>
      <c r="D37" s="533"/>
      <c r="E37" s="534"/>
      <c r="F37" s="535"/>
      <c r="G37" s="158" t="s">
        <v>257</v>
      </c>
      <c r="H37" s="93">
        <v>0</v>
      </c>
    </row>
    <row r="38" spans="1:10" ht="16.5" customHeight="1" x14ac:dyDescent="0.4">
      <c r="A38" s="540"/>
      <c r="B38" s="545" t="s">
        <v>338</v>
      </c>
      <c r="C38" s="546"/>
      <c r="D38" s="557"/>
      <c r="E38" s="549"/>
      <c r="F38" s="550"/>
      <c r="G38" s="158" t="s">
        <v>258</v>
      </c>
      <c r="H38" s="94">
        <f>IF(D34="リアルのみ",H34+H36+H37,IF(D34="リアル + オンライン",SUM(H34:H37),IF(AND(D34="選択してください",SUM(H34:H37)&gt;=1),"出展形態選択",H35)))</f>
        <v>0</v>
      </c>
    </row>
    <row r="39" spans="1:10" ht="16.5" customHeight="1" x14ac:dyDescent="0.4">
      <c r="A39" s="537" t="s">
        <v>263</v>
      </c>
      <c r="B39" s="541" t="s">
        <v>1</v>
      </c>
      <c r="C39" s="542"/>
      <c r="D39" s="527"/>
      <c r="E39" s="528"/>
      <c r="F39" s="528"/>
      <c r="G39" s="528"/>
      <c r="H39" s="529"/>
    </row>
    <row r="40" spans="1:10" ht="16.5" customHeight="1" x14ac:dyDescent="0.4">
      <c r="A40" s="538"/>
      <c r="B40" s="553" t="s">
        <v>304</v>
      </c>
      <c r="C40" s="554"/>
      <c r="D40" s="524"/>
      <c r="E40" s="525"/>
      <c r="F40" s="525"/>
      <c r="G40" s="525"/>
      <c r="H40" s="526"/>
    </row>
    <row r="41" spans="1:10" ht="16.5" customHeight="1" x14ac:dyDescent="0.4">
      <c r="A41" s="538"/>
      <c r="B41" s="547" t="s">
        <v>222</v>
      </c>
      <c r="C41" s="548"/>
      <c r="D41" s="530"/>
      <c r="E41" s="531"/>
      <c r="F41" s="531"/>
      <c r="G41" s="549"/>
      <c r="H41" s="550"/>
      <c r="I41" s="173"/>
      <c r="J41" s="40"/>
    </row>
    <row r="42" spans="1:10" ht="16.5" customHeight="1" x14ac:dyDescent="0.4">
      <c r="A42" s="555"/>
      <c r="B42" s="547" t="s">
        <v>7</v>
      </c>
      <c r="C42" s="548"/>
      <c r="D42" s="533" t="s">
        <v>367</v>
      </c>
      <c r="E42" s="534"/>
      <c r="F42" s="535"/>
      <c r="G42" s="159" t="s">
        <v>419</v>
      </c>
      <c r="H42" s="178">
        <v>0</v>
      </c>
      <c r="I42" s="174"/>
      <c r="J42" s="175"/>
    </row>
    <row r="43" spans="1:10" ht="16.5" customHeight="1" x14ac:dyDescent="0.4">
      <c r="A43" s="538"/>
      <c r="B43" s="551" t="s">
        <v>2</v>
      </c>
      <c r="C43" s="163" t="s">
        <v>4</v>
      </c>
      <c r="D43" s="298"/>
      <c r="E43" s="92" t="s">
        <v>3</v>
      </c>
      <c r="F43" s="299"/>
      <c r="G43" s="103" t="s">
        <v>280</v>
      </c>
      <c r="H43" s="93">
        <v>0</v>
      </c>
      <c r="I43" s="40"/>
      <c r="J43" s="40"/>
    </row>
    <row r="44" spans="1:10" ht="16.5" customHeight="1" x14ac:dyDescent="0.4">
      <c r="A44" s="538"/>
      <c r="B44" s="552"/>
      <c r="C44" s="163" t="s">
        <v>0</v>
      </c>
      <c r="D44" s="298"/>
      <c r="E44" s="92" t="s">
        <v>3</v>
      </c>
      <c r="F44" s="299"/>
      <c r="G44" s="158" t="s">
        <v>256</v>
      </c>
      <c r="H44" s="93">
        <v>0</v>
      </c>
      <c r="I44" s="40"/>
      <c r="J44" s="40"/>
    </row>
    <row r="45" spans="1:10" ht="16.5" customHeight="1" x14ac:dyDescent="0.4">
      <c r="A45" s="539"/>
      <c r="B45" s="543" t="s">
        <v>221</v>
      </c>
      <c r="C45" s="544"/>
      <c r="D45" s="533"/>
      <c r="E45" s="534"/>
      <c r="F45" s="535"/>
      <c r="G45" s="158" t="s">
        <v>257</v>
      </c>
      <c r="H45" s="93">
        <v>0</v>
      </c>
    </row>
    <row r="46" spans="1:10" ht="16.5" customHeight="1" x14ac:dyDescent="0.4">
      <c r="A46" s="540"/>
      <c r="B46" s="545" t="s">
        <v>338</v>
      </c>
      <c r="C46" s="546"/>
      <c r="D46" s="557"/>
      <c r="E46" s="549"/>
      <c r="F46" s="550"/>
      <c r="G46" s="158" t="s">
        <v>258</v>
      </c>
      <c r="H46" s="94">
        <f>IF(D42="リアルのみ",H42+H44+H45,IF(D42="リアル + オンライン",SUM(H42:H45),IF(AND(D42="選択してください",SUM(H42:H45)&gt;=1),"出展形態選択",H43)))</f>
        <v>0</v>
      </c>
    </row>
    <row r="47" spans="1:10" ht="16.5" customHeight="1" x14ac:dyDescent="0.4">
      <c r="A47" s="537" t="s">
        <v>268</v>
      </c>
      <c r="B47" s="541" t="s">
        <v>1</v>
      </c>
      <c r="C47" s="542"/>
      <c r="D47" s="527"/>
      <c r="E47" s="528"/>
      <c r="F47" s="528"/>
      <c r="G47" s="528"/>
      <c r="H47" s="529"/>
      <c r="I47" s="40"/>
    </row>
    <row r="48" spans="1:10" ht="16.5" customHeight="1" x14ac:dyDescent="0.4">
      <c r="A48" s="538"/>
      <c r="B48" s="553" t="s">
        <v>304</v>
      </c>
      <c r="C48" s="554"/>
      <c r="D48" s="524"/>
      <c r="E48" s="525"/>
      <c r="F48" s="525"/>
      <c r="G48" s="525"/>
      <c r="H48" s="526"/>
    </row>
    <row r="49" spans="1:9" ht="16.5" customHeight="1" x14ac:dyDescent="0.4">
      <c r="A49" s="538"/>
      <c r="B49" s="547" t="s">
        <v>222</v>
      </c>
      <c r="C49" s="548"/>
      <c r="D49" s="530"/>
      <c r="E49" s="531"/>
      <c r="F49" s="531"/>
      <c r="G49" s="531"/>
      <c r="H49" s="532"/>
    </row>
    <row r="50" spans="1:9" ht="16.5" customHeight="1" x14ac:dyDescent="0.4">
      <c r="A50" s="538"/>
      <c r="B50" s="547" t="s">
        <v>7</v>
      </c>
      <c r="C50" s="548"/>
      <c r="D50" s="533" t="s">
        <v>367</v>
      </c>
      <c r="E50" s="534"/>
      <c r="F50" s="535"/>
      <c r="G50" s="102" t="s">
        <v>419</v>
      </c>
      <c r="H50" s="154">
        <v>0</v>
      </c>
    </row>
    <row r="51" spans="1:9" ht="16.5" customHeight="1" x14ac:dyDescent="0.4">
      <c r="A51" s="538"/>
      <c r="B51" s="551" t="s">
        <v>2</v>
      </c>
      <c r="C51" s="163" t="s">
        <v>4</v>
      </c>
      <c r="D51" s="298"/>
      <c r="E51" s="92" t="s">
        <v>3</v>
      </c>
      <c r="F51" s="299"/>
      <c r="G51" s="158" t="s">
        <v>280</v>
      </c>
      <c r="H51" s="93">
        <v>0</v>
      </c>
      <c r="I51" s="173"/>
    </row>
    <row r="52" spans="1:9" ht="16.5" customHeight="1" x14ac:dyDescent="0.4">
      <c r="A52" s="538"/>
      <c r="B52" s="552"/>
      <c r="C52" s="163" t="s">
        <v>0</v>
      </c>
      <c r="D52" s="298"/>
      <c r="E52" s="92" t="s">
        <v>3</v>
      </c>
      <c r="F52" s="299"/>
      <c r="G52" s="158" t="s">
        <v>256</v>
      </c>
      <c r="H52" s="93">
        <v>0</v>
      </c>
      <c r="I52" s="173"/>
    </row>
    <row r="53" spans="1:9" ht="16.5" customHeight="1" x14ac:dyDescent="0.4">
      <c r="A53" s="539"/>
      <c r="B53" s="543" t="s">
        <v>221</v>
      </c>
      <c r="C53" s="544"/>
      <c r="D53" s="533"/>
      <c r="E53" s="534"/>
      <c r="F53" s="535"/>
      <c r="G53" s="158" t="s">
        <v>257</v>
      </c>
      <c r="H53" s="93">
        <v>0</v>
      </c>
    </row>
    <row r="54" spans="1:9" ht="16.5" customHeight="1" x14ac:dyDescent="0.4">
      <c r="A54" s="540"/>
      <c r="B54" s="545" t="s">
        <v>338</v>
      </c>
      <c r="C54" s="546"/>
      <c r="D54" s="557"/>
      <c r="E54" s="549"/>
      <c r="F54" s="550"/>
      <c r="G54" s="308" t="s">
        <v>258</v>
      </c>
      <c r="H54" s="176">
        <f>IF(D50="リアルのみ",H50+H52+H53,IF(D50="リアル + オンライン",SUM(H50:H53),IF(AND(D50="選択してください",SUM(H50:H53)&gt;=1),"出展形態選択",H51)))</f>
        <v>0</v>
      </c>
    </row>
    <row r="55" spans="1:9" ht="24" customHeight="1" x14ac:dyDescent="0.4">
      <c r="G55" s="151"/>
      <c r="H55" s="151"/>
    </row>
  </sheetData>
  <sheetProtection algorithmName="SHA-512" hashValue="XimsjcH2kUX6fgmB3cRw5lMzaL6AOd1kIhYPuJn66A1aD2gRNy0EZ8WjfXJzOIhkhBcSNrT5TQokZNLfmpOQjg==" saltValue="swzpw7AwopLLegQ+6pX3JA==" spinCount="100000" sheet="1" formatCells="0"/>
  <mergeCells count="88">
    <mergeCell ref="B54:C54"/>
    <mergeCell ref="B50:C50"/>
    <mergeCell ref="A3:H3"/>
    <mergeCell ref="A4:H4"/>
    <mergeCell ref="D54:F54"/>
    <mergeCell ref="D25:H25"/>
    <mergeCell ref="D21:F21"/>
    <mergeCell ref="A47:A54"/>
    <mergeCell ref="B51:B52"/>
    <mergeCell ref="B53:C53"/>
    <mergeCell ref="A31:A38"/>
    <mergeCell ref="B31:C31"/>
    <mergeCell ref="D31:H31"/>
    <mergeCell ref="B33:C33"/>
    <mergeCell ref="D49:H49"/>
    <mergeCell ref="B47:C47"/>
    <mergeCell ref="D53:F53"/>
    <mergeCell ref="B34:C34"/>
    <mergeCell ref="D34:F34"/>
    <mergeCell ref="D41:H41"/>
    <mergeCell ref="D42:F42"/>
    <mergeCell ref="D45:F45"/>
    <mergeCell ref="D46:F46"/>
    <mergeCell ref="D50:F50"/>
    <mergeCell ref="D48:H48"/>
    <mergeCell ref="D47:H47"/>
    <mergeCell ref="B49:C49"/>
    <mergeCell ref="B40:C40"/>
    <mergeCell ref="B48:C48"/>
    <mergeCell ref="B38:C38"/>
    <mergeCell ref="D22:F22"/>
    <mergeCell ref="D23:H23"/>
    <mergeCell ref="B27:B28"/>
    <mergeCell ref="D39:H39"/>
    <mergeCell ref="D38:F38"/>
    <mergeCell ref="B30:C30"/>
    <mergeCell ref="D30:F30"/>
    <mergeCell ref="D26:F26"/>
    <mergeCell ref="D29:F29"/>
    <mergeCell ref="D33:H33"/>
    <mergeCell ref="B35:B36"/>
    <mergeCell ref="B37:C37"/>
    <mergeCell ref="D37:F37"/>
    <mergeCell ref="B32:C32"/>
    <mergeCell ref="B8:C8"/>
    <mergeCell ref="D8:H8"/>
    <mergeCell ref="A39:A46"/>
    <mergeCell ref="B39:C39"/>
    <mergeCell ref="B41:C41"/>
    <mergeCell ref="B43:B44"/>
    <mergeCell ref="B46:C46"/>
    <mergeCell ref="B42:C42"/>
    <mergeCell ref="B45:C45"/>
    <mergeCell ref="B16:C16"/>
    <mergeCell ref="B24:C24"/>
    <mergeCell ref="D10:F10"/>
    <mergeCell ref="D14:F14"/>
    <mergeCell ref="B10:C10"/>
    <mergeCell ref="D13:F13"/>
    <mergeCell ref="B11:B12"/>
    <mergeCell ref="A15:A22"/>
    <mergeCell ref="B15:C15"/>
    <mergeCell ref="B23:C23"/>
    <mergeCell ref="B25:C25"/>
    <mergeCell ref="B26:C26"/>
    <mergeCell ref="B17:C17"/>
    <mergeCell ref="B21:C21"/>
    <mergeCell ref="B18:C18"/>
    <mergeCell ref="B19:B20"/>
    <mergeCell ref="A23:A30"/>
    <mergeCell ref="B29:C29"/>
    <mergeCell ref="B22:C22"/>
    <mergeCell ref="F2:H2"/>
    <mergeCell ref="D16:H16"/>
    <mergeCell ref="D24:H24"/>
    <mergeCell ref="D32:H32"/>
    <mergeCell ref="D40:H40"/>
    <mergeCell ref="D15:H15"/>
    <mergeCell ref="D17:H17"/>
    <mergeCell ref="D18:F18"/>
    <mergeCell ref="A6:H6"/>
    <mergeCell ref="A7:A14"/>
    <mergeCell ref="B7:C7"/>
    <mergeCell ref="B13:C13"/>
    <mergeCell ref="B14:C14"/>
    <mergeCell ref="B9:C9"/>
    <mergeCell ref="D7:H7"/>
    <mergeCell ref="D9:H9"/>
  </mergeCells>
  <phoneticPr fontId="2"/>
  <conditionalFormatting sqref="H18 H20:H21 D19:F19">
    <cfRule type="expression" dxfId="29" priority="49">
      <formula>$AB$18=$D$18</formula>
    </cfRule>
  </conditionalFormatting>
  <conditionalFormatting sqref="H19 D20:F20">
    <cfRule type="expression" dxfId="28" priority="61">
      <formula>$AC$18=$D$18</formula>
    </cfRule>
  </conditionalFormatting>
  <conditionalFormatting sqref="H27 D28:F28">
    <cfRule type="expression" dxfId="27" priority="63">
      <formula>$AC$18=$D$26</formula>
    </cfRule>
  </conditionalFormatting>
  <conditionalFormatting sqref="H43 D44:F44">
    <cfRule type="expression" dxfId="26" priority="67">
      <formula>$AC$18=$D$42</formula>
    </cfRule>
  </conditionalFormatting>
  <conditionalFormatting sqref="H10 H12:H13 D11:F11">
    <cfRule type="expression" dxfId="25" priority="12">
      <formula>$D$10=$AB$18</formula>
    </cfRule>
  </conditionalFormatting>
  <conditionalFormatting sqref="D12:F12 H11">
    <cfRule type="expression" dxfId="24" priority="11">
      <formula>$D$10=$AC$18</formula>
    </cfRule>
  </conditionalFormatting>
  <conditionalFormatting sqref="D43:F43 H42 H44:H45">
    <cfRule type="expression" dxfId="23" priority="9">
      <formula>$D$42=$AB$18</formula>
    </cfRule>
  </conditionalFormatting>
  <conditionalFormatting sqref="D52:F52 H51">
    <cfRule type="expression" dxfId="22" priority="8">
      <formula>$D$50=$AC$18</formula>
    </cfRule>
  </conditionalFormatting>
  <conditionalFormatting sqref="D51:F51 H50 H52:H53">
    <cfRule type="expression" dxfId="21" priority="7">
      <formula>$D$50=$AB$18</formula>
    </cfRule>
  </conditionalFormatting>
  <conditionalFormatting sqref="H14">
    <cfRule type="containsText" dxfId="20" priority="5" operator="containsText" text="”出展形態選択”">
      <formula>NOT(ISERROR(SEARCH("""出展形態選択""",H14)))</formula>
    </cfRule>
  </conditionalFormatting>
  <conditionalFormatting sqref="H34 H36:H37 D35:F35">
    <cfRule type="expression" dxfId="19" priority="3">
      <formula>$AB$18=$D$34</formula>
    </cfRule>
  </conditionalFormatting>
  <conditionalFormatting sqref="H26 D27:F27 H28:H29">
    <cfRule type="expression" dxfId="18" priority="2">
      <formula>$AB$18=$D$26</formula>
    </cfRule>
  </conditionalFormatting>
  <conditionalFormatting sqref="D36:F36 H35">
    <cfRule type="expression" dxfId="17" priority="1">
      <formula>$AC$18=$D$34</formula>
    </cfRule>
  </conditionalFormatting>
  <dataValidations xWindow="889" yWindow="605" count="15">
    <dataValidation allowBlank="1" showInputMessage="1" showErrorMessage="1" prompt="助成対象期間内_x000a_西暦年/月/日 を半角で入力_x000a_例）2020/4/1_x000a_" sqref="D51:D52 D43:D44 D19:D20 D35:D36 D27:D28"/>
    <dataValidation allowBlank="1" showInputMessage="1" showErrorMessage="1" prompt="助成対象期間内_x000a_西暦年/月/日 を半角で入力_x000a_例）2020/4/1" sqref="F51:F52 F43:F44 F19:F20 F35:F36 F27:F28 D11:D12 F11:F12"/>
    <dataValidation type="list" allowBlank="1" showInputMessage="1" showErrorMessage="1" prompt="プルダウンして選択" sqref="D10:F10 D18:F18 D26:F26 D34:F34 D50:F50 D42:F42">
      <formula1>"選択してください,リアルのみ,リアル + オンライン,オンラインのみ"</formula1>
    </dataValidation>
    <dataValidation imeMode="disabled" allowBlank="1" showInputMessage="1" showErrorMessage="1" prompt="出展要項の金額通りに入力してください_x000a_" sqref="H43"/>
    <dataValidation allowBlank="1" showInputMessage="1" showErrorMessage="1" prompt="入力不要_x000a_（合計金額が計算されます）" sqref="H14 H30 H38 H46 H22 H54"/>
    <dataValidation allowBlank="1" showInputMessage="1" showErrorMessage="1" prompt="出展予定の展示会HPのURLを入力(今回出展分のHPが未公開の場合は、過去開催分のURLでも可)" sqref="B8:C8 B16:C16 B24:C24 B32:C32 B40:C40 B48:C48"/>
    <dataValidation imeMode="disabled" allowBlank="1" showInputMessage="1" showErrorMessage="1" prompt="出展要項の金額通りに入力してください_x000a_" sqref="H10 H27 H34:H35 H50:H51"/>
    <dataValidation imeMode="disabled" allowBlank="1" showInputMessage="1" showErrorMessage="1" prompt="出展要項の金額通りに入力してください" sqref="H11"/>
    <dataValidation imeMode="disabled" allowBlank="1" showInputMessage="1" showErrorMessage="1" prompt="該当展示会の小間装飾委託費が対象（オンラインのみは入力不可）_x000a_" sqref="H12 H20 H28 H36 H44 H52"/>
    <dataValidation imeMode="disabled" allowBlank="1" showInputMessage="1" showErrorMessage="1" prompt="展示物の輸送を運送業者へ外部委託する場合が対象（オンラインのみは入力不可）" sqref="H13"/>
    <dataValidation imeMode="disabled" allowBlank="1" showInputMessage="1" showErrorMessage="1" prompt="出展要項の金額通りに入力してください。_x000a_" sqref="H18:H19"/>
    <dataValidation imeMode="disabled" allowBlank="1" showInputMessage="1" showErrorMessage="1" prompt="展示物の輸送を運送業者へ外部委託する場合が対象（オンラインのみは入力不可）_x000a_" sqref="H21 H29"/>
    <dataValidation imeMode="disabled" allowBlank="1" showInputMessage="1" showErrorMessage="1" prompt="出展要項の金額通りに入力してください_x000a__x000a_" sqref="H26 H42"/>
    <dataValidation imeMode="disabled" allowBlank="1" showInputMessage="1" showErrorMessage="1" prompt="展示物の輸送を運送業者へ外部委託する場合が対象（オンラインのみは入力不可）_x000a__x000a_" sqref="H37 H45 H53"/>
    <dataValidation allowBlank="1" showInputMessage="1" showErrorMessage="1" prompt="展示会出展要項に沿って正確に入力してください。" sqref="B7:C7 B15:C15 B23:C23 B31:C31 B39:C39 B47:C47 B13:C13 B21:C21 B29:C29 B37:C37 B45:C45 B53:C53"/>
  </dataValidations>
  <printOptions horizontalCentered="1"/>
  <pageMargins left="0.78740157480314965" right="0.39370078740157483" top="0.59055118110236227" bottom="0.3937007874015748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2" r:id="rId4" name="Check Box 12">
              <controlPr defaultSize="0" autoFill="0" autoLine="0" autoPict="0">
                <anchor moveWithCells="1">
                  <from>
                    <xdr:col>3</xdr:col>
                    <xdr:colOff>76200</xdr:colOff>
                    <xdr:row>13</xdr:row>
                    <xdr:rowOff>0</xdr:rowOff>
                  </from>
                  <to>
                    <xdr:col>5</xdr:col>
                    <xdr:colOff>514350</xdr:colOff>
                    <xdr:row>13</xdr:row>
                    <xdr:rowOff>200025</xdr:rowOff>
                  </to>
                </anchor>
              </controlPr>
            </control>
          </mc:Choice>
        </mc:AlternateContent>
        <mc:AlternateContent xmlns:mc="http://schemas.openxmlformats.org/markup-compatibility/2006">
          <mc:Choice Requires="x14">
            <control shapeId="30740" r:id="rId5" name="Check Box 20">
              <controlPr defaultSize="0" autoFill="0" autoLine="0" autoPict="0">
                <anchor moveWithCells="1">
                  <from>
                    <xdr:col>3</xdr:col>
                    <xdr:colOff>66675</xdr:colOff>
                    <xdr:row>20</xdr:row>
                    <xdr:rowOff>200025</xdr:rowOff>
                  </from>
                  <to>
                    <xdr:col>5</xdr:col>
                    <xdr:colOff>714375</xdr:colOff>
                    <xdr:row>21</xdr:row>
                    <xdr:rowOff>190500</xdr:rowOff>
                  </to>
                </anchor>
              </controlPr>
            </control>
          </mc:Choice>
        </mc:AlternateContent>
        <mc:AlternateContent xmlns:mc="http://schemas.openxmlformats.org/markup-compatibility/2006">
          <mc:Choice Requires="x14">
            <control shapeId="30741" r:id="rId6" name="Check Box 21">
              <controlPr defaultSize="0" autoFill="0" autoLine="0" autoPict="0">
                <anchor moveWithCells="1">
                  <from>
                    <xdr:col>3</xdr:col>
                    <xdr:colOff>76200</xdr:colOff>
                    <xdr:row>29</xdr:row>
                    <xdr:rowOff>28575</xdr:rowOff>
                  </from>
                  <to>
                    <xdr:col>5</xdr:col>
                    <xdr:colOff>342900</xdr:colOff>
                    <xdr:row>29</xdr:row>
                    <xdr:rowOff>200025</xdr:rowOff>
                  </to>
                </anchor>
              </controlPr>
            </control>
          </mc:Choice>
        </mc:AlternateContent>
        <mc:AlternateContent xmlns:mc="http://schemas.openxmlformats.org/markup-compatibility/2006">
          <mc:Choice Requires="x14">
            <control shapeId="30742" r:id="rId7" name="Check Box 22">
              <controlPr defaultSize="0" autoFill="0" autoLine="0" autoPict="0">
                <anchor moveWithCells="1">
                  <from>
                    <xdr:col>3</xdr:col>
                    <xdr:colOff>76200</xdr:colOff>
                    <xdr:row>37</xdr:row>
                    <xdr:rowOff>0</xdr:rowOff>
                  </from>
                  <to>
                    <xdr:col>5</xdr:col>
                    <xdr:colOff>533400</xdr:colOff>
                    <xdr:row>38</xdr:row>
                    <xdr:rowOff>0</xdr:rowOff>
                  </to>
                </anchor>
              </controlPr>
            </control>
          </mc:Choice>
        </mc:AlternateContent>
        <mc:AlternateContent xmlns:mc="http://schemas.openxmlformats.org/markup-compatibility/2006">
          <mc:Choice Requires="x14">
            <control shapeId="30743" r:id="rId8" name="Check Box 23">
              <controlPr defaultSize="0" autoFill="0" autoLine="0" autoPict="0">
                <anchor moveWithCells="1">
                  <from>
                    <xdr:col>3</xdr:col>
                    <xdr:colOff>76200</xdr:colOff>
                    <xdr:row>45</xdr:row>
                    <xdr:rowOff>0</xdr:rowOff>
                  </from>
                  <to>
                    <xdr:col>5</xdr:col>
                    <xdr:colOff>533400</xdr:colOff>
                    <xdr:row>45</xdr:row>
                    <xdr:rowOff>200025</xdr:rowOff>
                  </to>
                </anchor>
              </controlPr>
            </control>
          </mc:Choice>
        </mc:AlternateContent>
        <mc:AlternateContent xmlns:mc="http://schemas.openxmlformats.org/markup-compatibility/2006">
          <mc:Choice Requires="x14">
            <control shapeId="30744" r:id="rId9" name="Check Box 24">
              <controlPr defaultSize="0" autoFill="0" autoLine="0" autoPict="0">
                <anchor moveWithCells="1">
                  <from>
                    <xdr:col>3</xdr:col>
                    <xdr:colOff>76200</xdr:colOff>
                    <xdr:row>53</xdr:row>
                    <xdr:rowOff>0</xdr:rowOff>
                  </from>
                  <to>
                    <xdr:col>5</xdr:col>
                    <xdr:colOff>638175</xdr:colOff>
                    <xdr:row>53</xdr:row>
                    <xdr:rowOff>200025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K36"/>
  <sheetViews>
    <sheetView view="pageBreakPreview" zoomScaleNormal="100" zoomScaleSheetLayoutView="100" workbookViewId="0">
      <pane xSplit="6" ySplit="5" topLeftCell="G15" activePane="bottomRight" state="frozen"/>
      <selection activeCell="I15" sqref="I15"/>
      <selection pane="topRight" activeCell="I15" sqref="I15"/>
      <selection pane="bottomLeft" activeCell="I15" sqref="I15"/>
      <selection pane="bottomRight" activeCell="D30" sqref="D30:F30"/>
    </sheetView>
  </sheetViews>
  <sheetFormatPr defaultRowHeight="24" customHeight="1" x14ac:dyDescent="0.4"/>
  <cols>
    <col min="1" max="1" width="3.25" customWidth="1"/>
    <col min="2" max="2" width="5.875" customWidth="1"/>
    <col min="3" max="3" width="8.625" customWidth="1"/>
    <col min="4" max="4" width="37.375" customWidth="1"/>
    <col min="5" max="5" width="14" style="1" customWidth="1"/>
    <col min="6" max="6" width="19.125" style="1" customWidth="1"/>
    <col min="32" max="50" width="8.625" customWidth="1"/>
  </cols>
  <sheetData>
    <row r="1" spans="1:37" ht="17.25" customHeight="1" x14ac:dyDescent="0.35">
      <c r="A1" s="21" t="s">
        <v>8</v>
      </c>
      <c r="E1" s="564" t="s">
        <v>238</v>
      </c>
      <c r="F1" s="564"/>
      <c r="H1" s="200"/>
      <c r="I1" s="200"/>
      <c r="J1" s="200"/>
    </row>
    <row r="2" spans="1:37" ht="23.1" customHeight="1" x14ac:dyDescent="0.4">
      <c r="A2" s="41" t="s">
        <v>333</v>
      </c>
      <c r="B2" s="41"/>
      <c r="C2" s="41"/>
      <c r="D2" s="41"/>
      <c r="E2" s="41"/>
      <c r="F2" s="42"/>
    </row>
    <row r="3" spans="1:37" ht="23.1" customHeight="1" x14ac:dyDescent="0.4">
      <c r="A3" s="573" t="s">
        <v>361</v>
      </c>
      <c r="B3" s="573"/>
      <c r="C3" s="573"/>
      <c r="D3" s="573"/>
      <c r="E3" s="573"/>
      <c r="F3" s="573"/>
    </row>
    <row r="4" spans="1:37" ht="15" customHeight="1" x14ac:dyDescent="0.4">
      <c r="A4" s="41"/>
      <c r="B4" s="41"/>
      <c r="C4" s="41"/>
      <c r="D4" s="41"/>
      <c r="E4" s="41"/>
      <c r="F4" s="42" t="s">
        <v>359</v>
      </c>
    </row>
    <row r="5" spans="1:37" s="210" customFormat="1" ht="35.1" customHeight="1" x14ac:dyDescent="0.4">
      <c r="A5" s="581" t="s">
        <v>360</v>
      </c>
      <c r="B5" s="582"/>
      <c r="C5" s="582"/>
      <c r="D5" s="582"/>
      <c r="E5" s="582"/>
      <c r="F5" s="583"/>
    </row>
    <row r="6" spans="1:37" ht="20.100000000000001" customHeight="1" x14ac:dyDescent="0.4">
      <c r="A6" s="589" t="s">
        <v>223</v>
      </c>
      <c r="B6" s="560" t="s">
        <v>384</v>
      </c>
      <c r="C6" s="561"/>
      <c r="D6" s="567"/>
      <c r="E6" s="568"/>
      <c r="F6" s="569"/>
      <c r="Z6" t="s">
        <v>207</v>
      </c>
      <c r="AA6" t="s">
        <v>208</v>
      </c>
      <c r="AB6" t="s">
        <v>209</v>
      </c>
      <c r="AC6" t="s">
        <v>278</v>
      </c>
      <c r="AD6" t="s">
        <v>210</v>
      </c>
      <c r="AE6" t="s">
        <v>211</v>
      </c>
      <c r="AF6" t="s">
        <v>212</v>
      </c>
      <c r="AG6" t="s">
        <v>213</v>
      </c>
      <c r="AH6" t="s">
        <v>214</v>
      </c>
      <c r="AI6" t="s">
        <v>215</v>
      </c>
      <c r="AJ6" t="s">
        <v>216</v>
      </c>
      <c r="AK6" t="s">
        <v>217</v>
      </c>
    </row>
    <row r="7" spans="1:37" ht="20.100000000000001" customHeight="1" x14ac:dyDescent="0.4">
      <c r="A7" s="590"/>
      <c r="B7" s="574" t="s">
        <v>385</v>
      </c>
      <c r="C7" s="574"/>
      <c r="D7" s="570"/>
      <c r="E7" s="571"/>
      <c r="F7" s="572"/>
    </row>
    <row r="8" spans="1:37" ht="20.100000000000001" customHeight="1" x14ac:dyDescent="0.4">
      <c r="A8" s="590"/>
      <c r="B8" s="574" t="s">
        <v>332</v>
      </c>
      <c r="C8" s="574"/>
      <c r="D8" s="584"/>
      <c r="E8" s="585"/>
      <c r="F8" s="586"/>
    </row>
    <row r="9" spans="1:37" ht="20.100000000000001" customHeight="1" x14ac:dyDescent="0.4">
      <c r="A9" s="590"/>
      <c r="B9" s="547" t="s">
        <v>372</v>
      </c>
      <c r="C9" s="548"/>
      <c r="D9" s="592"/>
      <c r="E9" s="593"/>
      <c r="F9" s="594"/>
    </row>
    <row r="10" spans="1:37" ht="20.100000000000001" customHeight="1" x14ac:dyDescent="0.4">
      <c r="A10" s="590"/>
      <c r="B10" s="574" t="s">
        <v>205</v>
      </c>
      <c r="C10" s="574"/>
      <c r="D10" s="302"/>
      <c r="E10" s="165" t="s">
        <v>334</v>
      </c>
      <c r="F10" s="565">
        <v>0</v>
      </c>
    </row>
    <row r="11" spans="1:37" ht="20.100000000000001" customHeight="1" x14ac:dyDescent="0.4">
      <c r="A11" s="591"/>
      <c r="B11" s="562" t="s">
        <v>284</v>
      </c>
      <c r="C11" s="563"/>
      <c r="D11" s="303"/>
      <c r="E11" s="166" t="s">
        <v>279</v>
      </c>
      <c r="F11" s="566"/>
    </row>
    <row r="12" spans="1:37" ht="20.100000000000001" customHeight="1" x14ac:dyDescent="0.4">
      <c r="A12" s="589" t="s">
        <v>224</v>
      </c>
      <c r="B12" s="560" t="s">
        <v>384</v>
      </c>
      <c r="C12" s="561"/>
      <c r="D12" s="567"/>
      <c r="E12" s="568"/>
      <c r="F12" s="569"/>
    </row>
    <row r="13" spans="1:37" ht="20.100000000000001" customHeight="1" x14ac:dyDescent="0.4">
      <c r="A13" s="590"/>
      <c r="B13" s="574" t="s">
        <v>385</v>
      </c>
      <c r="C13" s="574"/>
      <c r="D13" s="570"/>
      <c r="E13" s="571"/>
      <c r="F13" s="572"/>
    </row>
    <row r="14" spans="1:37" ht="20.100000000000001" customHeight="1" x14ac:dyDescent="0.4">
      <c r="A14" s="590"/>
      <c r="B14" s="574" t="s">
        <v>332</v>
      </c>
      <c r="C14" s="574"/>
      <c r="D14" s="584"/>
      <c r="E14" s="585"/>
      <c r="F14" s="586"/>
    </row>
    <row r="15" spans="1:37" ht="20.100000000000001" customHeight="1" x14ac:dyDescent="0.4">
      <c r="A15" s="590"/>
      <c r="B15" s="547" t="s">
        <v>372</v>
      </c>
      <c r="C15" s="548"/>
      <c r="D15" s="592"/>
      <c r="E15" s="593"/>
      <c r="F15" s="594"/>
    </row>
    <row r="16" spans="1:37" ht="20.100000000000001" customHeight="1" x14ac:dyDescent="0.4">
      <c r="A16" s="590"/>
      <c r="B16" s="574" t="s">
        <v>205</v>
      </c>
      <c r="C16" s="574"/>
      <c r="D16" s="302"/>
      <c r="E16" s="165" t="s">
        <v>334</v>
      </c>
      <c r="F16" s="565">
        <v>0</v>
      </c>
    </row>
    <row r="17" spans="1:6" ht="20.100000000000001" customHeight="1" x14ac:dyDescent="0.4">
      <c r="A17" s="591"/>
      <c r="B17" s="562" t="s">
        <v>312</v>
      </c>
      <c r="C17" s="563"/>
      <c r="D17" s="303"/>
      <c r="E17" s="166" t="s">
        <v>279</v>
      </c>
      <c r="F17" s="566"/>
    </row>
    <row r="18" spans="1:6" ht="20.100000000000001" customHeight="1" x14ac:dyDescent="0.4">
      <c r="A18" s="589" t="s">
        <v>225</v>
      </c>
      <c r="B18" s="560" t="s">
        <v>384</v>
      </c>
      <c r="C18" s="561"/>
      <c r="D18" s="567"/>
      <c r="E18" s="568"/>
      <c r="F18" s="569"/>
    </row>
    <row r="19" spans="1:6" ht="20.100000000000001" customHeight="1" x14ac:dyDescent="0.4">
      <c r="A19" s="590"/>
      <c r="B19" s="574" t="s">
        <v>385</v>
      </c>
      <c r="C19" s="574"/>
      <c r="D19" s="570"/>
      <c r="E19" s="571"/>
      <c r="F19" s="572"/>
    </row>
    <row r="20" spans="1:6" ht="20.100000000000001" customHeight="1" x14ac:dyDescent="0.4">
      <c r="A20" s="590"/>
      <c r="B20" s="574" t="s">
        <v>332</v>
      </c>
      <c r="C20" s="574"/>
      <c r="D20" s="578"/>
      <c r="E20" s="579"/>
      <c r="F20" s="580"/>
    </row>
    <row r="21" spans="1:6" ht="20.100000000000001" customHeight="1" x14ac:dyDescent="0.4">
      <c r="A21" s="590"/>
      <c r="B21" s="547" t="s">
        <v>372</v>
      </c>
      <c r="C21" s="548"/>
      <c r="D21" s="575"/>
      <c r="E21" s="576"/>
      <c r="F21" s="577"/>
    </row>
    <row r="22" spans="1:6" ht="20.100000000000001" customHeight="1" x14ac:dyDescent="0.4">
      <c r="A22" s="590"/>
      <c r="B22" s="574" t="s">
        <v>205</v>
      </c>
      <c r="C22" s="574"/>
      <c r="D22" s="302"/>
      <c r="E22" s="165" t="s">
        <v>334</v>
      </c>
      <c r="F22" s="565">
        <v>0</v>
      </c>
    </row>
    <row r="23" spans="1:6" ht="20.100000000000001" customHeight="1" x14ac:dyDescent="0.4">
      <c r="A23" s="591"/>
      <c r="B23" s="562" t="s">
        <v>313</v>
      </c>
      <c r="C23" s="563"/>
      <c r="D23" s="303"/>
      <c r="E23" s="166" t="s">
        <v>279</v>
      </c>
      <c r="F23" s="566"/>
    </row>
    <row r="24" spans="1:6" ht="20.100000000000001" customHeight="1" x14ac:dyDescent="0.4">
      <c r="A24" s="589" t="s">
        <v>226</v>
      </c>
      <c r="B24" s="560" t="s">
        <v>384</v>
      </c>
      <c r="C24" s="561"/>
      <c r="D24" s="567"/>
      <c r="E24" s="568"/>
      <c r="F24" s="569"/>
    </row>
    <row r="25" spans="1:6" ht="20.100000000000001" customHeight="1" x14ac:dyDescent="0.4">
      <c r="A25" s="590"/>
      <c r="B25" s="574" t="s">
        <v>385</v>
      </c>
      <c r="C25" s="574"/>
      <c r="D25" s="570"/>
      <c r="E25" s="571"/>
      <c r="F25" s="572"/>
    </row>
    <row r="26" spans="1:6" ht="20.100000000000001" customHeight="1" x14ac:dyDescent="0.4">
      <c r="A26" s="590"/>
      <c r="B26" s="574" t="s">
        <v>332</v>
      </c>
      <c r="C26" s="574"/>
      <c r="D26" s="578"/>
      <c r="E26" s="579"/>
      <c r="F26" s="580"/>
    </row>
    <row r="27" spans="1:6" ht="20.100000000000001" customHeight="1" x14ac:dyDescent="0.4">
      <c r="A27" s="590"/>
      <c r="B27" s="547" t="s">
        <v>372</v>
      </c>
      <c r="C27" s="548"/>
      <c r="D27" s="575"/>
      <c r="E27" s="576"/>
      <c r="F27" s="577"/>
    </row>
    <row r="28" spans="1:6" ht="20.100000000000001" customHeight="1" x14ac:dyDescent="0.4">
      <c r="A28" s="590"/>
      <c r="B28" s="574" t="s">
        <v>205</v>
      </c>
      <c r="C28" s="574"/>
      <c r="D28" s="302"/>
      <c r="E28" s="165" t="s">
        <v>334</v>
      </c>
      <c r="F28" s="565">
        <v>0</v>
      </c>
    </row>
    <row r="29" spans="1:6" ht="20.100000000000001" customHeight="1" x14ac:dyDescent="0.4">
      <c r="A29" s="591"/>
      <c r="B29" s="562" t="s">
        <v>313</v>
      </c>
      <c r="C29" s="563"/>
      <c r="D29" s="303"/>
      <c r="E29" s="166" t="s">
        <v>279</v>
      </c>
      <c r="F29" s="566"/>
    </row>
    <row r="30" spans="1:6" ht="20.100000000000001" customHeight="1" x14ac:dyDescent="0.4">
      <c r="A30" s="589" t="s">
        <v>229</v>
      </c>
      <c r="B30" s="560" t="s">
        <v>384</v>
      </c>
      <c r="C30" s="561"/>
      <c r="D30" s="567"/>
      <c r="E30" s="568"/>
      <c r="F30" s="569"/>
    </row>
    <row r="31" spans="1:6" ht="20.100000000000001" customHeight="1" x14ac:dyDescent="0.4">
      <c r="A31" s="590"/>
      <c r="B31" s="574" t="s">
        <v>385</v>
      </c>
      <c r="C31" s="574"/>
      <c r="D31" s="570"/>
      <c r="E31" s="571"/>
      <c r="F31" s="572"/>
    </row>
    <row r="32" spans="1:6" ht="20.100000000000001" customHeight="1" x14ac:dyDescent="0.4">
      <c r="A32" s="590"/>
      <c r="B32" s="574" t="s">
        <v>332</v>
      </c>
      <c r="C32" s="574"/>
      <c r="D32" s="592"/>
      <c r="E32" s="593"/>
      <c r="F32" s="594"/>
    </row>
    <row r="33" spans="1:6" ht="20.100000000000001" customHeight="1" x14ac:dyDescent="0.4">
      <c r="A33" s="590"/>
      <c r="B33" s="547" t="s">
        <v>372</v>
      </c>
      <c r="C33" s="548"/>
      <c r="D33" s="575"/>
      <c r="E33" s="576"/>
      <c r="F33" s="577"/>
    </row>
    <row r="34" spans="1:6" ht="20.100000000000001" customHeight="1" x14ac:dyDescent="0.4">
      <c r="A34" s="590"/>
      <c r="B34" s="574" t="s">
        <v>205</v>
      </c>
      <c r="C34" s="574"/>
      <c r="D34" s="302"/>
      <c r="E34" s="165" t="s">
        <v>334</v>
      </c>
      <c r="F34" s="565">
        <v>0</v>
      </c>
    </row>
    <row r="35" spans="1:6" ht="20.100000000000001" customHeight="1" x14ac:dyDescent="0.4">
      <c r="A35" s="591"/>
      <c r="B35" s="562" t="s">
        <v>313</v>
      </c>
      <c r="C35" s="563"/>
      <c r="D35" s="303"/>
      <c r="E35" s="166" t="s">
        <v>279</v>
      </c>
      <c r="F35" s="566"/>
    </row>
    <row r="36" spans="1:6" ht="36" customHeight="1" x14ac:dyDescent="0.4">
      <c r="A36" s="587"/>
      <c r="B36" s="588"/>
      <c r="C36" s="588"/>
      <c r="D36" s="588"/>
      <c r="E36" s="183" t="s">
        <v>340</v>
      </c>
      <c r="F36" s="182">
        <f>F10+F16+F22+F28+F34</f>
        <v>0</v>
      </c>
    </row>
  </sheetData>
  <sheetProtection algorithmName="SHA-512" hashValue="g2BXxlHagLMOon1QIvHfYVafJRrU+Icnt3V5wx+en4WKIUGBz2xOZV49xFywwia5lyNXB8P4cU365QyibPk9aA==" saltValue="2bXghjSkR8MuFcPRoUbRuA==" spinCount="100000" sheet="1" formatCells="0"/>
  <mergeCells count="64">
    <mergeCell ref="B21:C21"/>
    <mergeCell ref="D21:F21"/>
    <mergeCell ref="D18:F18"/>
    <mergeCell ref="D19:F19"/>
    <mergeCell ref="D20:F20"/>
    <mergeCell ref="B19:C19"/>
    <mergeCell ref="D7:F7"/>
    <mergeCell ref="D8:F8"/>
    <mergeCell ref="A12:A17"/>
    <mergeCell ref="A6:A11"/>
    <mergeCell ref="B6:C6"/>
    <mergeCell ref="B7:C7"/>
    <mergeCell ref="F10:F11"/>
    <mergeCell ref="B14:C14"/>
    <mergeCell ref="B13:C13"/>
    <mergeCell ref="B11:C11"/>
    <mergeCell ref="F16:F17"/>
    <mergeCell ref="B9:C9"/>
    <mergeCell ref="D9:F9"/>
    <mergeCell ref="B15:C15"/>
    <mergeCell ref="D15:F15"/>
    <mergeCell ref="B16:C16"/>
    <mergeCell ref="B34:C34"/>
    <mergeCell ref="B35:C35"/>
    <mergeCell ref="F34:F35"/>
    <mergeCell ref="B28:C28"/>
    <mergeCell ref="F28:F29"/>
    <mergeCell ref="D30:F30"/>
    <mergeCell ref="D31:F31"/>
    <mergeCell ref="D33:F33"/>
    <mergeCell ref="D32:F32"/>
    <mergeCell ref="B33:C33"/>
    <mergeCell ref="A36:D36"/>
    <mergeCell ref="B10:C10"/>
    <mergeCell ref="B12:C12"/>
    <mergeCell ref="B8:C8"/>
    <mergeCell ref="A24:A29"/>
    <mergeCell ref="B26:C26"/>
    <mergeCell ref="B23:C23"/>
    <mergeCell ref="B20:C20"/>
    <mergeCell ref="B22:C22"/>
    <mergeCell ref="A18:A23"/>
    <mergeCell ref="B17:C17"/>
    <mergeCell ref="B18:C18"/>
    <mergeCell ref="A30:A35"/>
    <mergeCell ref="B30:C30"/>
    <mergeCell ref="B31:C31"/>
    <mergeCell ref="B32:C32"/>
    <mergeCell ref="B24:C24"/>
    <mergeCell ref="B29:C29"/>
    <mergeCell ref="E1:F1"/>
    <mergeCell ref="F22:F23"/>
    <mergeCell ref="D24:F24"/>
    <mergeCell ref="D25:F25"/>
    <mergeCell ref="A3:F3"/>
    <mergeCell ref="B25:C25"/>
    <mergeCell ref="B27:C27"/>
    <mergeCell ref="D27:F27"/>
    <mergeCell ref="D26:F26"/>
    <mergeCell ref="A5:F5"/>
    <mergeCell ref="D12:F12"/>
    <mergeCell ref="D13:F13"/>
    <mergeCell ref="D14:F14"/>
    <mergeCell ref="D6:F6"/>
  </mergeCells>
  <phoneticPr fontId="2"/>
  <dataValidations xWindow="697" yWindow="679" count="7">
    <dataValidation imeMode="disabled" allowBlank="1" showInputMessage="1" showErrorMessage="1" prompt="初期登録料のみ対象" sqref="F28 F16 F22 F10 F34"/>
    <dataValidation allowBlank="1" showInputMessage="1" showErrorMessage="1" prompt="助成対象期間内_x000a_西暦年/月/日 を半角で入力_x000a_例）2021/4/1" sqref="D29 D11 D17 D23 D35"/>
    <dataValidation allowBlank="1" showInputMessage="1" showErrorMessage="1" prompt="助成対象期間内_x000a_西暦年/月/日 を半角で入力_x000a_例）2020/4/1" sqref="D28 D10 D16 D22 D34"/>
    <dataValidation allowBlank="1" showInputMessage="1" showErrorMessage="1" prompt="出店予定のECサイトのトップページのURLを入力_x000a_" sqref="D7:F7"/>
    <dataValidation allowBlank="1" showInputMessage="1" showErrorMessage="1" prompt="出店予定のECサイトのトップページのURLを入力_x000a__x000a__x000a_" sqref="D13:F13 D19:F19 D25:F25"/>
    <dataValidation allowBlank="1" showInputMessage="1" showErrorMessage="1" prompt="出店予定のECサイトのトップページのURLを入力_x000a__x000a__x000a__x000a_" sqref="D31:F31"/>
    <dataValidation allowBlank="1" showInputMessage="1" showErrorMessage="1" prompt="入力不要(自動計算されます)_x000a_" sqref="F36"/>
  </dataValidations>
  <printOptions horizontalCentered="1"/>
  <pageMargins left="0.78740157480314965" right="0.39370078740157483" top="0.59055118110236227" bottom="0.39370078740157483"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R28"/>
  <sheetViews>
    <sheetView view="pageBreakPreview" zoomScaleNormal="100" zoomScaleSheetLayoutView="100" workbookViewId="0">
      <pane xSplit="6" ySplit="5" topLeftCell="G20" activePane="bottomRight" state="frozen"/>
      <selection activeCell="I15" sqref="I15"/>
      <selection pane="topRight" activeCell="I15" sqref="I15"/>
      <selection pane="bottomLeft" activeCell="I15" sqref="I15"/>
      <selection pane="bottomRight" activeCell="D23" sqref="D23:F23"/>
    </sheetView>
  </sheetViews>
  <sheetFormatPr defaultRowHeight="24" customHeight="1" x14ac:dyDescent="0.4"/>
  <cols>
    <col min="1" max="1" width="3.25" customWidth="1"/>
    <col min="2" max="2" width="5.875" customWidth="1"/>
    <col min="3" max="3" width="16.875" customWidth="1"/>
    <col min="4" max="4" width="37.375" customWidth="1"/>
    <col min="5" max="5" width="14" style="1" customWidth="1"/>
    <col min="6" max="6" width="24.125" style="1" customWidth="1"/>
    <col min="7" max="7" width="15.625" style="1" customWidth="1"/>
    <col min="8" max="9" width="14.75" customWidth="1"/>
    <col min="10" max="15" width="9" customWidth="1"/>
    <col min="23" max="29" width="8.625" customWidth="1"/>
    <col min="30" max="30" width="14" bestFit="1" customWidth="1"/>
    <col min="31" max="32" width="14.75" bestFit="1" customWidth="1"/>
    <col min="33" max="41" width="8.625" customWidth="1"/>
  </cols>
  <sheetData>
    <row r="1" spans="1:44" ht="17.25" customHeight="1" x14ac:dyDescent="0.35">
      <c r="A1" s="21" t="s">
        <v>8</v>
      </c>
      <c r="D1" s="523" t="s">
        <v>238</v>
      </c>
      <c r="E1" s="523"/>
      <c r="F1" s="523"/>
      <c r="G1" s="201"/>
      <c r="M1" s="245" t="s">
        <v>396</v>
      </c>
    </row>
    <row r="2" spans="1:44" ht="23.1" customHeight="1" x14ac:dyDescent="0.4">
      <c r="A2" s="41" t="s">
        <v>311</v>
      </c>
      <c r="B2" s="41"/>
      <c r="C2" s="41"/>
      <c r="D2" s="41"/>
      <c r="E2" s="41"/>
      <c r="F2" s="42"/>
      <c r="G2" s="198"/>
      <c r="H2" s="40"/>
      <c r="I2" s="40"/>
      <c r="J2" s="40"/>
      <c r="K2" s="40"/>
    </row>
    <row r="3" spans="1:44" ht="23.1" customHeight="1" x14ac:dyDescent="0.4">
      <c r="A3" s="573" t="s">
        <v>368</v>
      </c>
      <c r="B3" s="573"/>
      <c r="C3" s="573"/>
      <c r="D3" s="573"/>
      <c r="E3" s="573"/>
      <c r="F3" s="573"/>
      <c r="G3" s="198"/>
      <c r="H3" s="40"/>
      <c r="I3" s="40"/>
      <c r="J3" s="40"/>
      <c r="K3" s="40"/>
      <c r="AR3" t="s">
        <v>395</v>
      </c>
    </row>
    <row r="4" spans="1:44" ht="23.1" customHeight="1" x14ac:dyDescent="0.4">
      <c r="A4" s="41"/>
      <c r="B4" s="41"/>
      <c r="C4" s="41"/>
      <c r="D4" s="41"/>
      <c r="E4" s="41"/>
      <c r="F4" s="42" t="s">
        <v>359</v>
      </c>
      <c r="G4" s="198"/>
      <c r="H4" s="40"/>
      <c r="I4" s="40"/>
      <c r="J4" s="40"/>
      <c r="K4" s="40"/>
      <c r="AR4" t="s">
        <v>396</v>
      </c>
    </row>
    <row r="5" spans="1:44" ht="35.1" customHeight="1" x14ac:dyDescent="0.4">
      <c r="A5" s="581" t="s">
        <v>305</v>
      </c>
      <c r="B5" s="582"/>
      <c r="C5" s="582"/>
      <c r="D5" s="582"/>
      <c r="E5" s="582"/>
      <c r="F5" s="583"/>
      <c r="G5" s="198"/>
      <c r="H5" s="40"/>
      <c r="I5" s="40"/>
      <c r="J5" s="40"/>
      <c r="K5" s="40"/>
      <c r="AR5" t="s">
        <v>397</v>
      </c>
    </row>
    <row r="6" spans="1:44" ht="35.1" customHeight="1" x14ac:dyDescent="0.4">
      <c r="A6" s="605" t="s">
        <v>306</v>
      </c>
      <c r="B6" s="560" t="s">
        <v>285</v>
      </c>
      <c r="C6" s="561"/>
      <c r="D6" s="597" t="s">
        <v>367</v>
      </c>
      <c r="E6" s="598"/>
      <c r="F6" s="599"/>
      <c r="G6" s="198"/>
      <c r="H6" s="40"/>
      <c r="I6" s="40"/>
      <c r="J6" s="40"/>
      <c r="K6" s="40"/>
    </row>
    <row r="7" spans="1:44" ht="35.1" customHeight="1" x14ac:dyDescent="0.4">
      <c r="A7" s="606"/>
      <c r="B7" s="600" t="s">
        <v>376</v>
      </c>
      <c r="C7" s="601"/>
      <c r="D7" s="602"/>
      <c r="E7" s="603"/>
      <c r="F7" s="604"/>
      <c r="G7" s="198"/>
      <c r="H7" s="40"/>
      <c r="I7" s="40"/>
      <c r="J7" s="40"/>
      <c r="K7" s="40"/>
    </row>
    <row r="8" spans="1:44" ht="35.1" customHeight="1" x14ac:dyDescent="0.4">
      <c r="A8" s="606"/>
      <c r="B8" s="547" t="s">
        <v>286</v>
      </c>
      <c r="C8" s="548"/>
      <c r="D8" s="624"/>
      <c r="E8" s="625"/>
      <c r="F8" s="626"/>
      <c r="G8" s="198"/>
      <c r="H8" s="40"/>
      <c r="I8" s="40"/>
      <c r="J8" s="40"/>
      <c r="K8" s="40"/>
    </row>
    <row r="9" spans="1:44" ht="35.1" customHeight="1" x14ac:dyDescent="0.4">
      <c r="A9" s="607"/>
      <c r="B9" s="108"/>
      <c r="C9" s="108"/>
      <c r="D9" s="109"/>
      <c r="E9" s="167" t="s">
        <v>287</v>
      </c>
      <c r="F9" s="168">
        <v>0</v>
      </c>
      <c r="G9" s="198"/>
      <c r="H9" s="40"/>
      <c r="I9" s="40"/>
      <c r="J9" s="40"/>
      <c r="K9" s="40"/>
    </row>
    <row r="10" spans="1:44" ht="35.1" customHeight="1" x14ac:dyDescent="0.4">
      <c r="A10" s="605" t="s">
        <v>307</v>
      </c>
      <c r="B10" s="560" t="s">
        <v>285</v>
      </c>
      <c r="C10" s="561"/>
      <c r="D10" s="567" t="s">
        <v>367</v>
      </c>
      <c r="E10" s="568"/>
      <c r="F10" s="569"/>
      <c r="G10" s="198"/>
      <c r="H10" s="40"/>
      <c r="I10" s="40"/>
      <c r="J10" s="40"/>
      <c r="K10" s="40"/>
    </row>
    <row r="11" spans="1:44" ht="35.1" customHeight="1" x14ac:dyDescent="0.4">
      <c r="A11" s="606"/>
      <c r="B11" s="600" t="s">
        <v>376</v>
      </c>
      <c r="C11" s="601"/>
      <c r="D11" s="621"/>
      <c r="E11" s="622"/>
      <c r="F11" s="623"/>
      <c r="G11" s="198"/>
      <c r="H11" s="199"/>
      <c r="I11" s="199"/>
      <c r="J11" s="199"/>
      <c r="K11" s="40"/>
    </row>
    <row r="12" spans="1:44" ht="35.1" customHeight="1" x14ac:dyDescent="0.4">
      <c r="A12" s="606"/>
      <c r="B12" s="547" t="s">
        <v>286</v>
      </c>
      <c r="C12" s="548"/>
      <c r="D12" s="570"/>
      <c r="E12" s="571"/>
      <c r="F12" s="572"/>
      <c r="G12" s="198"/>
      <c r="H12" s="199"/>
      <c r="I12" s="199"/>
      <c r="J12" s="199"/>
      <c r="K12" s="40"/>
    </row>
    <row r="13" spans="1:44" ht="35.1" customHeight="1" x14ac:dyDescent="0.4">
      <c r="A13" s="607"/>
      <c r="B13" s="108"/>
      <c r="C13" s="108"/>
      <c r="D13" s="186"/>
      <c r="E13" s="185" t="s">
        <v>288</v>
      </c>
      <c r="F13" s="184">
        <v>0</v>
      </c>
      <c r="G13" s="198"/>
      <c r="H13" s="40"/>
      <c r="I13" s="40"/>
      <c r="J13" s="40"/>
      <c r="K13" s="40"/>
    </row>
    <row r="14" spans="1:44" ht="35.1" customHeight="1" x14ac:dyDescent="0.4">
      <c r="A14" s="605" t="s">
        <v>308</v>
      </c>
      <c r="B14" s="560" t="s">
        <v>285</v>
      </c>
      <c r="C14" s="561"/>
      <c r="D14" s="627" t="s">
        <v>367</v>
      </c>
      <c r="E14" s="628"/>
      <c r="F14" s="629"/>
    </row>
    <row r="15" spans="1:44" ht="35.1" customHeight="1" x14ac:dyDescent="0.4">
      <c r="A15" s="606"/>
      <c r="B15" s="600" t="s">
        <v>376</v>
      </c>
      <c r="C15" s="617"/>
      <c r="D15" s="630"/>
      <c r="E15" s="631"/>
      <c r="F15" s="632"/>
      <c r="G15" s="198"/>
    </row>
    <row r="16" spans="1:44" ht="35.1" customHeight="1" x14ac:dyDescent="0.4">
      <c r="A16" s="606"/>
      <c r="B16" s="547" t="s">
        <v>286</v>
      </c>
      <c r="C16" s="548"/>
      <c r="D16" s="618"/>
      <c r="E16" s="619"/>
      <c r="F16" s="620"/>
      <c r="G16" s="198"/>
    </row>
    <row r="17" spans="1:36" ht="35.1" customHeight="1" x14ac:dyDescent="0.4">
      <c r="A17" s="607"/>
      <c r="B17" s="108"/>
      <c r="C17" s="108"/>
      <c r="D17" s="285"/>
      <c r="E17" s="286" t="s">
        <v>287</v>
      </c>
      <c r="F17" s="276">
        <v>0</v>
      </c>
      <c r="G17" s="256"/>
      <c r="H17" s="245"/>
      <c r="I17" s="245"/>
      <c r="J17" s="245"/>
    </row>
    <row r="18" spans="1:36" ht="35.1" customHeight="1" x14ac:dyDescent="0.4">
      <c r="A18" s="605" t="s">
        <v>309</v>
      </c>
      <c r="B18" s="560" t="s">
        <v>285</v>
      </c>
      <c r="C18" s="561"/>
      <c r="D18" s="614" t="s">
        <v>367</v>
      </c>
      <c r="E18" s="615"/>
      <c r="F18" s="616"/>
      <c r="G18" s="258"/>
      <c r="H18" s="257"/>
      <c r="I18" s="257"/>
      <c r="J18" s="257"/>
      <c r="K18" s="257"/>
    </row>
    <row r="19" spans="1:36" ht="35.1" customHeight="1" thickBot="1" x14ac:dyDescent="0.45">
      <c r="A19" s="606"/>
      <c r="B19" s="600" t="s">
        <v>376</v>
      </c>
      <c r="C19" s="601"/>
      <c r="D19" s="608"/>
      <c r="E19" s="609"/>
      <c r="F19" s="610"/>
      <c r="G19" s="595" t="s">
        <v>406</v>
      </c>
      <c r="H19" s="595"/>
      <c r="I19" s="595"/>
      <c r="J19" s="258"/>
      <c r="K19" s="257"/>
      <c r="L19" s="257"/>
      <c r="M19" s="257"/>
      <c r="AD19" s="595" t="s">
        <v>357</v>
      </c>
      <c r="AE19" s="595"/>
      <c r="AF19" s="595"/>
      <c r="AG19" s="258"/>
      <c r="AH19" s="257"/>
      <c r="AI19" s="257"/>
      <c r="AJ19" s="257"/>
    </row>
    <row r="20" spans="1:36" ht="35.1" customHeight="1" x14ac:dyDescent="0.4">
      <c r="A20" s="606"/>
      <c r="B20" s="547" t="s">
        <v>286</v>
      </c>
      <c r="C20" s="548"/>
      <c r="D20" s="611"/>
      <c r="E20" s="612"/>
      <c r="F20" s="613"/>
      <c r="G20" s="287"/>
      <c r="H20" s="278" t="s">
        <v>287</v>
      </c>
      <c r="I20" s="279" t="s">
        <v>349</v>
      </c>
      <c r="J20" s="258"/>
      <c r="K20" s="257"/>
      <c r="L20" s="257"/>
      <c r="M20" s="257"/>
      <c r="AD20" s="259"/>
      <c r="AE20" s="259" t="s">
        <v>348</v>
      </c>
      <c r="AF20" s="259" t="s">
        <v>349</v>
      </c>
      <c r="AG20" s="258"/>
      <c r="AH20" s="257"/>
      <c r="AI20" s="257"/>
      <c r="AJ20" s="257"/>
    </row>
    <row r="21" spans="1:36" ht="35.1" customHeight="1" x14ac:dyDescent="0.4">
      <c r="A21" s="607"/>
      <c r="B21" s="108"/>
      <c r="C21" s="108"/>
      <c r="D21" s="186"/>
      <c r="E21" s="292" t="s">
        <v>288</v>
      </c>
      <c r="F21" s="290">
        <v>0</v>
      </c>
      <c r="G21" s="288" t="s">
        <v>306</v>
      </c>
      <c r="H21" s="277">
        <f>F9</f>
        <v>0</v>
      </c>
      <c r="I21" s="280">
        <f>H21*1.1</f>
        <v>0</v>
      </c>
      <c r="J21" s="258"/>
      <c r="K21" s="257"/>
      <c r="L21" s="257"/>
      <c r="M21" s="257"/>
      <c r="AD21" s="260" t="s">
        <v>306</v>
      </c>
      <c r="AE21" s="261">
        <f>F9</f>
        <v>0</v>
      </c>
      <c r="AF21" s="261">
        <f>AE21*1.1</f>
        <v>0</v>
      </c>
      <c r="AG21" s="258"/>
      <c r="AH21" s="257"/>
      <c r="AI21" s="257"/>
      <c r="AJ21" s="257"/>
    </row>
    <row r="22" spans="1:36" ht="35.1" customHeight="1" x14ac:dyDescent="0.4">
      <c r="A22" s="605" t="s">
        <v>310</v>
      </c>
      <c r="B22" s="560" t="s">
        <v>285</v>
      </c>
      <c r="C22" s="561"/>
      <c r="D22" s="614" t="s">
        <v>367</v>
      </c>
      <c r="E22" s="615"/>
      <c r="F22" s="633"/>
      <c r="G22" s="288" t="s">
        <v>307</v>
      </c>
      <c r="H22" s="277">
        <f>F13</f>
        <v>0</v>
      </c>
      <c r="I22" s="280">
        <f t="shared" ref="I22:I25" si="0">H22*1.1</f>
        <v>0</v>
      </c>
      <c r="J22" s="258"/>
      <c r="K22" s="257"/>
      <c r="L22" s="257"/>
      <c r="M22" s="257"/>
      <c r="AD22" s="260" t="s">
        <v>350</v>
      </c>
      <c r="AE22" s="261">
        <f>F13</f>
        <v>0</v>
      </c>
      <c r="AF22" s="261">
        <f t="shared" ref="AF22:AF25" si="1">AE22*1.1</f>
        <v>0</v>
      </c>
      <c r="AG22" s="258"/>
      <c r="AH22" s="257"/>
      <c r="AI22" s="257"/>
      <c r="AJ22" s="257"/>
    </row>
    <row r="23" spans="1:36" ht="35.1" customHeight="1" x14ac:dyDescent="0.4">
      <c r="A23" s="606"/>
      <c r="B23" s="600" t="s">
        <v>376</v>
      </c>
      <c r="C23" s="601"/>
      <c r="D23" s="608"/>
      <c r="E23" s="609"/>
      <c r="F23" s="610"/>
      <c r="G23" s="288" t="s">
        <v>308</v>
      </c>
      <c r="H23" s="277">
        <f>F17</f>
        <v>0</v>
      </c>
      <c r="I23" s="280">
        <f>H23*1.1</f>
        <v>0</v>
      </c>
      <c r="J23" s="258"/>
      <c r="K23" s="257"/>
      <c r="L23" s="257"/>
      <c r="M23" s="257"/>
      <c r="AD23" s="260" t="s">
        <v>351</v>
      </c>
      <c r="AE23" s="261">
        <f>F17</f>
        <v>0</v>
      </c>
      <c r="AF23" s="261">
        <f t="shared" si="1"/>
        <v>0</v>
      </c>
      <c r="AG23" s="258"/>
      <c r="AH23" s="257"/>
      <c r="AI23" s="257"/>
      <c r="AJ23" s="257"/>
    </row>
    <row r="24" spans="1:36" ht="35.1" customHeight="1" x14ac:dyDescent="0.4">
      <c r="A24" s="606"/>
      <c r="B24" s="547" t="s">
        <v>286</v>
      </c>
      <c r="C24" s="548"/>
      <c r="D24" s="611"/>
      <c r="E24" s="612"/>
      <c r="F24" s="613"/>
      <c r="G24" s="288" t="s">
        <v>309</v>
      </c>
      <c r="H24" s="277">
        <f>F21</f>
        <v>0</v>
      </c>
      <c r="I24" s="280">
        <f t="shared" si="0"/>
        <v>0</v>
      </c>
      <c r="J24" s="258"/>
      <c r="K24" s="257"/>
      <c r="L24" s="257"/>
      <c r="M24" s="257"/>
      <c r="AD24" s="260" t="s">
        <v>352</v>
      </c>
      <c r="AE24" s="261">
        <f>F21</f>
        <v>0</v>
      </c>
      <c r="AF24" s="261">
        <f t="shared" si="1"/>
        <v>0</v>
      </c>
      <c r="AG24" s="258"/>
      <c r="AH24" s="257"/>
      <c r="AI24" s="257"/>
      <c r="AJ24" s="257"/>
    </row>
    <row r="25" spans="1:36" ht="35.1" customHeight="1" x14ac:dyDescent="0.4">
      <c r="A25" s="607"/>
      <c r="B25" s="108"/>
      <c r="C25" s="177"/>
      <c r="D25" s="186"/>
      <c r="E25" s="187" t="s">
        <v>288</v>
      </c>
      <c r="F25" s="290">
        <v>0</v>
      </c>
      <c r="G25" s="288" t="s">
        <v>310</v>
      </c>
      <c r="H25" s="277">
        <f>F25</f>
        <v>0</v>
      </c>
      <c r="I25" s="283">
        <f t="shared" si="0"/>
        <v>0</v>
      </c>
      <c r="J25" s="258"/>
      <c r="K25" s="257"/>
      <c r="L25" s="257"/>
      <c r="M25" s="257"/>
      <c r="AD25" s="260" t="s">
        <v>353</v>
      </c>
      <c r="AE25" s="261">
        <f>F25</f>
        <v>0</v>
      </c>
      <c r="AF25" s="261">
        <f t="shared" si="1"/>
        <v>0</v>
      </c>
      <c r="AG25" s="258"/>
      <c r="AH25" s="257"/>
      <c r="AI25" s="257"/>
      <c r="AJ25" s="257"/>
    </row>
    <row r="26" spans="1:36" ht="33" customHeight="1" thickBot="1" x14ac:dyDescent="0.45">
      <c r="A26" s="596"/>
      <c r="B26" s="596"/>
      <c r="C26" s="596"/>
      <c r="D26" s="587"/>
      <c r="E26" s="188" t="s">
        <v>340</v>
      </c>
      <c r="F26" s="291">
        <f>IF(AF26&gt;500000,"税込50万円以上。再入力",SUM(F9,F13,F17,F21,F25))</f>
        <v>0</v>
      </c>
      <c r="G26" s="289" t="s">
        <v>220</v>
      </c>
      <c r="H26" s="282">
        <f>SUM(H21:H25)</f>
        <v>0</v>
      </c>
      <c r="I26" s="281">
        <f>H26*1.1</f>
        <v>0</v>
      </c>
      <c r="J26" s="262" t="s">
        <v>374</v>
      </c>
      <c r="K26" s="262"/>
      <c r="L26" s="262"/>
      <c r="M26" s="257"/>
      <c r="AD26" s="259" t="s">
        <v>354</v>
      </c>
      <c r="AE26" s="261">
        <f>SUM(AE21:AE25)</f>
        <v>0</v>
      </c>
      <c r="AF26" s="261">
        <f>AE26*1.1</f>
        <v>0</v>
      </c>
      <c r="AG26" s="262" t="s">
        <v>374</v>
      </c>
      <c r="AH26" s="262"/>
      <c r="AI26" s="262"/>
      <c r="AJ26" s="257"/>
    </row>
    <row r="27" spans="1:36" ht="24" customHeight="1" x14ac:dyDescent="0.4">
      <c r="G27" s="255" t="s">
        <v>373</v>
      </c>
      <c r="H27" s="255"/>
      <c r="I27" s="284"/>
      <c r="J27" s="245"/>
    </row>
    <row r="28" spans="1:36" ht="24" customHeight="1" x14ac:dyDescent="0.4">
      <c r="G28" s="256"/>
      <c r="H28" s="245"/>
      <c r="I28" s="245"/>
      <c r="J28" s="245"/>
    </row>
  </sheetData>
  <sheetProtection algorithmName="SHA-512" hashValue="vdkfTyXgbXhjNc49l/hJDoLb4rXM6HxQ5H0LXlVfhE1xu3KgyVJtUUaJKQqaInv6GmQugqMMeod1kl0W+NPnTQ==" saltValue="/mhmgNst/Xxxk6bX8N3sYQ==" spinCount="100000" sheet="1" formatCells="0"/>
  <mergeCells count="41">
    <mergeCell ref="G19:I19"/>
    <mergeCell ref="A22:A25"/>
    <mergeCell ref="B23:C23"/>
    <mergeCell ref="D23:F23"/>
    <mergeCell ref="B24:C24"/>
    <mergeCell ref="D24:F24"/>
    <mergeCell ref="D22:F22"/>
    <mergeCell ref="B22:C22"/>
    <mergeCell ref="A10:A13"/>
    <mergeCell ref="D10:F10"/>
    <mergeCell ref="A14:A17"/>
    <mergeCell ref="D16:F16"/>
    <mergeCell ref="B8:C8"/>
    <mergeCell ref="B10:C10"/>
    <mergeCell ref="B11:C11"/>
    <mergeCell ref="D11:F11"/>
    <mergeCell ref="D8:F8"/>
    <mergeCell ref="D14:F14"/>
    <mergeCell ref="D15:F15"/>
    <mergeCell ref="B16:C16"/>
    <mergeCell ref="D18:F18"/>
    <mergeCell ref="B18:C18"/>
    <mergeCell ref="B19:C19"/>
    <mergeCell ref="B14:C14"/>
    <mergeCell ref="B15:C15"/>
    <mergeCell ref="D1:F1"/>
    <mergeCell ref="AD19:AF19"/>
    <mergeCell ref="A3:F3"/>
    <mergeCell ref="A26:D26"/>
    <mergeCell ref="A5:F5"/>
    <mergeCell ref="B6:C6"/>
    <mergeCell ref="D6:F6"/>
    <mergeCell ref="B7:C7"/>
    <mergeCell ref="D7:F7"/>
    <mergeCell ref="A6:A9"/>
    <mergeCell ref="A18:A21"/>
    <mergeCell ref="D19:F19"/>
    <mergeCell ref="B20:C20"/>
    <mergeCell ref="D20:F20"/>
    <mergeCell ref="B12:C12"/>
    <mergeCell ref="D12:F12"/>
  </mergeCells>
  <phoneticPr fontId="2"/>
  <conditionalFormatting sqref="F26">
    <cfRule type="containsText" dxfId="16" priority="2" operator="containsText" text="税込50万円以上。再入力">
      <formula>NOT(ISERROR(SEARCH("税込50万円以上。再入力",F26)))</formula>
    </cfRule>
  </conditionalFormatting>
  <conditionalFormatting sqref="D11">
    <cfRule type="expression" dxfId="15" priority="62">
      <formula>$D$10=$M$1</formula>
    </cfRule>
  </conditionalFormatting>
  <conditionalFormatting sqref="D15:F15">
    <cfRule type="expression" dxfId="14" priority="63">
      <formula>$D$14=$M$1</formula>
    </cfRule>
  </conditionalFormatting>
  <conditionalFormatting sqref="D19:F19">
    <cfRule type="expression" dxfId="13" priority="64">
      <formula>$D$18=$M$1</formula>
    </cfRule>
  </conditionalFormatting>
  <conditionalFormatting sqref="D23:F23">
    <cfRule type="expression" dxfId="12" priority="65">
      <formula>$D$22=$M$1</formula>
    </cfRule>
  </conditionalFormatting>
  <conditionalFormatting sqref="D7:F7">
    <cfRule type="expression" dxfId="11" priority="66">
      <formula>$D$6=$M$1</formula>
    </cfRule>
  </conditionalFormatting>
  <dataValidations xWindow="843" yWindow="884" count="2">
    <dataValidation type="list" allowBlank="1" showInputMessage="1" showErrorMessage="1" sqref="D18 D22:F22 D14 D10:F10 D6:F6">
      <formula1>"選択してください,新規作成,既存HPのリニューアル"</formula1>
    </dataValidation>
    <dataValidation allowBlank="1" showInputMessage="1" showErrorMessage="1" prompt="入力不要(自動計算されます)_x000a_" sqref="F26"/>
  </dataValidations>
  <printOptions horizontalCentered="1"/>
  <pageMargins left="0.78740157480314965" right="0.39370078740157483" top="0.59055118110236227" bottom="0.39370078740157483"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32"/>
  <sheetViews>
    <sheetView view="pageBreakPreview" zoomScaleNormal="100" zoomScaleSheetLayoutView="100" workbookViewId="0">
      <pane xSplit="1" ySplit="5" topLeftCell="B6" activePane="bottomRight" state="frozen"/>
      <selection activeCell="T19" sqref="T19"/>
      <selection pane="topRight" activeCell="T19" sqref="T19"/>
      <selection pane="bottomLeft" activeCell="T19" sqref="T19"/>
      <selection pane="bottomRight" activeCell="I8" sqref="I8"/>
    </sheetView>
  </sheetViews>
  <sheetFormatPr defaultRowHeight="24" customHeight="1" x14ac:dyDescent="0.4"/>
  <cols>
    <col min="1" max="1" width="6.25" customWidth="1"/>
    <col min="2" max="2" width="3.875" customWidth="1"/>
    <col min="3" max="3" width="48.875" style="1" customWidth="1"/>
    <col min="4" max="4" width="13.375" style="1" customWidth="1"/>
    <col min="5" max="5" width="19.125" style="1" customWidth="1"/>
    <col min="6" max="6" width="19.125" customWidth="1"/>
    <col min="31" max="31" width="12.875" customWidth="1"/>
    <col min="32" max="32" width="15.625" customWidth="1"/>
    <col min="34" max="34" width="19" customWidth="1"/>
    <col min="35" max="35" width="26.5" customWidth="1"/>
    <col min="36" max="36" width="17" customWidth="1"/>
    <col min="37" max="37" width="21.125" customWidth="1"/>
    <col min="38" max="38" width="23.375" customWidth="1"/>
    <col min="39" max="39" width="22.25" customWidth="1"/>
    <col min="41" max="41" width="21.125" customWidth="1"/>
    <col min="42" max="42" width="27" customWidth="1"/>
    <col min="43" max="43" width="34.375" customWidth="1"/>
  </cols>
  <sheetData>
    <row r="1" spans="1:10" ht="17.25" customHeight="1" x14ac:dyDescent="0.35">
      <c r="A1" s="21" t="s">
        <v>8</v>
      </c>
      <c r="C1"/>
      <c r="D1" s="237" t="s">
        <v>246</v>
      </c>
      <c r="H1" s="200"/>
      <c r="I1" s="200"/>
      <c r="J1" s="200"/>
    </row>
    <row r="2" spans="1:10" ht="23.1" customHeight="1" x14ac:dyDescent="0.4">
      <c r="A2" s="41" t="s">
        <v>301</v>
      </c>
      <c r="B2" s="41"/>
      <c r="C2" s="41"/>
      <c r="D2" s="41"/>
      <c r="F2" s="40"/>
    </row>
    <row r="3" spans="1:10" ht="42.75" customHeight="1" x14ac:dyDescent="0.4">
      <c r="A3" s="646" t="s">
        <v>387</v>
      </c>
      <c r="B3" s="646"/>
      <c r="C3" s="646"/>
      <c r="D3" s="646"/>
      <c r="E3" s="646"/>
    </row>
    <row r="4" spans="1:10" ht="17.25" customHeight="1" x14ac:dyDescent="0.4">
      <c r="A4" s="206"/>
      <c r="B4" s="206"/>
      <c r="C4" s="206"/>
      <c r="D4" s="206"/>
      <c r="E4" s="207" t="s">
        <v>359</v>
      </c>
    </row>
    <row r="5" spans="1:10" ht="35.1" customHeight="1" x14ac:dyDescent="0.4">
      <c r="A5" s="647" t="s">
        <v>227</v>
      </c>
      <c r="B5" s="648"/>
      <c r="C5" s="648"/>
      <c r="D5" s="648"/>
      <c r="E5" s="649"/>
    </row>
    <row r="6" spans="1:10" ht="30" customHeight="1" x14ac:dyDescent="0.4">
      <c r="A6" s="650" t="s">
        <v>335</v>
      </c>
      <c r="B6" s="104" t="s">
        <v>234</v>
      </c>
      <c r="C6" s="638" t="s">
        <v>244</v>
      </c>
      <c r="D6" s="639"/>
      <c r="E6" s="106" t="s">
        <v>218</v>
      </c>
      <c r="F6" s="40"/>
    </row>
    <row r="7" spans="1:10" ht="30" customHeight="1" x14ac:dyDescent="0.4">
      <c r="A7" s="651"/>
      <c r="B7" s="101">
        <v>1</v>
      </c>
      <c r="C7" s="524"/>
      <c r="D7" s="641"/>
      <c r="E7" s="89">
        <v>0</v>
      </c>
    </row>
    <row r="8" spans="1:10" ht="30" customHeight="1" x14ac:dyDescent="0.4">
      <c r="A8" s="651"/>
      <c r="B8" s="101">
        <v>2</v>
      </c>
      <c r="C8" s="524"/>
      <c r="D8" s="641"/>
      <c r="E8" s="89">
        <v>0</v>
      </c>
      <c r="F8" s="40"/>
    </row>
    <row r="9" spans="1:10" ht="30" customHeight="1" x14ac:dyDescent="0.4">
      <c r="A9" s="651"/>
      <c r="B9" s="101">
        <v>3</v>
      </c>
      <c r="C9" s="524"/>
      <c r="D9" s="641"/>
      <c r="E9" s="89">
        <v>0</v>
      </c>
    </row>
    <row r="10" spans="1:10" ht="30" customHeight="1" x14ac:dyDescent="0.4">
      <c r="A10" s="651"/>
      <c r="B10" s="101">
        <v>4</v>
      </c>
      <c r="C10" s="524"/>
      <c r="D10" s="641"/>
      <c r="E10" s="89">
        <v>0</v>
      </c>
    </row>
    <row r="11" spans="1:10" ht="30" customHeight="1" x14ac:dyDescent="0.4">
      <c r="A11" s="651"/>
      <c r="B11" s="101">
        <v>5</v>
      </c>
      <c r="C11" s="524"/>
      <c r="D11" s="641"/>
      <c r="E11" s="89">
        <v>0</v>
      </c>
    </row>
    <row r="12" spans="1:10" ht="30" customHeight="1" x14ac:dyDescent="0.4">
      <c r="A12" s="651"/>
      <c r="B12" s="101">
        <v>6</v>
      </c>
      <c r="C12" s="652"/>
      <c r="D12" s="653"/>
      <c r="E12" s="89">
        <v>0</v>
      </c>
      <c r="G12" s="40"/>
      <c r="H12" s="40"/>
    </row>
    <row r="13" spans="1:10" ht="30" customHeight="1" x14ac:dyDescent="0.4">
      <c r="A13" s="651"/>
      <c r="B13" s="101">
        <v>7</v>
      </c>
      <c r="C13" s="654"/>
      <c r="D13" s="655"/>
      <c r="E13" s="89">
        <v>0</v>
      </c>
      <c r="G13" s="221"/>
    </row>
    <row r="14" spans="1:10" ht="30" customHeight="1" x14ac:dyDescent="0.4">
      <c r="A14" s="607"/>
      <c r="B14" s="105"/>
      <c r="C14" s="107"/>
      <c r="D14" s="161" t="s">
        <v>380</v>
      </c>
      <c r="E14" s="48">
        <f>SUM(E7:E13)</f>
        <v>0</v>
      </c>
    </row>
    <row r="15" spans="1:10" ht="30" customHeight="1" x14ac:dyDescent="0.4">
      <c r="A15" s="605" t="s">
        <v>369</v>
      </c>
      <c r="B15" s="112" t="s">
        <v>234</v>
      </c>
      <c r="C15" s="642" t="s">
        <v>336</v>
      </c>
      <c r="D15" s="639"/>
      <c r="E15" s="106" t="s">
        <v>218</v>
      </c>
    </row>
    <row r="16" spans="1:10" ht="30" customHeight="1" x14ac:dyDescent="0.4">
      <c r="A16" s="606"/>
      <c r="B16" s="113">
        <v>1</v>
      </c>
      <c r="C16" s="525"/>
      <c r="D16" s="641"/>
      <c r="E16" s="89">
        <v>0</v>
      </c>
    </row>
    <row r="17" spans="1:9" ht="30" customHeight="1" x14ac:dyDescent="0.4">
      <c r="A17" s="606"/>
      <c r="B17" s="113">
        <v>2</v>
      </c>
      <c r="C17" s="525"/>
      <c r="D17" s="641"/>
      <c r="E17" s="89">
        <v>0</v>
      </c>
    </row>
    <row r="18" spans="1:9" ht="30" customHeight="1" x14ac:dyDescent="0.4">
      <c r="A18" s="606"/>
      <c r="B18" s="113">
        <v>3</v>
      </c>
      <c r="C18" s="525"/>
      <c r="D18" s="641"/>
      <c r="E18" s="89">
        <v>0</v>
      </c>
    </row>
    <row r="19" spans="1:9" ht="30" customHeight="1" x14ac:dyDescent="0.4">
      <c r="A19" s="606"/>
      <c r="B19" s="113">
        <v>4</v>
      </c>
      <c r="C19" s="525"/>
      <c r="D19" s="641"/>
      <c r="E19" s="89">
        <v>0</v>
      </c>
    </row>
    <row r="20" spans="1:9" ht="30" customHeight="1" x14ac:dyDescent="0.4">
      <c r="A20" s="606"/>
      <c r="B20" s="113">
        <v>5</v>
      </c>
      <c r="C20" s="643"/>
      <c r="D20" s="641"/>
      <c r="E20" s="89">
        <v>0</v>
      </c>
    </row>
    <row r="21" spans="1:9" ht="30" customHeight="1" x14ac:dyDescent="0.4">
      <c r="A21" s="606"/>
      <c r="B21" s="113">
        <v>6</v>
      </c>
      <c r="C21" s="643"/>
      <c r="D21" s="641"/>
      <c r="E21" s="89">
        <v>0</v>
      </c>
    </row>
    <row r="22" spans="1:9" ht="30" customHeight="1" x14ac:dyDescent="0.4">
      <c r="A22" s="606"/>
      <c r="B22" s="113">
        <v>7</v>
      </c>
      <c r="C22" s="644"/>
      <c r="D22" s="645"/>
      <c r="E22" s="89">
        <v>0</v>
      </c>
    </row>
    <row r="23" spans="1:9" ht="30" customHeight="1" x14ac:dyDescent="0.4">
      <c r="A23" s="607"/>
      <c r="B23" s="114"/>
      <c r="C23" s="107"/>
      <c r="D23" s="152" t="s">
        <v>380</v>
      </c>
      <c r="E23" s="48">
        <f>SUM(E16:E22)</f>
        <v>0</v>
      </c>
    </row>
    <row r="24" spans="1:9" ht="30" customHeight="1" x14ac:dyDescent="0.4">
      <c r="A24" s="591" t="s">
        <v>341</v>
      </c>
      <c r="B24" s="104" t="s">
        <v>234</v>
      </c>
      <c r="C24" s="638" t="s">
        <v>245</v>
      </c>
      <c r="D24" s="639"/>
      <c r="E24" s="106" t="s">
        <v>218</v>
      </c>
      <c r="G24" s="91"/>
      <c r="H24" s="91"/>
      <c r="I24" s="91"/>
    </row>
    <row r="25" spans="1:9" ht="30" customHeight="1" x14ac:dyDescent="0.4">
      <c r="A25" s="634"/>
      <c r="B25" s="111">
        <v>1</v>
      </c>
      <c r="C25" s="636"/>
      <c r="D25" s="636"/>
      <c r="E25" s="89">
        <v>0</v>
      </c>
    </row>
    <row r="26" spans="1:9" ht="30" customHeight="1" x14ac:dyDescent="0.4">
      <c r="A26" s="634"/>
      <c r="B26" s="111">
        <v>2</v>
      </c>
      <c r="C26" s="636"/>
      <c r="D26" s="636"/>
      <c r="E26" s="89">
        <v>0</v>
      </c>
    </row>
    <row r="27" spans="1:9" ht="30" customHeight="1" x14ac:dyDescent="0.4">
      <c r="A27" s="634"/>
      <c r="B27" s="111">
        <v>3</v>
      </c>
      <c r="C27" s="636"/>
      <c r="D27" s="636"/>
      <c r="E27" s="89">
        <v>0</v>
      </c>
    </row>
    <row r="28" spans="1:9" ht="30" customHeight="1" x14ac:dyDescent="0.4">
      <c r="A28" s="634"/>
      <c r="B28" s="111">
        <v>4</v>
      </c>
      <c r="C28" s="533"/>
      <c r="D28" s="640"/>
      <c r="E28" s="89">
        <v>0</v>
      </c>
    </row>
    <row r="29" spans="1:9" ht="30" customHeight="1" x14ac:dyDescent="0.4">
      <c r="A29" s="634"/>
      <c r="B29" s="111">
        <v>5</v>
      </c>
      <c r="C29" s="533"/>
      <c r="D29" s="640"/>
      <c r="E29" s="89">
        <v>0</v>
      </c>
    </row>
    <row r="30" spans="1:9" ht="30" customHeight="1" x14ac:dyDescent="0.4">
      <c r="A30" s="634"/>
      <c r="B30" s="111">
        <v>6</v>
      </c>
      <c r="C30" s="533"/>
      <c r="D30" s="640"/>
      <c r="E30" s="89">
        <v>0</v>
      </c>
    </row>
    <row r="31" spans="1:9" ht="30" customHeight="1" x14ac:dyDescent="0.4">
      <c r="A31" s="634"/>
      <c r="B31" s="111">
        <v>7</v>
      </c>
      <c r="C31" s="636"/>
      <c r="D31" s="637"/>
      <c r="E31" s="89">
        <v>0</v>
      </c>
    </row>
    <row r="32" spans="1:9" ht="30" customHeight="1" x14ac:dyDescent="0.4">
      <c r="A32" s="635"/>
      <c r="B32" s="114"/>
      <c r="C32" s="107"/>
      <c r="D32" s="152" t="s">
        <v>380</v>
      </c>
      <c r="E32" s="48">
        <f>SUM(E25:E31)</f>
        <v>0</v>
      </c>
    </row>
  </sheetData>
  <sheetProtection algorithmName="SHA-512" hashValue="e33rz9RroxXFyyLvSahJ030rhyP7cbHdtOUTwbAlxFMMVGQOu/6Y5s2bgiw/5CbehaqYtd4v5zFbtb4/2CVx5w==" saltValue="LVkN+6vU5zsRhH3Xy5dvXA==" spinCount="100000" sheet="1" formatCells="0"/>
  <mergeCells count="29">
    <mergeCell ref="A3:E3"/>
    <mergeCell ref="C11:D11"/>
    <mergeCell ref="C10:D10"/>
    <mergeCell ref="C9:D9"/>
    <mergeCell ref="A5:E5"/>
    <mergeCell ref="C8:D8"/>
    <mergeCell ref="C7:D7"/>
    <mergeCell ref="C6:D6"/>
    <mergeCell ref="A6:A14"/>
    <mergeCell ref="C12:D12"/>
    <mergeCell ref="C13:D13"/>
    <mergeCell ref="A15:A23"/>
    <mergeCell ref="C16:D16"/>
    <mergeCell ref="C17:D17"/>
    <mergeCell ref="C18:D18"/>
    <mergeCell ref="C19:D19"/>
    <mergeCell ref="C15:D15"/>
    <mergeCell ref="C20:D20"/>
    <mergeCell ref="C21:D21"/>
    <mergeCell ref="C22:D22"/>
    <mergeCell ref="A24:A32"/>
    <mergeCell ref="C25:D25"/>
    <mergeCell ref="C26:D26"/>
    <mergeCell ref="C27:D27"/>
    <mergeCell ref="C31:D31"/>
    <mergeCell ref="C24:D24"/>
    <mergeCell ref="C28:D28"/>
    <mergeCell ref="C29:D29"/>
    <mergeCell ref="C30:D30"/>
  </mergeCells>
  <phoneticPr fontId="2"/>
  <dataValidations xWindow="820" yWindow="607" count="3">
    <dataValidation imeMode="disabled" allowBlank="1" showInputMessage="1" showErrorMessage="1" sqref="E16:E22 E7:E13 E25:E31"/>
    <dataValidation imeMode="disabled" allowBlank="1" showInputMessage="1" showErrorMessage="1" prompt="入力不要_x000a_(自動計算されます)" sqref="E14 E23 E32"/>
    <dataValidation allowBlank="1" showInputMessage="1" showErrorMessage="1" prompt="助成事業で実施する内容をご記入ください" sqref="D16:D19 D31 C25:C31 D25:D27 C16:C22 C7:C13 D7:D11"/>
  </dataValidations>
  <printOptions horizontalCentered="1"/>
  <pageMargins left="0.78740157480314965" right="0.39370078740157483" top="0.59055118110236227" bottom="0.39370078740157483" header="0.31496062992125984" footer="0.31496062992125984"/>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51"/>
  <sheetViews>
    <sheetView view="pageBreakPreview" zoomScale="78" zoomScaleNormal="70" zoomScaleSheetLayoutView="78" workbookViewId="0">
      <pane ySplit="2" topLeftCell="A24" activePane="bottomLeft" state="frozen"/>
      <selection activeCell="I15" sqref="I15"/>
      <selection pane="bottomLeft" activeCell="I34" sqref="I34"/>
    </sheetView>
  </sheetViews>
  <sheetFormatPr defaultRowHeight="18.75" x14ac:dyDescent="0.4"/>
  <cols>
    <col min="1" max="1" width="13.375" customWidth="1"/>
    <col min="2" max="8" width="11.625" customWidth="1"/>
    <col min="9" max="9" width="23.875" customWidth="1"/>
    <col min="10" max="10" width="13" bestFit="1" customWidth="1"/>
  </cols>
  <sheetData>
    <row r="1" spans="1:10" x14ac:dyDescent="0.35">
      <c r="A1" s="21" t="s">
        <v>8</v>
      </c>
      <c r="D1" s="666" t="s">
        <v>238</v>
      </c>
      <c r="E1" s="666"/>
      <c r="F1" s="666"/>
      <c r="G1" s="666"/>
      <c r="H1" s="666"/>
      <c r="I1" s="666"/>
      <c r="J1" s="203"/>
    </row>
    <row r="2" spans="1:10" ht="20.25" customHeight="1" x14ac:dyDescent="0.4">
      <c r="A2" s="63" t="s">
        <v>378</v>
      </c>
      <c r="B2" s="63"/>
      <c r="C2" s="63"/>
      <c r="D2" s="120"/>
      <c r="E2" s="63"/>
      <c r="F2" s="63"/>
      <c r="G2" s="63"/>
    </row>
    <row r="3" spans="1:10" ht="19.5" customHeight="1" x14ac:dyDescent="0.35">
      <c r="A3" s="121"/>
      <c r="B3" s="121"/>
      <c r="C3" s="121"/>
      <c r="D3" s="121"/>
      <c r="E3" s="121"/>
      <c r="F3" s="122"/>
      <c r="H3" s="123" t="s">
        <v>291</v>
      </c>
    </row>
    <row r="4" spans="1:10" ht="30" customHeight="1" x14ac:dyDescent="0.4">
      <c r="A4" s="705" t="s">
        <v>393</v>
      </c>
      <c r="B4" s="706"/>
      <c r="C4" s="706"/>
      <c r="D4" s="706"/>
      <c r="E4" s="706"/>
      <c r="F4" s="706"/>
      <c r="G4" s="707"/>
      <c r="H4" s="193" t="s">
        <v>342</v>
      </c>
    </row>
    <row r="5" spans="1:10" ht="30" customHeight="1" x14ac:dyDescent="0.4">
      <c r="A5" s="143"/>
      <c r="B5" s="133" t="s">
        <v>292</v>
      </c>
      <c r="C5" s="133" t="s">
        <v>260</v>
      </c>
      <c r="D5" s="133" t="s">
        <v>293</v>
      </c>
      <c r="E5" s="133" t="s">
        <v>294</v>
      </c>
      <c r="F5" s="133" t="s">
        <v>295</v>
      </c>
      <c r="G5" s="195" t="s">
        <v>268</v>
      </c>
      <c r="H5" s="194"/>
    </row>
    <row r="6" spans="1:10" ht="30" customHeight="1" x14ac:dyDescent="0.4">
      <c r="A6" s="144" t="s">
        <v>264</v>
      </c>
      <c r="B6" s="222">
        <f>IF('4展示会参加費'!D10="オンラインのみ",0,IF('4展示会参加費'!D10="リアル + オンライン",'4展示会参加費'!H10,IF('4展示会参加費'!D10="リアルのみ",'4展示会参加費'!H10,0)))</f>
        <v>0</v>
      </c>
      <c r="C6" s="222">
        <f>IF('4展示会参加費'!D18="オンラインのみ",0,IF('4展示会参加費'!D18="リアル + オンライン",'4展示会参加費'!H18,IF('4展示会参加費'!D18="リアルのみ",'4展示会参加費'!H18,0)))</f>
        <v>0</v>
      </c>
      <c r="D6" s="222">
        <f>IF('4展示会参加費'!D26="オンラインのみ",0,IF('4展示会参加費'!D26="リアル + オンライン",'4展示会参加費'!H26,IF('4展示会参加費'!D26="リアルのみ",'4展示会参加費'!H26,0)))</f>
        <v>0</v>
      </c>
      <c r="E6" s="222">
        <f>IF('4展示会参加費'!D34="オンラインのみ",0,IF('4展示会参加費'!D34="リアル + オンライン",'4展示会参加費'!H34,IF('4展示会参加費'!D34="リアルのみ",'4展示会参加費'!H34,0)))</f>
        <v>0</v>
      </c>
      <c r="F6" s="222">
        <f>IF('4展示会参加費'!D42="オンラインのみ",0,IF('4展示会参加費'!D42="リアル + オンライン",'4展示会参加費'!H42,IF('4展示会参加費'!D42="リアルのみ",'4展示会参加費'!H42,0)))</f>
        <v>0</v>
      </c>
      <c r="G6" s="223">
        <f>IF('4展示会参加費'!D50="オンラインのみ",0,IF('4展示会参加費'!D50="リアル + オンライン",'4展示会参加費'!H50,IF('4展示会参加費'!D50="リアルのみ",'4展示会参加費'!H50,0)))</f>
        <v>0</v>
      </c>
      <c r="H6" s="224">
        <f>SUM(B6:G6)</f>
        <v>0</v>
      </c>
    </row>
    <row r="7" spans="1:10" ht="30" customHeight="1" x14ac:dyDescent="0.4">
      <c r="A7" s="144" t="s">
        <v>296</v>
      </c>
      <c r="B7" s="222">
        <f>IF('4展示会参加費'!D10="オンラインのみ",'4展示会参加費'!H11,IF('4展示会参加費'!D10="リアル + オンライン",'4展示会参加費'!H11,0))</f>
        <v>0</v>
      </c>
      <c r="C7" s="222">
        <f>IF('4展示会参加費'!D18="オンラインのみ",'4展示会参加費'!H19,IF('4展示会参加費'!D18="リアル + オンライン",'4展示会参加費'!H19,0))</f>
        <v>0</v>
      </c>
      <c r="D7" s="222">
        <f>IF('4展示会参加費'!D26="オンラインのみ",'4展示会参加費'!H27,IF('4展示会参加費'!D26="リアル + オンライン",'4展示会参加費'!H27,0))</f>
        <v>0</v>
      </c>
      <c r="E7" s="223">
        <f>IF('4展示会参加費'!D34="オンラインのみ",'4展示会参加費'!H35,IF('4展示会参加費'!D34="リアル + オンライン",'4展示会参加費'!H35,0))</f>
        <v>0</v>
      </c>
      <c r="F7" s="223">
        <f>IF('4展示会参加費'!D42="オンラインのみ",'4展示会参加費'!H43,IF('4展示会参加費'!D42="リアル + オンライン",'4展示会参加費'!H43,0))</f>
        <v>0</v>
      </c>
      <c r="G7" s="223">
        <f>IF('4展示会参加費'!D50="オンラインのみ",'4展示会参加費'!H51,IF('4展示会参加費'!D50="リアル + オンライン",'4展示会参加費'!H51,0))</f>
        <v>0</v>
      </c>
      <c r="H7" s="224">
        <f>SUM(B7:G7)</f>
        <v>0</v>
      </c>
    </row>
    <row r="8" spans="1:10" ht="30" customHeight="1" x14ac:dyDescent="0.4">
      <c r="A8" s="189" t="s">
        <v>297</v>
      </c>
      <c r="B8" s="222">
        <f>IF('4展示会参加費'!D10="オンラインのみ",0,IF('4展示会参加費'!D10="リアル + オンライン",'4展示会参加費'!H12,IF('4展示会参加費'!D10="リアルのみ",'4展示会参加費'!H12,0)))</f>
        <v>0</v>
      </c>
      <c r="C8" s="222">
        <f>IF('4展示会参加費'!D18="オンラインのみ",0,IF('4展示会参加費'!D18="リアル + オンライン",'4展示会参加費'!H20,IF('4展示会参加費'!D18="リアルのみ",'4展示会参加費'!H20,0)))</f>
        <v>0</v>
      </c>
      <c r="D8" s="223">
        <f>IF('4展示会参加費'!D26="オンラインのみ",0,IF('4展示会参加費'!D26="リアル + オンライン",'4展示会参加費'!H28,IF('4展示会参加費'!D26="リアルのみ",'4展示会参加費'!H28,0)))</f>
        <v>0</v>
      </c>
      <c r="E8" s="223">
        <f>IF('4展示会参加費'!D34="オンラインのみ",0,IF('4展示会参加費'!D34="リアル + オンライン",'4展示会参加費'!H36,IF('4展示会参加費'!D34="リアルのみ", '4展示会参加費'!H36,0)))</f>
        <v>0</v>
      </c>
      <c r="F8" s="223">
        <f>IF('4展示会参加費'!D42="オンラインのみ",0,IF('4展示会参加費'!D42="リアル + オンライン",'4展示会参加費'!H44,IF('4展示会参加費'!D42="リアルのみ",'4展示会参加費'!H44,0)))</f>
        <v>0</v>
      </c>
      <c r="G8" s="223">
        <f>IF('4展示会参加費'!D50="オンラインのみ",0,IF('4展示会参加費'!D50="リアル + オンライン",'4展示会参加費'!H52,IF('4展示会参加費'!D50="リアルのみ",'4展示会参加費'!H52,0)))</f>
        <v>0</v>
      </c>
      <c r="H8" s="224">
        <f>SUM(B8:G8)</f>
        <v>0</v>
      </c>
    </row>
    <row r="9" spans="1:10" ht="30" customHeight="1" thickBot="1" x14ac:dyDescent="0.45">
      <c r="A9" s="145" t="s">
        <v>290</v>
      </c>
      <c r="B9" s="225">
        <f>IF('4展示会参加費'!D10="オンラインのみ",0,IF('4展示会参加費'!D10="リアル + オンライン",'4展示会参加費'!H13, IF('4展示会参加費'!D10="リアルのみ",'4展示会参加費'!H13,0)))</f>
        <v>0</v>
      </c>
      <c r="C9" s="225">
        <f>IF('4展示会参加費'!D18="オンラインのみ",0,IF('4展示会参加費'!D18="リアル + オンライン",'4展示会参加費'!H21,IF('4展示会参加費'!D18="リアルのみ",'4展示会参加費'!H21,0)))</f>
        <v>0</v>
      </c>
      <c r="D9" s="225">
        <f>IF( '4展示会参加費'!D26="オンラインのみ",0,IF('4展示会参加費'!D26="リアル + オンライン",'4展示会参加費'!H29,IF('4展示会参加費'!D26="リアルのみ",'4展示会参加費'!H29,0)))</f>
        <v>0</v>
      </c>
      <c r="E9" s="225">
        <f>IF('4展示会参加費'!D34="オンラインのみ",0,IF('4展示会参加費'!D34="リアル + オンライン",'4展示会参加費'!H37,IF('4展示会参加費'!D34="リアルのみ", '4展示会参加費'!H37,0)))</f>
        <v>0</v>
      </c>
      <c r="F9" s="225">
        <f>IF('4展示会参加費'!D42="オンラインのみ",0,IF('4展示会参加費'!D42="リアル + オンライン",'4展示会参加費'!H45,IF('4展示会参加費'!D42="リアルのみ",'4展示会参加費'!H45,0)))</f>
        <v>0</v>
      </c>
      <c r="G9" s="226">
        <f>IF('4展示会参加費'!D50="オンラインのみ",0,IF('4展示会参加費'!D50="リアル + オンライン",'4展示会参加費'!H53,IF('4展示会参加費'!D50="リアルのみ",'4展示会参加費'!H53,0)))</f>
        <v>0</v>
      </c>
      <c r="H9" s="227">
        <f>SUM(B9:G9)</f>
        <v>0</v>
      </c>
      <c r="I9" s="173"/>
    </row>
    <row r="10" spans="1:10" ht="30" customHeight="1" thickTop="1" x14ac:dyDescent="0.4">
      <c r="A10" s="146" t="s">
        <v>220</v>
      </c>
      <c r="B10" s="134">
        <f>'4展示会参加費'!H14</f>
        <v>0</v>
      </c>
      <c r="C10" s="134">
        <f>'4展示会参加費'!H22</f>
        <v>0</v>
      </c>
      <c r="D10" s="134">
        <f>'4展示会参加費'!H30</f>
        <v>0</v>
      </c>
      <c r="E10" s="134">
        <f>'4展示会参加費'!H38</f>
        <v>0</v>
      </c>
      <c r="F10" s="134">
        <f>'4展示会参加費'!H46</f>
        <v>0</v>
      </c>
      <c r="G10" s="196">
        <f>'4展示会参加費'!H54</f>
        <v>0</v>
      </c>
      <c r="H10" s="228">
        <f>SUM(B10:G10)</f>
        <v>0</v>
      </c>
    </row>
    <row r="11" spans="1:10" ht="30" customHeight="1" x14ac:dyDescent="0.4">
      <c r="A11" s="230"/>
      <c r="B11" s="229"/>
      <c r="C11" s="229"/>
      <c r="D11" s="229"/>
      <c r="E11" s="229"/>
      <c r="F11" s="229"/>
      <c r="G11" s="229"/>
      <c r="H11" s="232"/>
    </row>
    <row r="12" spans="1:10" ht="30" customHeight="1" x14ac:dyDescent="0.35">
      <c r="A12" s="135"/>
      <c r="B12" s="136" t="s">
        <v>291</v>
      </c>
      <c r="C12" s="137"/>
      <c r="D12" s="137"/>
      <c r="E12" s="138"/>
      <c r="F12" s="136" t="s">
        <v>291</v>
      </c>
      <c r="G12" s="231"/>
      <c r="H12" s="40"/>
    </row>
    <row r="13" spans="1:10" ht="30" customHeight="1" thickBot="1" x14ac:dyDescent="0.45">
      <c r="A13" s="710" t="s">
        <v>339</v>
      </c>
      <c r="B13" s="711"/>
      <c r="C13" s="110"/>
      <c r="D13" s="708" t="s">
        <v>281</v>
      </c>
      <c r="E13" s="642"/>
      <c r="F13" s="709"/>
      <c r="G13" s="181"/>
    </row>
    <row r="14" spans="1:10" ht="30" customHeight="1" thickTop="1" x14ac:dyDescent="0.4">
      <c r="A14" s="147" t="s">
        <v>220</v>
      </c>
      <c r="B14" s="179">
        <f>'5ECサイト出店初期登録料'!F36</f>
        <v>0</v>
      </c>
      <c r="C14" s="135"/>
      <c r="D14" s="714" t="s">
        <v>314</v>
      </c>
      <c r="E14" s="715"/>
      <c r="F14" s="139">
        <f>'7販促費'!E14</f>
        <v>0</v>
      </c>
      <c r="G14" s="40"/>
    </row>
    <row r="15" spans="1:10" ht="30" customHeight="1" x14ac:dyDescent="0.25">
      <c r="A15" s="180"/>
      <c r="B15" s="295" t="s">
        <v>291</v>
      </c>
      <c r="C15" s="135"/>
      <c r="D15" s="714" t="s">
        <v>315</v>
      </c>
      <c r="E15" s="715"/>
      <c r="F15" s="139">
        <f>'7販促費'!E23</f>
        <v>0</v>
      </c>
      <c r="G15" s="141"/>
      <c r="H15" s="40"/>
      <c r="I15" s="40"/>
    </row>
    <row r="16" spans="1:10" ht="30" customHeight="1" thickBot="1" x14ac:dyDescent="0.3">
      <c r="A16" s="712" t="s">
        <v>305</v>
      </c>
      <c r="B16" s="713"/>
      <c r="C16" s="135"/>
      <c r="D16" s="716" t="s">
        <v>316</v>
      </c>
      <c r="E16" s="717"/>
      <c r="F16" s="140">
        <f>'7販促費'!E32</f>
        <v>0</v>
      </c>
      <c r="G16" s="192"/>
      <c r="H16" s="40"/>
      <c r="I16" s="40"/>
    </row>
    <row r="17" spans="1:12" ht="30" customHeight="1" thickTop="1" x14ac:dyDescent="0.25">
      <c r="A17" s="147" t="s">
        <v>220</v>
      </c>
      <c r="B17" s="179">
        <f>'6自社webサイト'!F26</f>
        <v>0</v>
      </c>
      <c r="C17" s="135"/>
      <c r="D17" s="678" t="s">
        <v>220</v>
      </c>
      <c r="E17" s="679"/>
      <c r="F17" s="142">
        <f>F14+F15+F16</f>
        <v>0</v>
      </c>
      <c r="G17" s="141"/>
    </row>
    <row r="18" spans="1:12" ht="24.95" customHeight="1" x14ac:dyDescent="0.25">
      <c r="A18" s="180"/>
      <c r="B18" s="229"/>
      <c r="C18" s="135"/>
      <c r="D18" s="233"/>
      <c r="E18" s="233"/>
      <c r="F18" s="229"/>
      <c r="G18" s="141"/>
    </row>
    <row r="19" spans="1:12" ht="23.25" customHeight="1" x14ac:dyDescent="0.4">
      <c r="A19" s="153"/>
      <c r="B19" s="698" t="s">
        <v>399</v>
      </c>
      <c r="C19" s="698"/>
      <c r="D19" s="698"/>
      <c r="E19" s="698"/>
      <c r="F19" s="698"/>
      <c r="G19" s="698"/>
      <c r="H19" s="698"/>
      <c r="I19" s="275" t="s">
        <v>398</v>
      </c>
    </row>
    <row r="20" spans="1:12" ht="20.100000000000001" customHeight="1" x14ac:dyDescent="0.4">
      <c r="A20" s="672" t="s">
        <v>303</v>
      </c>
      <c r="B20" s="673"/>
      <c r="C20" s="673"/>
      <c r="D20" s="670" t="s">
        <v>5</v>
      </c>
      <c r="E20" s="670"/>
      <c r="F20" s="680" t="s">
        <v>347</v>
      </c>
      <c r="G20" s="681"/>
      <c r="H20" s="680" t="s">
        <v>394</v>
      </c>
      <c r="I20" s="718"/>
    </row>
    <row r="21" spans="1:12" ht="20.100000000000001" customHeight="1" x14ac:dyDescent="0.4">
      <c r="A21" s="674"/>
      <c r="B21" s="675"/>
      <c r="C21" s="675"/>
      <c r="D21" s="671"/>
      <c r="E21" s="671"/>
      <c r="F21" s="682"/>
      <c r="G21" s="683"/>
      <c r="H21" s="719"/>
      <c r="I21" s="720"/>
    </row>
    <row r="22" spans="1:12" ht="20.100000000000001" customHeight="1" x14ac:dyDescent="0.4">
      <c r="A22" s="265"/>
      <c r="B22" s="668" t="s">
        <v>298</v>
      </c>
      <c r="C22" s="668"/>
      <c r="D22" s="671"/>
      <c r="E22" s="671"/>
      <c r="F22" s="684"/>
      <c r="G22" s="685"/>
      <c r="H22" s="721"/>
      <c r="I22" s="722"/>
    </row>
    <row r="23" spans="1:12" ht="39.950000000000003" customHeight="1" x14ac:dyDescent="0.5">
      <c r="A23" s="723" t="s">
        <v>321</v>
      </c>
      <c r="B23" s="676" t="s">
        <v>320</v>
      </c>
      <c r="C23" s="216" t="s">
        <v>266</v>
      </c>
      <c r="D23" s="664">
        <f>H6</f>
        <v>0</v>
      </c>
      <c r="E23" s="664"/>
      <c r="F23" s="658">
        <f>IF(D23="","",(ROUNDDOWN(SUM(D23)*0.8,-3)))</f>
        <v>0</v>
      </c>
      <c r="G23" s="659"/>
      <c r="H23" s="660"/>
      <c r="I23" s="661"/>
    </row>
    <row r="24" spans="1:12" ht="39.950000000000003" customHeight="1" x14ac:dyDescent="0.5">
      <c r="A24" s="723"/>
      <c r="B24" s="676"/>
      <c r="C24" s="216" t="s">
        <v>267</v>
      </c>
      <c r="D24" s="664">
        <f>H7</f>
        <v>0</v>
      </c>
      <c r="E24" s="664"/>
      <c r="F24" s="658">
        <f>IF(D24="","",IF((ROUNDDOWN(SUM(D24)*0.8,-3))&gt;200000,200000,ROUNDDOWN(SUM(D24)*0.8,-3)))</f>
        <v>0</v>
      </c>
      <c r="G24" s="659"/>
      <c r="H24" s="662"/>
      <c r="I24" s="663"/>
    </row>
    <row r="25" spans="1:12" ht="39.950000000000003" customHeight="1" x14ac:dyDescent="0.5">
      <c r="A25" s="723"/>
      <c r="B25" s="676"/>
      <c r="C25" s="216" t="s">
        <v>265</v>
      </c>
      <c r="D25" s="664">
        <f>H8</f>
        <v>0</v>
      </c>
      <c r="E25" s="664"/>
      <c r="F25" s="658">
        <f>IF(D25="","",IF((ROUNDDOWN(SUM(D25)*0.8,-3))&gt;350000,350000,ROUNDDOWN(SUM(D25)*0.8,-3)))</f>
        <v>0</v>
      </c>
      <c r="G25" s="659"/>
      <c r="H25" s="662"/>
      <c r="I25" s="663"/>
    </row>
    <row r="26" spans="1:12" ht="39.950000000000003" customHeight="1" x14ac:dyDescent="0.5">
      <c r="A26" s="723"/>
      <c r="B26" s="677"/>
      <c r="C26" s="264" t="s">
        <v>6</v>
      </c>
      <c r="D26" s="665">
        <f>H9</f>
        <v>0</v>
      </c>
      <c r="E26" s="665"/>
      <c r="F26" s="656">
        <f>IF(D26="","",(ROUNDDOWN(SUM(D26)*0.8,-3)))</f>
        <v>0</v>
      </c>
      <c r="G26" s="657"/>
      <c r="H26" s="662"/>
      <c r="I26" s="663"/>
    </row>
    <row r="27" spans="1:12" ht="39.950000000000003" customHeight="1" x14ac:dyDescent="0.5">
      <c r="A27" s="724"/>
      <c r="B27" s="667" t="s">
        <v>389</v>
      </c>
      <c r="C27" s="668"/>
      <c r="D27" s="664">
        <f>SUM(D23:E26)</f>
        <v>0</v>
      </c>
      <c r="E27" s="664"/>
      <c r="F27" s="664">
        <f>F23+F24+F25+F26</f>
        <v>0</v>
      </c>
      <c r="G27" s="664"/>
      <c r="H27" s="268" t="s">
        <v>276</v>
      </c>
      <c r="I27" s="271">
        <v>0</v>
      </c>
      <c r="J27" s="273" t="str">
        <f>IF(AND(1500000&gt;$I$35,F27&gt;I27),"☜増やせます","")</f>
        <v/>
      </c>
    </row>
    <row r="28" spans="1:12" ht="39.950000000000003" customHeight="1" x14ac:dyDescent="0.5">
      <c r="A28" s="724"/>
      <c r="B28" s="667" t="s">
        <v>392</v>
      </c>
      <c r="C28" s="667"/>
      <c r="D28" s="669">
        <f>B14</f>
        <v>0</v>
      </c>
      <c r="E28" s="669"/>
      <c r="F28" s="664">
        <f>IF(D28="","",IF((ROUNDDOWN(SUM(D28)*0.8,-3))&gt;200000,200000,ROUNDDOWN(SUM(D28)*0.8,-3)))</f>
        <v>0</v>
      </c>
      <c r="G28" s="664"/>
      <c r="H28" s="268" t="s">
        <v>276</v>
      </c>
      <c r="I28" s="271">
        <v>0</v>
      </c>
      <c r="J28" s="273" t="str">
        <f>IF(AND(1500000&gt;$I$35,F28&gt;I28),"☜増やせます","")</f>
        <v/>
      </c>
    </row>
    <row r="29" spans="1:12" ht="39.950000000000003" customHeight="1" thickBot="1" x14ac:dyDescent="0.55000000000000004">
      <c r="A29" s="724"/>
      <c r="B29" s="667" t="s">
        <v>390</v>
      </c>
      <c r="C29" s="668"/>
      <c r="D29" s="669">
        <f>B17</f>
        <v>0</v>
      </c>
      <c r="E29" s="669"/>
      <c r="F29" s="664">
        <f>IF(D29="","",IF((ROUNDDOWN(SUM(D29)*0.8,-3))&gt;200000,200000,ROUNDDOWN(SUM(D29)*0.8,-3)))</f>
        <v>0</v>
      </c>
      <c r="G29" s="664"/>
      <c r="H29" s="269" t="s">
        <v>276</v>
      </c>
      <c r="I29" s="272">
        <v>0</v>
      </c>
      <c r="J29" s="273" t="str">
        <f t="shared" ref="J29" si="0">IF(AND(1500000&gt;$I$35,F29&gt;I29),"☜増やせます","")</f>
        <v/>
      </c>
    </row>
    <row r="30" spans="1:12" ht="39.950000000000003" customHeight="1" thickBot="1" x14ac:dyDescent="0.55000000000000004">
      <c r="A30" s="725"/>
      <c r="B30" s="726" t="s">
        <v>403</v>
      </c>
      <c r="C30" s="726"/>
      <c r="D30" s="727">
        <f>SUM(D27:E29)</f>
        <v>0</v>
      </c>
      <c r="E30" s="728"/>
      <c r="F30" s="729">
        <f>SUM(F27:G29)</f>
        <v>0</v>
      </c>
      <c r="G30" s="729"/>
      <c r="H30" s="266"/>
      <c r="I30" s="274">
        <f>SUM(I27:I29)</f>
        <v>0</v>
      </c>
      <c r="J30" s="273"/>
    </row>
    <row r="31" spans="1:12" ht="39.950000000000003" customHeight="1" x14ac:dyDescent="0.5">
      <c r="A31" s="691" t="s">
        <v>281</v>
      </c>
      <c r="B31" s="697" t="s">
        <v>317</v>
      </c>
      <c r="C31" s="697"/>
      <c r="D31" s="689">
        <f>F14</f>
        <v>0</v>
      </c>
      <c r="E31" s="689"/>
      <c r="F31" s="689">
        <f>IF(D31="","",IF((ROUNDDOWN(SUM(D31)*0.8,-3))&gt;500000,500000,ROUNDDOWN(D31*0.8,-3)))</f>
        <v>0</v>
      </c>
      <c r="G31" s="689"/>
      <c r="H31" s="701"/>
      <c r="I31" s="702"/>
    </row>
    <row r="32" spans="1:12" ht="39.950000000000003" customHeight="1" x14ac:dyDescent="0.5">
      <c r="A32" s="692"/>
      <c r="B32" s="690" t="s">
        <v>315</v>
      </c>
      <c r="C32" s="690"/>
      <c r="D32" s="664">
        <f>F15</f>
        <v>0</v>
      </c>
      <c r="E32" s="664"/>
      <c r="F32" s="689">
        <f>IF(D32="","",IF((ROUNDDOWN(SUM(D32)*0.8,-3))&gt;200000,200000,ROUNDDOWN(D32*0.8,-3)))</f>
        <v>0</v>
      </c>
      <c r="G32" s="689"/>
      <c r="H32" s="703"/>
      <c r="I32" s="702"/>
      <c r="L32" s="40"/>
    </row>
    <row r="33" spans="1:11" ht="39.950000000000003" customHeight="1" thickBot="1" x14ac:dyDescent="0.55000000000000004">
      <c r="A33" s="692"/>
      <c r="B33" s="690" t="s">
        <v>316</v>
      </c>
      <c r="C33" s="690"/>
      <c r="D33" s="664">
        <f>F16</f>
        <v>0</v>
      </c>
      <c r="E33" s="664"/>
      <c r="F33" s="689">
        <f>IF(D33="","",IF((ROUNDDOWN(SUM(D33)*0.8,-3))&gt;200000,200000,ROUNDDOWN(D33*0.8,-3)))</f>
        <v>0</v>
      </c>
      <c r="G33" s="689"/>
      <c r="H33" s="704"/>
      <c r="I33" s="702"/>
      <c r="K33" s="40"/>
    </row>
    <row r="34" spans="1:11" ht="39.950000000000003" customHeight="1" thickBot="1" x14ac:dyDescent="0.55000000000000004">
      <c r="A34" s="693"/>
      <c r="B34" s="694" t="s">
        <v>391</v>
      </c>
      <c r="C34" s="695"/>
      <c r="D34" s="696">
        <f>D31+D32+D33</f>
        <v>0</v>
      </c>
      <c r="E34" s="696"/>
      <c r="F34" s="665">
        <f>SUM(F31:G33)</f>
        <v>0</v>
      </c>
      <c r="G34" s="665"/>
      <c r="H34" s="267" t="s">
        <v>276</v>
      </c>
      <c r="I34" s="263">
        <v>0</v>
      </c>
      <c r="J34" s="273" t="str">
        <f>IF(AND(1500000&gt;$I$35,F34&gt;I34),"☜増やせます","")</f>
        <v/>
      </c>
    </row>
    <row r="35" spans="1:11" ht="39.950000000000003" customHeight="1" thickBot="1" x14ac:dyDescent="0.55000000000000004">
      <c r="A35" s="687" t="s">
        <v>388</v>
      </c>
      <c r="B35" s="688"/>
      <c r="C35" s="688"/>
      <c r="D35" s="686">
        <f>D30+D34</f>
        <v>0</v>
      </c>
      <c r="E35" s="686"/>
      <c r="F35" s="686">
        <f>F30+F34</f>
        <v>0</v>
      </c>
      <c r="G35" s="686"/>
      <c r="H35" s="270"/>
      <c r="I35" s="148">
        <f>ROUNDDOWN(SUM(I27,I28,I29,I34),-3)</f>
        <v>0</v>
      </c>
      <c r="J35" s="40"/>
    </row>
    <row r="36" spans="1:11" ht="15" customHeight="1" x14ac:dyDescent="0.4">
      <c r="A36" s="699" t="str">
        <f>IF(I35&gt;1500000,"！助成限度額150万円を超えています！","")</f>
        <v/>
      </c>
      <c r="B36" s="699"/>
      <c r="C36" s="699"/>
      <c r="D36" s="699"/>
      <c r="E36" s="699"/>
      <c r="F36" s="699"/>
      <c r="G36" s="699"/>
      <c r="H36" s="699"/>
      <c r="I36" s="699"/>
    </row>
    <row r="37" spans="1:11" ht="15" customHeight="1" x14ac:dyDescent="0.4">
      <c r="A37" s="699"/>
      <c r="B37" s="699"/>
      <c r="C37" s="699"/>
      <c r="D37" s="699"/>
      <c r="E37" s="699"/>
      <c r="F37" s="699"/>
      <c r="G37" s="699"/>
      <c r="H37" s="699"/>
      <c r="I37" s="699"/>
    </row>
    <row r="38" spans="1:11" ht="15" customHeight="1" x14ac:dyDescent="0.4">
      <c r="A38" s="700" t="str">
        <f>IF(I35&gt;1500000,"150万円以下になるように各経費区分の申請額(クリーム色のセル)を入力し直してください。",IF(OR(I27="",I29="",I30="",I34="",I35=""),"",""))</f>
        <v/>
      </c>
      <c r="B38" s="700"/>
      <c r="C38" s="700"/>
      <c r="D38" s="700"/>
      <c r="E38" s="700"/>
      <c r="F38" s="700"/>
      <c r="G38" s="700"/>
      <c r="H38" s="700"/>
      <c r="I38" s="700"/>
    </row>
    <row r="39" spans="1:11" ht="15" customHeight="1" x14ac:dyDescent="0.4">
      <c r="A39" s="700"/>
      <c r="B39" s="700"/>
      <c r="C39" s="700"/>
      <c r="D39" s="700"/>
      <c r="E39" s="700"/>
      <c r="F39" s="700"/>
      <c r="G39" s="700"/>
      <c r="H39" s="700"/>
      <c r="I39" s="700"/>
    </row>
    <row r="40" spans="1:11" ht="15" customHeight="1" x14ac:dyDescent="0.4">
      <c r="G40" s="2"/>
    </row>
    <row r="41" spans="1:11" ht="15" customHeight="1" x14ac:dyDescent="0.4">
      <c r="G41" s="2"/>
    </row>
    <row r="42" spans="1:11" ht="15" customHeight="1" x14ac:dyDescent="0.4">
      <c r="G42" s="2"/>
    </row>
    <row r="43" spans="1:11" ht="15" customHeight="1" x14ac:dyDescent="0.4">
      <c r="G43" s="2"/>
    </row>
    <row r="44" spans="1:11" ht="15" customHeight="1" x14ac:dyDescent="0.4">
      <c r="G44" s="2"/>
    </row>
    <row r="45" spans="1:11" ht="15" customHeight="1" x14ac:dyDescent="0.4">
      <c r="G45" s="2"/>
    </row>
    <row r="46" spans="1:11" ht="15" customHeight="1" x14ac:dyDescent="0.4">
      <c r="G46" s="2"/>
    </row>
    <row r="47" spans="1:11" ht="15" customHeight="1" x14ac:dyDescent="0.4">
      <c r="G47" s="2"/>
    </row>
    <row r="48" spans="1:11" ht="15" customHeight="1" x14ac:dyDescent="0.4"/>
    <row r="49" ht="15" customHeight="1" x14ac:dyDescent="0.4"/>
    <row r="50" ht="15" customHeight="1" x14ac:dyDescent="0.4"/>
    <row r="51" ht="15" customHeight="1" x14ac:dyDescent="0.4"/>
  </sheetData>
  <sheetProtection algorithmName="SHA-512" hashValue="MkB3KM5bpM7r1pRyCiy0yNvCgZrgsDCS5kiphj7+eUHdDgfJTeQFzhnWCqJ0ucJzFeEd+N5DrdWhor4P+WIAzg==" saltValue="3h4nnD5I24F+4rEi3YTpSw==" spinCount="100000" sheet="1" formatCells="0"/>
  <mergeCells count="57">
    <mergeCell ref="B19:H19"/>
    <mergeCell ref="A36:I37"/>
    <mergeCell ref="A38:I39"/>
    <mergeCell ref="H31:I33"/>
    <mergeCell ref="A4:G4"/>
    <mergeCell ref="D13:F13"/>
    <mergeCell ref="A13:B13"/>
    <mergeCell ref="A16:B16"/>
    <mergeCell ref="D14:E14"/>
    <mergeCell ref="D15:E15"/>
    <mergeCell ref="D16:E16"/>
    <mergeCell ref="H20:I22"/>
    <mergeCell ref="A23:A30"/>
    <mergeCell ref="B30:C30"/>
    <mergeCell ref="D30:E30"/>
    <mergeCell ref="F30:G30"/>
    <mergeCell ref="D35:E35"/>
    <mergeCell ref="F35:G35"/>
    <mergeCell ref="A35:C35"/>
    <mergeCell ref="D31:E31"/>
    <mergeCell ref="F31:G31"/>
    <mergeCell ref="B32:C32"/>
    <mergeCell ref="D32:E32"/>
    <mergeCell ref="F32:G32"/>
    <mergeCell ref="B33:C33"/>
    <mergeCell ref="D33:E33"/>
    <mergeCell ref="A31:A34"/>
    <mergeCell ref="F33:G33"/>
    <mergeCell ref="B34:C34"/>
    <mergeCell ref="D34:E34"/>
    <mergeCell ref="F34:G34"/>
    <mergeCell ref="B31:C31"/>
    <mergeCell ref="D1:I1"/>
    <mergeCell ref="B29:C29"/>
    <mergeCell ref="D29:E29"/>
    <mergeCell ref="F29:G29"/>
    <mergeCell ref="D28:E28"/>
    <mergeCell ref="D20:E22"/>
    <mergeCell ref="A20:C21"/>
    <mergeCell ref="B22:C22"/>
    <mergeCell ref="F28:G28"/>
    <mergeCell ref="F27:G27"/>
    <mergeCell ref="B23:B26"/>
    <mergeCell ref="B27:C27"/>
    <mergeCell ref="B28:C28"/>
    <mergeCell ref="D27:E27"/>
    <mergeCell ref="D17:E17"/>
    <mergeCell ref="F20:G22"/>
    <mergeCell ref="F26:G26"/>
    <mergeCell ref="F23:G23"/>
    <mergeCell ref="H23:I26"/>
    <mergeCell ref="D25:E25"/>
    <mergeCell ref="F25:G25"/>
    <mergeCell ref="D26:E26"/>
    <mergeCell ref="D24:E24"/>
    <mergeCell ref="F24:G24"/>
    <mergeCell ref="D23:E23"/>
  </mergeCells>
  <phoneticPr fontId="2"/>
  <conditionalFormatting sqref="B10:G11">
    <cfRule type="cellIs" dxfId="10" priority="29" operator="equal">
      <formula>"申請不可  "</formula>
    </cfRule>
  </conditionalFormatting>
  <conditionalFormatting sqref="B14:B15">
    <cfRule type="cellIs" dxfId="9" priority="27" operator="equal">
      <formula>"申請不可  "</formula>
    </cfRule>
  </conditionalFormatting>
  <conditionalFormatting sqref="B6:G9">
    <cfRule type="cellIs" dxfId="8" priority="25" operator="equal">
      <formula>"出展形態？"</formula>
    </cfRule>
  </conditionalFormatting>
  <conditionalFormatting sqref="D8:G8">
    <cfRule type="expression" priority="19">
      <formula>IF(OR($B$6:$G$9),"出展形態？",FALSE)</formula>
    </cfRule>
  </conditionalFormatting>
  <conditionalFormatting sqref="B17:B18">
    <cfRule type="cellIs" dxfId="7" priority="15" operator="equal">
      <formula>"申請不可  "</formula>
    </cfRule>
  </conditionalFormatting>
  <conditionalFormatting sqref="F17:F18">
    <cfRule type="cellIs" dxfId="6" priority="14" operator="equal">
      <formula>"申請不可  "</formula>
    </cfRule>
  </conditionalFormatting>
  <conditionalFormatting sqref="I35">
    <cfRule type="cellIs" dxfId="5" priority="13" operator="greaterThan">
      <formula>1500000</formula>
    </cfRule>
  </conditionalFormatting>
  <conditionalFormatting sqref="H23 H31">
    <cfRule type="containsText" dxfId="4" priority="11" operator="containsText" text="☟増やせます☟">
      <formula>NOT(ISERROR(SEARCH("☟増やせます☟",H23)))</formula>
    </cfRule>
  </conditionalFormatting>
  <conditionalFormatting sqref="J27:J30">
    <cfRule type="containsText" dxfId="3" priority="6" operator="containsText" text="☜増やせます">
      <formula>NOT(ISERROR(SEARCH("☜増やせます",J27)))</formula>
    </cfRule>
    <cfRule type="colorScale" priority="7">
      <colorScale>
        <cfvo type="min"/>
        <cfvo type="max"/>
        <color rgb="FFFF7128"/>
        <color rgb="FFFFEF9C"/>
      </colorScale>
    </cfRule>
  </conditionalFormatting>
  <conditionalFormatting sqref="A36:I37">
    <cfRule type="containsText" dxfId="2" priority="3" operator="containsText" text="！助成限度額150万円を超えています！">
      <formula>NOT(ISERROR(SEARCH("！助成限度額150万円を超えています！",A36)))</formula>
    </cfRule>
  </conditionalFormatting>
  <conditionalFormatting sqref="J40">
    <cfRule type="containsText" dxfId="1" priority="2" operator="containsText" text="150万円以下になるように各経費区分の申請額(クリーム色のセル)を入力し直してください。">
      <formula>NOT(ISERROR(SEARCH("150万円以下になるように各経費区分の申請額(クリーム色のセル)を入力し直してください。",J40)))</formula>
    </cfRule>
  </conditionalFormatting>
  <conditionalFormatting sqref="A38:I39">
    <cfRule type="containsText" dxfId="0" priority="1" operator="containsText" text="150万円以下になるように各経費区分の申請額(クリーム色のセル)を入力し直してください。">
      <formula>NOT(ISERROR(SEARCH("150万円以下になるように各経費区分の申請額(クリーム色のセル)を入力し直してください。",A38)))</formula>
    </cfRule>
  </conditionalFormatting>
  <dataValidations xWindow="214" yWindow="406" count="9">
    <dataValidation allowBlank="1" showInputMessage="1" showErrorMessage="1" prompt="入力不要_x000a_(自動計算されます)_x000a_" sqref="F35:G35 H8 H9"/>
    <dataValidation allowBlank="1" showInputMessage="1" showErrorMessage="1" prompt="入力不要_x000a_(自動計算されます)" sqref="E35 E23:E27 F34:H34 B14:B15 B17:B18 F14:F18 E31:G33 D31:D35 F30 H27:H31 E29:F29 D23:D29 G27:G30 F23:F28 B6:G11 H6 H7 H10"/>
    <dataValidation allowBlank="1" showInputMessage="1" showErrorMessage="1" prompt="入力不要（自動計算されます。）_x000a_本助成金の助成金交付申請額の金額となり、申請書表紙に転記されます。" sqref="I35"/>
    <dataValidation type="custom" operator="lessThanOrEqual" allowBlank="1" showInputMessage="1" showErrorMessage="1" errorTitle="金額オーバー 又は 千円以下切り捨て" error="申請できる助成金交付申請金額をオーバーしている　又は　千円以下は切り捨て（０）で入力下さい。" prompt="販売促進費の助成金交付申請額をご入力ください。左記セルの金額を参考にしてください。" sqref="I34">
      <formula1>AND(F34&gt;=I34,MOD(I34,1000)=0)</formula1>
    </dataValidation>
    <dataValidation type="custom" operator="lessThanOrEqual" allowBlank="1" showInputMessage="1" showErrorMessage="1" errorTitle="金額オーバー 又は 千円以下切り捨て" error="申請できる助成金交付申請金額をオーバーしている　又は　千円以下は切り捨て（０）で入力下さい。" prompt="展示会参加費の助成金交付申請額をご入力ください。左記セルの金額を参考にしてください。" sqref="I27">
      <formula1>AND(F27&gt;=I27,MOD(I27,1000)=0)</formula1>
    </dataValidation>
    <dataValidation type="custom" operator="lessThanOrEqual" allowBlank="1" showInputMessage="1" showErrorMessage="1" errorTitle="金額オーバー 又は 千円以下切り捨て" error="申請できる助成金交付申請金額をオーバーしている　又は　千円以下は切り捨て（０）で入力下さい。" prompt="ECサイト出店初期登録料の助成金交付申請額をご入力ください。_x000a_左記セルの金額を参考にしてください。" sqref="I28">
      <formula1>AND(F28&gt;=I28,MOD(I28,1000)=0)</formula1>
    </dataValidation>
    <dataValidation type="custom" operator="lessThanOrEqual" allowBlank="1" showInputMessage="1" showErrorMessage="1" errorTitle="金額オーバー 又は 千円以下切り捨て" error="申請できる助成金交付申請金額をオーバーしている　又は　千円以下は切り捨て（０）で入力下さい。" prompt="自社webサイト制作費の助成金交付申請額をご入力ください。_x000a_左記セルの金額を参考にしてください。" sqref="I29">
      <formula1>AND(F29&gt;=I29,MOD(I29,1000)=0)</formula1>
    </dataValidation>
    <dataValidation allowBlank="1" showInputMessage="1" showErrorMessage="1" prompt="入力不要_x000a_（自動計算されます）_x000a_" sqref="I30"/>
    <dataValidation allowBlank="1" showInputMessage="1" showErrorMessage="1" prompt="入力不要_x000a_（自動計算されます）_x000a_" sqref="D30:E30"/>
  </dataValidations>
  <printOptions horizontalCentered="1"/>
  <pageMargins left="0.78740157480314965" right="0.39370078740157483" top="0.59055118110236227" bottom="0.39370078740157483" header="0.31496062992125984" footer="0.31496062992125984"/>
  <pageSetup paperSize="9" scale="70" orientation="portrait" r:id="rId1"/>
  <ignoredErrors>
    <ignoredError sqref="F27"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R47"/>
  <sheetViews>
    <sheetView view="pageBreakPreview" topLeftCell="A13" zoomScale="98" zoomScaleNormal="90" zoomScaleSheetLayoutView="98" workbookViewId="0">
      <selection activeCell="N25" sqref="N25:P25"/>
    </sheetView>
  </sheetViews>
  <sheetFormatPr defaultColWidth="9" defaultRowHeight="17.25" x14ac:dyDescent="0.35"/>
  <cols>
    <col min="1" max="1" width="3.875" style="21" customWidth="1"/>
    <col min="2" max="2" width="2.375" style="22" customWidth="1"/>
    <col min="3" max="3" width="1.375" style="22" customWidth="1"/>
    <col min="4" max="4" width="3.625" style="22" customWidth="1"/>
    <col min="5" max="5" width="3.875" style="22" customWidth="1"/>
    <col min="6" max="6" width="3.625" style="22" customWidth="1"/>
    <col min="7" max="7" width="3.75" style="23" customWidth="1"/>
    <col min="8" max="8" width="3.625" style="23" customWidth="1"/>
    <col min="9" max="9" width="2.75" style="24" customWidth="1"/>
    <col min="10" max="10" width="2.5" style="47" customWidth="1"/>
    <col min="11" max="11" width="2.625" style="23" customWidth="1"/>
    <col min="12" max="12" width="6.5" style="23" customWidth="1"/>
    <col min="13" max="13" width="2.125" style="23" customWidth="1"/>
    <col min="14" max="14" width="1.25" style="23" customWidth="1"/>
    <col min="15" max="15" width="12" style="23" customWidth="1"/>
    <col min="16" max="16" width="15.625" style="23" customWidth="1"/>
    <col min="17" max="17" width="9.125" style="23" customWidth="1"/>
    <col min="18" max="18" width="25" style="23" customWidth="1"/>
    <col min="19" max="16384" width="9" style="23"/>
  </cols>
  <sheetData>
    <row r="1" spans="1:18" ht="18.75" customHeight="1" x14ac:dyDescent="0.35">
      <c r="A1" s="21" t="s">
        <v>8</v>
      </c>
      <c r="H1" s="234"/>
      <c r="I1" s="235"/>
      <c r="J1" s="236"/>
      <c r="K1" s="523" t="s">
        <v>238</v>
      </c>
      <c r="L1" s="523"/>
      <c r="M1" s="523"/>
      <c r="N1" s="523"/>
      <c r="O1" s="523"/>
      <c r="P1" s="523"/>
      <c r="Q1" s="523"/>
    </row>
    <row r="2" spans="1:18" ht="30.95" customHeight="1" x14ac:dyDescent="0.35">
      <c r="A2" s="733" t="s">
        <v>254</v>
      </c>
      <c r="B2" s="734"/>
      <c r="C2" s="734"/>
      <c r="D2" s="734"/>
      <c r="E2" s="734"/>
      <c r="F2" s="734"/>
      <c r="G2" s="734"/>
      <c r="H2" s="734"/>
      <c r="I2" s="734"/>
      <c r="J2" s="734"/>
      <c r="K2" s="734"/>
      <c r="L2" s="734"/>
      <c r="M2" s="734"/>
      <c r="N2" s="734"/>
      <c r="O2" s="734"/>
      <c r="P2" s="734"/>
      <c r="Q2" s="734"/>
      <c r="R2" s="25"/>
    </row>
    <row r="3" spans="1:18" ht="23.45" customHeight="1" x14ac:dyDescent="0.35">
      <c r="A3" s="735" t="s">
        <v>196</v>
      </c>
      <c r="B3" s="735"/>
      <c r="C3" s="735"/>
      <c r="D3" s="735"/>
      <c r="E3" s="735"/>
      <c r="F3" s="735"/>
      <c r="G3" s="735"/>
      <c r="H3" s="735"/>
      <c r="I3" s="735"/>
      <c r="J3" s="735"/>
      <c r="K3" s="735"/>
      <c r="L3" s="735"/>
      <c r="M3" s="735"/>
      <c r="N3" s="735"/>
      <c r="O3" s="735"/>
      <c r="P3" s="735"/>
      <c r="Q3" s="735"/>
      <c r="R3" s="39"/>
    </row>
    <row r="4" spans="1:18" ht="32.450000000000003" customHeight="1" x14ac:dyDescent="0.35">
      <c r="A4" s="736" t="s">
        <v>318</v>
      </c>
      <c r="B4" s="736"/>
      <c r="C4" s="736"/>
      <c r="D4" s="736"/>
      <c r="E4" s="736"/>
      <c r="F4" s="736"/>
      <c r="G4" s="736"/>
      <c r="H4" s="736"/>
      <c r="I4" s="736"/>
      <c r="J4" s="736"/>
      <c r="K4" s="736"/>
      <c r="L4" s="736"/>
      <c r="M4" s="736"/>
      <c r="N4" s="736"/>
      <c r="O4" s="736"/>
      <c r="P4" s="736"/>
      <c r="Q4" s="736"/>
      <c r="R4" s="44"/>
    </row>
    <row r="5" spans="1:18" x14ac:dyDescent="0.35">
      <c r="A5" s="737" t="s">
        <v>197</v>
      </c>
      <c r="B5" s="737"/>
      <c r="C5" s="737"/>
      <c r="D5" s="737"/>
      <c r="E5" s="737"/>
      <c r="F5" s="737"/>
      <c r="G5" s="737"/>
      <c r="H5" s="737"/>
      <c r="I5" s="737"/>
      <c r="J5" s="737"/>
      <c r="K5" s="737"/>
      <c r="L5" s="737"/>
      <c r="M5" s="737"/>
      <c r="N5" s="737"/>
      <c r="O5" s="737"/>
      <c r="P5" s="737"/>
      <c r="Q5" s="737"/>
      <c r="R5" s="43"/>
    </row>
    <row r="6" spans="1:18" s="307" customFormat="1" ht="47.25" customHeight="1" x14ac:dyDescent="0.35">
      <c r="A6" s="305">
        <v>1</v>
      </c>
      <c r="B6" s="306"/>
      <c r="C6" s="730" t="s">
        <v>273</v>
      </c>
      <c r="D6" s="730"/>
      <c r="E6" s="730"/>
      <c r="F6" s="730"/>
      <c r="G6" s="730"/>
      <c r="H6" s="730"/>
      <c r="I6" s="730"/>
      <c r="J6" s="730"/>
      <c r="K6" s="730"/>
      <c r="L6" s="730"/>
      <c r="M6" s="730"/>
      <c r="N6" s="730"/>
      <c r="O6" s="730"/>
      <c r="P6" s="730"/>
      <c r="Q6" s="730"/>
      <c r="R6" s="38"/>
    </row>
    <row r="7" spans="1:18" ht="36.75" customHeight="1" x14ac:dyDescent="0.35">
      <c r="A7" s="304">
        <v>2</v>
      </c>
      <c r="B7" s="62"/>
      <c r="C7" s="730" t="s">
        <v>272</v>
      </c>
      <c r="D7" s="730"/>
      <c r="E7" s="730"/>
      <c r="F7" s="730"/>
      <c r="G7" s="730"/>
      <c r="H7" s="730"/>
      <c r="I7" s="730"/>
      <c r="J7" s="730"/>
      <c r="K7" s="730"/>
      <c r="L7" s="730"/>
      <c r="M7" s="730"/>
      <c r="N7" s="730"/>
      <c r="O7" s="730"/>
      <c r="P7" s="730"/>
      <c r="Q7" s="730"/>
      <c r="R7" s="38"/>
    </row>
    <row r="8" spans="1:18" ht="42.75" customHeight="1" x14ac:dyDescent="0.35">
      <c r="A8" s="304">
        <v>3</v>
      </c>
      <c r="B8" s="62"/>
      <c r="C8" s="731" t="s">
        <v>271</v>
      </c>
      <c r="D8" s="731"/>
      <c r="E8" s="731"/>
      <c r="F8" s="731"/>
      <c r="G8" s="731"/>
      <c r="H8" s="731"/>
      <c r="I8" s="731"/>
      <c r="J8" s="731"/>
      <c r="K8" s="731"/>
      <c r="L8" s="731"/>
      <c r="M8" s="731"/>
      <c r="N8" s="731"/>
      <c r="O8" s="731"/>
      <c r="P8" s="731"/>
      <c r="Q8" s="731"/>
      <c r="R8" s="38"/>
    </row>
    <row r="9" spans="1:18" ht="31.5" customHeight="1" x14ac:dyDescent="0.35">
      <c r="A9" s="304">
        <v>4</v>
      </c>
      <c r="B9" s="62"/>
      <c r="C9" s="732" t="s">
        <v>275</v>
      </c>
      <c r="D9" s="732"/>
      <c r="E9" s="732"/>
      <c r="F9" s="732"/>
      <c r="G9" s="732"/>
      <c r="H9" s="732"/>
      <c r="I9" s="732"/>
      <c r="J9" s="732"/>
      <c r="K9" s="732"/>
      <c r="L9" s="732"/>
      <c r="M9" s="732"/>
      <c r="N9" s="732"/>
      <c r="O9" s="732"/>
      <c r="P9" s="732"/>
      <c r="Q9" s="732"/>
      <c r="R9" s="38"/>
    </row>
    <row r="10" spans="1:18" ht="97.5" customHeight="1" x14ac:dyDescent="0.35">
      <c r="A10" s="304">
        <v>5</v>
      </c>
      <c r="B10" s="100"/>
      <c r="C10" s="755" t="s">
        <v>416</v>
      </c>
      <c r="D10" s="756"/>
      <c r="E10" s="756"/>
      <c r="F10" s="756"/>
      <c r="G10" s="756"/>
      <c r="H10" s="756"/>
      <c r="I10" s="756"/>
      <c r="J10" s="756"/>
      <c r="K10" s="756"/>
      <c r="L10" s="756"/>
      <c r="M10" s="756"/>
      <c r="N10" s="756"/>
      <c r="O10" s="756"/>
      <c r="P10" s="756"/>
      <c r="Q10" s="756"/>
      <c r="R10" s="38"/>
    </row>
    <row r="11" spans="1:18" ht="31.5" customHeight="1" x14ac:dyDescent="0.35">
      <c r="A11" s="304">
        <v>6</v>
      </c>
      <c r="B11" s="62"/>
      <c r="C11" s="731" t="s">
        <v>199</v>
      </c>
      <c r="D11" s="731"/>
      <c r="E11" s="731"/>
      <c r="F11" s="731"/>
      <c r="G11" s="731"/>
      <c r="H11" s="731"/>
      <c r="I11" s="731"/>
      <c r="J11" s="731"/>
      <c r="K11" s="731"/>
      <c r="L11" s="731"/>
      <c r="M11" s="731"/>
      <c r="N11" s="731"/>
      <c r="O11" s="731"/>
      <c r="P11" s="731"/>
      <c r="Q11" s="731"/>
      <c r="R11" s="38"/>
    </row>
    <row r="12" spans="1:18" ht="31.5" customHeight="1" x14ac:dyDescent="0.35">
      <c r="A12" s="304">
        <v>7</v>
      </c>
      <c r="B12" s="62"/>
      <c r="C12" s="731" t="s">
        <v>237</v>
      </c>
      <c r="D12" s="731"/>
      <c r="E12" s="731"/>
      <c r="F12" s="731"/>
      <c r="G12" s="731"/>
      <c r="H12" s="731"/>
      <c r="I12" s="731"/>
      <c r="J12" s="731"/>
      <c r="K12" s="731"/>
      <c r="L12" s="731"/>
      <c r="M12" s="731"/>
      <c r="N12" s="731"/>
      <c r="O12" s="731"/>
      <c r="P12" s="731"/>
      <c r="Q12" s="731"/>
      <c r="R12" s="38"/>
    </row>
    <row r="13" spans="1:18" ht="31.5" customHeight="1" x14ac:dyDescent="0.35">
      <c r="A13" s="304">
        <v>8</v>
      </c>
      <c r="B13" s="62"/>
      <c r="C13" s="731" t="s">
        <v>235</v>
      </c>
      <c r="D13" s="731"/>
      <c r="E13" s="731"/>
      <c r="F13" s="731"/>
      <c r="G13" s="731"/>
      <c r="H13" s="731"/>
      <c r="I13" s="731"/>
      <c r="J13" s="731"/>
      <c r="K13" s="731"/>
      <c r="L13" s="731"/>
      <c r="M13" s="731"/>
      <c r="N13" s="731"/>
      <c r="O13" s="731"/>
      <c r="P13" s="731"/>
      <c r="Q13" s="731"/>
      <c r="R13" s="38"/>
    </row>
    <row r="14" spans="1:18" ht="31.5" customHeight="1" x14ac:dyDescent="0.35">
      <c r="A14" s="304">
        <v>9</v>
      </c>
      <c r="B14" s="62"/>
      <c r="C14" s="731" t="s">
        <v>231</v>
      </c>
      <c r="D14" s="731"/>
      <c r="E14" s="731"/>
      <c r="F14" s="731"/>
      <c r="G14" s="731"/>
      <c r="H14" s="731"/>
      <c r="I14" s="731"/>
      <c r="J14" s="731"/>
      <c r="K14" s="731"/>
      <c r="L14" s="731"/>
      <c r="M14" s="731"/>
      <c r="N14" s="731"/>
      <c r="O14" s="731"/>
      <c r="P14" s="731"/>
      <c r="Q14" s="731"/>
      <c r="R14" s="38"/>
    </row>
    <row r="15" spans="1:18" ht="31.5" customHeight="1" x14ac:dyDescent="0.35">
      <c r="A15" s="304">
        <v>10</v>
      </c>
      <c r="B15" s="62"/>
      <c r="C15" s="731" t="s">
        <v>230</v>
      </c>
      <c r="D15" s="731"/>
      <c r="E15" s="731"/>
      <c r="F15" s="731"/>
      <c r="G15" s="731"/>
      <c r="H15" s="731"/>
      <c r="I15" s="731"/>
      <c r="J15" s="731"/>
      <c r="K15" s="731"/>
      <c r="L15" s="731"/>
      <c r="M15" s="731"/>
      <c r="N15" s="731"/>
      <c r="O15" s="731"/>
      <c r="P15" s="731"/>
      <c r="Q15" s="731"/>
      <c r="R15" s="38"/>
    </row>
    <row r="16" spans="1:18" ht="31.5" customHeight="1" x14ac:dyDescent="0.35">
      <c r="A16" s="304">
        <v>11</v>
      </c>
      <c r="B16" s="149"/>
      <c r="C16" s="731" t="s">
        <v>330</v>
      </c>
      <c r="D16" s="731"/>
      <c r="E16" s="731"/>
      <c r="F16" s="731"/>
      <c r="G16" s="731"/>
      <c r="H16" s="731"/>
      <c r="I16" s="731"/>
      <c r="J16" s="731"/>
      <c r="K16" s="731"/>
      <c r="L16" s="731"/>
      <c r="M16" s="731"/>
      <c r="N16" s="731"/>
      <c r="O16" s="731"/>
      <c r="P16" s="731"/>
      <c r="Q16" s="731"/>
      <c r="R16" s="38"/>
    </row>
    <row r="17" spans="1:18" ht="50.1" customHeight="1" x14ac:dyDescent="0.35">
      <c r="A17" s="304">
        <v>12</v>
      </c>
      <c r="B17" s="62"/>
      <c r="C17" s="731" t="s">
        <v>255</v>
      </c>
      <c r="D17" s="731"/>
      <c r="E17" s="731"/>
      <c r="F17" s="731"/>
      <c r="G17" s="731"/>
      <c r="H17" s="731"/>
      <c r="I17" s="731"/>
      <c r="J17" s="731"/>
      <c r="K17" s="731"/>
      <c r="L17" s="731"/>
      <c r="M17" s="731"/>
      <c r="N17" s="731"/>
      <c r="O17" s="731"/>
      <c r="P17" s="731"/>
      <c r="Q17" s="731"/>
      <c r="R17" s="38"/>
    </row>
    <row r="18" spans="1:18" ht="39.950000000000003" customHeight="1" x14ac:dyDescent="0.35">
      <c r="A18" s="304">
        <v>13</v>
      </c>
      <c r="B18" s="62"/>
      <c r="C18" s="731" t="s">
        <v>198</v>
      </c>
      <c r="D18" s="731"/>
      <c r="E18" s="731"/>
      <c r="F18" s="731"/>
      <c r="G18" s="731"/>
      <c r="H18" s="731"/>
      <c r="I18" s="731"/>
      <c r="J18" s="731"/>
      <c r="K18" s="731"/>
      <c r="L18" s="731"/>
      <c r="M18" s="731"/>
      <c r="N18" s="731"/>
      <c r="O18" s="731"/>
      <c r="P18" s="731"/>
      <c r="Q18" s="731"/>
      <c r="R18" s="38"/>
    </row>
    <row r="19" spans="1:18" ht="39.950000000000003" customHeight="1" x14ac:dyDescent="0.35">
      <c r="A19" s="304">
        <v>14</v>
      </c>
      <c r="B19" s="58"/>
      <c r="C19" s="760" t="s">
        <v>274</v>
      </c>
      <c r="D19" s="760"/>
      <c r="E19" s="760"/>
      <c r="F19" s="760"/>
      <c r="G19" s="760"/>
      <c r="H19" s="760"/>
      <c r="I19" s="760"/>
      <c r="J19" s="760"/>
      <c r="K19" s="760"/>
      <c r="L19" s="760"/>
      <c r="M19" s="760"/>
      <c r="N19" s="760"/>
      <c r="O19" s="760"/>
      <c r="P19" s="760"/>
      <c r="Q19" s="760"/>
      <c r="R19" s="38"/>
    </row>
    <row r="20" spans="1:18" ht="31.5" customHeight="1" x14ac:dyDescent="0.35">
      <c r="A20" s="737"/>
      <c r="B20" s="737"/>
      <c r="C20" s="737"/>
      <c r="D20" s="737"/>
      <c r="E20" s="737"/>
      <c r="F20" s="737"/>
      <c r="G20" s="737"/>
      <c r="H20" s="737"/>
      <c r="I20" s="737"/>
      <c r="J20" s="737"/>
      <c r="K20" s="737"/>
      <c r="L20" s="737"/>
      <c r="M20" s="737"/>
      <c r="N20" s="737"/>
      <c r="O20" s="737"/>
      <c r="P20" s="737"/>
      <c r="Q20" s="737"/>
      <c r="R20" s="38"/>
    </row>
    <row r="21" spans="1:18" ht="20.100000000000001" customHeight="1" x14ac:dyDescent="0.35">
      <c r="A21" s="50" t="s">
        <v>200</v>
      </c>
      <c r="B21" s="759">
        <v>3</v>
      </c>
      <c r="C21" s="759"/>
      <c r="D21" s="57" t="s">
        <v>201</v>
      </c>
      <c r="E21" s="90"/>
      <c r="F21" s="51" t="s">
        <v>202</v>
      </c>
      <c r="G21" s="90"/>
      <c r="H21" s="43" t="s">
        <v>203</v>
      </c>
      <c r="I21" s="54"/>
      <c r="J21" s="746" t="s">
        <v>206</v>
      </c>
      <c r="K21" s="746"/>
      <c r="L21" s="746"/>
      <c r="M21" s="761" t="s">
        <v>204</v>
      </c>
      <c r="N21" s="740"/>
      <c r="O21" s="741"/>
      <c r="P21" s="741"/>
      <c r="Q21" s="742"/>
      <c r="R21" s="38"/>
    </row>
    <row r="22" spans="1:18" ht="20.100000000000001" customHeight="1" x14ac:dyDescent="0.35">
      <c r="A22" s="52"/>
      <c r="B22" s="53"/>
      <c r="C22" s="53"/>
      <c r="D22" s="53"/>
      <c r="E22" s="53"/>
      <c r="F22" s="53"/>
      <c r="G22" s="26"/>
      <c r="H22" s="26"/>
      <c r="I22" s="54"/>
      <c r="J22" s="746"/>
      <c r="K22" s="746"/>
      <c r="L22" s="746"/>
      <c r="M22" s="761"/>
      <c r="N22" s="743"/>
      <c r="O22" s="744"/>
      <c r="P22" s="744"/>
      <c r="Q22" s="745"/>
      <c r="R22" s="38"/>
    </row>
    <row r="23" spans="1:18" ht="39.950000000000003" customHeight="1" x14ac:dyDescent="0.35">
      <c r="A23" s="55"/>
      <c r="B23" s="56"/>
      <c r="C23" s="56"/>
      <c r="D23" s="56"/>
      <c r="E23" s="56"/>
      <c r="F23" s="56"/>
      <c r="G23" s="26"/>
      <c r="H23" s="26"/>
      <c r="I23" s="54"/>
      <c r="J23" s="746" t="s">
        <v>319</v>
      </c>
      <c r="K23" s="746"/>
      <c r="L23" s="746"/>
      <c r="M23" s="43" t="s">
        <v>204</v>
      </c>
      <c r="N23" s="747"/>
      <c r="O23" s="748"/>
      <c r="P23" s="748"/>
      <c r="Q23" s="749"/>
      <c r="R23" s="38"/>
    </row>
    <row r="24" spans="1:18" ht="30" customHeight="1" x14ac:dyDescent="0.35">
      <c r="A24" s="55"/>
      <c r="B24" s="56"/>
      <c r="C24" s="56"/>
      <c r="D24" s="56"/>
      <c r="E24" s="56"/>
      <c r="F24" s="56"/>
      <c r="G24" s="26"/>
      <c r="H24" s="26"/>
      <c r="I24" s="54"/>
      <c r="J24" s="750" t="s">
        <v>242</v>
      </c>
      <c r="K24" s="750"/>
      <c r="L24" s="750"/>
      <c r="M24" s="47" t="s">
        <v>204</v>
      </c>
      <c r="N24" s="751"/>
      <c r="O24" s="752"/>
      <c r="P24" s="752"/>
      <c r="Q24" s="757"/>
      <c r="R24" s="38"/>
    </row>
    <row r="25" spans="1:18" ht="30" customHeight="1" x14ac:dyDescent="0.35">
      <c r="A25" s="55"/>
      <c r="B25" s="56"/>
      <c r="C25" s="56"/>
      <c r="D25" s="56"/>
      <c r="E25" s="56"/>
      <c r="F25" s="56"/>
      <c r="G25" s="26"/>
      <c r="H25" s="26"/>
      <c r="I25" s="54"/>
      <c r="J25" s="753" t="s">
        <v>243</v>
      </c>
      <c r="K25" s="753"/>
      <c r="L25" s="753"/>
      <c r="M25" s="43" t="s">
        <v>204</v>
      </c>
      <c r="N25" s="751"/>
      <c r="O25" s="752"/>
      <c r="P25" s="752"/>
      <c r="Q25" s="758"/>
      <c r="R25" s="38"/>
    </row>
    <row r="26" spans="1:18" ht="13.5" customHeight="1" x14ac:dyDescent="0.35">
      <c r="A26" s="27"/>
      <c r="B26" s="28"/>
      <c r="C26" s="28"/>
      <c r="D26" s="28"/>
      <c r="E26" s="28"/>
      <c r="F26" s="28"/>
      <c r="G26" s="26"/>
      <c r="H26" s="26"/>
      <c r="I26" s="29"/>
      <c r="J26" s="30"/>
      <c r="K26" s="30"/>
      <c r="L26" s="30"/>
      <c r="M26" s="30"/>
      <c r="N26" s="30"/>
      <c r="O26" s="30"/>
      <c r="P26" s="30"/>
      <c r="Q26" s="31"/>
      <c r="R26" s="31"/>
    </row>
    <row r="27" spans="1:18" ht="13.5" customHeight="1" x14ac:dyDescent="0.35">
      <c r="A27" s="27"/>
      <c r="B27" s="28"/>
      <c r="C27" s="28"/>
      <c r="D27" s="28"/>
      <c r="E27" s="28"/>
      <c r="F27" s="28"/>
      <c r="G27" s="26"/>
      <c r="H27" s="26"/>
      <c r="I27" s="29"/>
      <c r="J27" s="30"/>
      <c r="K27" s="30"/>
      <c r="L27" s="30"/>
      <c r="M27" s="30"/>
      <c r="N27" s="30"/>
      <c r="O27" s="30"/>
      <c r="P27" s="30"/>
      <c r="Q27" s="31"/>
      <c r="R27" s="31"/>
    </row>
    <row r="28" spans="1:18" ht="13.5" customHeight="1" x14ac:dyDescent="0.35">
      <c r="A28" s="27"/>
      <c r="B28" s="28"/>
      <c r="C28" s="28"/>
      <c r="D28" s="28"/>
      <c r="E28" s="28"/>
      <c r="F28" s="28"/>
      <c r="G28" s="26"/>
      <c r="H28" s="26"/>
      <c r="I28" s="29"/>
      <c r="J28" s="30"/>
      <c r="K28" s="30"/>
      <c r="L28" s="30"/>
      <c r="M28" s="30"/>
      <c r="N28" s="30"/>
      <c r="O28" s="30"/>
      <c r="P28" s="30"/>
      <c r="Q28" s="31"/>
      <c r="R28" s="31"/>
    </row>
    <row r="29" spans="1:18" ht="13.5" customHeight="1" x14ac:dyDescent="0.35">
      <c r="A29" s="27"/>
      <c r="B29" s="28"/>
      <c r="C29" s="28"/>
      <c r="D29" s="28"/>
      <c r="E29" s="28"/>
      <c r="F29" s="28"/>
      <c r="G29" s="26"/>
      <c r="H29" s="26"/>
      <c r="I29" s="29"/>
      <c r="J29" s="30"/>
      <c r="K29" s="30"/>
      <c r="L29" s="30"/>
      <c r="M29" s="30"/>
      <c r="N29" s="30"/>
      <c r="O29" s="30"/>
      <c r="P29" s="30"/>
      <c r="Q29" s="31"/>
      <c r="R29" s="31"/>
    </row>
    <row r="30" spans="1:18" ht="13.5" customHeight="1" x14ac:dyDescent="0.35">
      <c r="A30" s="27"/>
      <c r="B30" s="28"/>
      <c r="C30" s="28"/>
      <c r="D30" s="28"/>
      <c r="E30" s="28"/>
      <c r="F30" s="28"/>
      <c r="G30" s="26"/>
      <c r="H30" s="26"/>
      <c r="I30" s="29"/>
      <c r="J30" s="30"/>
      <c r="K30" s="30"/>
      <c r="L30" s="30"/>
      <c r="M30" s="30"/>
      <c r="N30" s="30"/>
      <c r="O30" s="30"/>
      <c r="P30" s="30"/>
      <c r="Q30" s="31"/>
      <c r="R30" s="31"/>
    </row>
    <row r="31" spans="1:18" ht="13.5" customHeight="1" x14ac:dyDescent="0.35">
      <c r="A31" s="27"/>
      <c r="B31" s="28"/>
      <c r="C31" s="28"/>
      <c r="D31" s="28"/>
      <c r="E31" s="28"/>
      <c r="F31" s="28"/>
      <c r="G31" s="26"/>
      <c r="H31" s="26"/>
      <c r="I31" s="29"/>
      <c r="J31" s="30"/>
      <c r="K31" s="30"/>
      <c r="L31" s="30"/>
      <c r="M31" s="30"/>
      <c r="N31" s="30"/>
      <c r="O31" s="30"/>
      <c r="P31" s="30"/>
      <c r="Q31" s="31"/>
      <c r="R31" s="31"/>
    </row>
    <row r="32" spans="1:18" x14ac:dyDescent="0.35">
      <c r="A32" s="27"/>
      <c r="B32" s="28"/>
      <c r="C32" s="28"/>
      <c r="D32" s="28"/>
      <c r="E32" s="28"/>
      <c r="F32" s="28"/>
      <c r="G32" s="26"/>
      <c r="H32" s="26"/>
      <c r="I32" s="32"/>
      <c r="J32" s="45"/>
      <c r="K32" s="26"/>
      <c r="L32" s="26"/>
      <c r="M32" s="26"/>
      <c r="N32" s="26"/>
      <c r="O32" s="26"/>
      <c r="P32" s="26"/>
      <c r="Q32" s="26"/>
      <c r="R32" s="26"/>
    </row>
    <row r="33" spans="1:18" x14ac:dyDescent="0.35">
      <c r="A33" s="27"/>
      <c r="B33" s="28"/>
      <c r="C33" s="28"/>
      <c r="D33" s="28"/>
      <c r="E33" s="28"/>
      <c r="F33" s="28"/>
      <c r="G33" s="26"/>
      <c r="H33" s="26"/>
      <c r="I33" s="32"/>
      <c r="J33" s="45"/>
      <c r="K33" s="26"/>
      <c r="L33" s="26"/>
      <c r="M33" s="26"/>
      <c r="N33" s="26"/>
      <c r="O33" s="26"/>
      <c r="P33" s="26"/>
      <c r="Q33" s="26"/>
      <c r="R33" s="26"/>
    </row>
    <row r="34" spans="1:18" x14ac:dyDescent="0.35">
      <c r="A34" s="27"/>
      <c r="B34" s="28"/>
      <c r="C34" s="28"/>
      <c r="D34" s="28"/>
      <c r="E34" s="28"/>
      <c r="F34" s="28"/>
      <c r="G34" s="26"/>
      <c r="H34" s="26"/>
      <c r="I34" s="32"/>
      <c r="J34" s="754"/>
      <c r="K34" s="754"/>
      <c r="L34" s="754"/>
      <c r="M34" s="754"/>
      <c r="N34" s="754"/>
      <c r="O34" s="754"/>
      <c r="P34" s="754"/>
      <c r="Q34" s="754"/>
      <c r="R34" s="46"/>
    </row>
    <row r="35" spans="1:18" x14ac:dyDescent="0.35">
      <c r="A35" s="27"/>
      <c r="B35" s="28"/>
      <c r="C35" s="28"/>
      <c r="D35" s="28"/>
      <c r="E35" s="28"/>
      <c r="F35" s="28"/>
      <c r="G35" s="26"/>
      <c r="H35" s="26"/>
      <c r="I35" s="32"/>
      <c r="J35" s="45"/>
      <c r="K35" s="26"/>
      <c r="L35" s="26"/>
      <c r="M35" s="26"/>
      <c r="N35" s="26"/>
      <c r="O35" s="26"/>
      <c r="P35" s="26"/>
      <c r="Q35" s="26"/>
      <c r="R35" s="26"/>
    </row>
    <row r="36" spans="1:18" x14ac:dyDescent="0.35">
      <c r="A36" s="27"/>
      <c r="B36" s="28"/>
      <c r="C36" s="28"/>
      <c r="D36" s="28"/>
      <c r="E36" s="28"/>
      <c r="F36" s="28"/>
      <c r="G36" s="26"/>
      <c r="H36" s="26"/>
      <c r="I36" s="32"/>
      <c r="J36" s="45"/>
      <c r="K36" s="26"/>
      <c r="L36" s="26"/>
      <c r="M36" s="26"/>
      <c r="N36" s="26"/>
      <c r="O36" s="26"/>
      <c r="P36" s="26"/>
      <c r="Q36" s="26"/>
      <c r="R36" s="26"/>
    </row>
    <row r="37" spans="1:18" x14ac:dyDescent="0.35">
      <c r="A37" s="125"/>
      <c r="B37" s="126"/>
      <c r="C37" s="127"/>
      <c r="D37" s="127"/>
      <c r="E37" s="127"/>
      <c r="F37" s="127"/>
      <c r="G37" s="128"/>
      <c r="H37" s="128"/>
      <c r="I37" s="129"/>
      <c r="J37" s="738"/>
      <c r="K37" s="738"/>
      <c r="L37" s="738"/>
      <c r="M37" s="739"/>
      <c r="N37" s="739"/>
      <c r="O37" s="739"/>
      <c r="P37" s="739"/>
      <c r="Q37" s="739"/>
      <c r="R37" s="45"/>
    </row>
    <row r="38" spans="1:18" x14ac:dyDescent="0.35">
      <c r="A38" s="27"/>
      <c r="B38" s="28"/>
      <c r="C38" s="28"/>
      <c r="D38" s="28"/>
      <c r="E38" s="28"/>
      <c r="F38" s="28"/>
      <c r="G38" s="26"/>
      <c r="H38" s="26"/>
      <c r="I38" s="33"/>
      <c r="J38" s="45"/>
      <c r="K38" s="26"/>
      <c r="L38" s="26"/>
      <c r="M38" s="26"/>
      <c r="N38" s="26"/>
      <c r="O38" s="26"/>
      <c r="P38" s="26"/>
      <c r="Q38" s="26"/>
      <c r="R38" s="26"/>
    </row>
    <row r="39" spans="1:18" x14ac:dyDescent="0.35">
      <c r="A39" s="27"/>
      <c r="B39" s="28"/>
      <c r="C39" s="28"/>
      <c r="D39" s="28"/>
      <c r="E39" s="28"/>
      <c r="F39" s="28"/>
      <c r="G39" s="26"/>
      <c r="H39" s="26"/>
      <c r="I39" s="33"/>
      <c r="J39" s="45"/>
      <c r="K39" s="26"/>
      <c r="L39" s="26"/>
      <c r="M39" s="26"/>
      <c r="N39" s="26"/>
      <c r="O39" s="26"/>
      <c r="P39" s="26"/>
      <c r="Q39" s="26"/>
      <c r="R39" s="26"/>
    </row>
    <row r="40" spans="1:18" x14ac:dyDescent="0.35">
      <c r="G40" s="34"/>
      <c r="H40" s="34"/>
      <c r="I40" s="35"/>
      <c r="J40" s="36"/>
      <c r="K40" s="34"/>
      <c r="L40" s="34"/>
      <c r="M40" s="34"/>
      <c r="N40" s="34"/>
      <c r="O40" s="34"/>
      <c r="P40" s="34"/>
      <c r="Q40" s="34"/>
      <c r="R40" s="34"/>
    </row>
    <row r="41" spans="1:18" x14ac:dyDescent="0.35">
      <c r="G41" s="34"/>
      <c r="H41" s="34"/>
      <c r="I41" s="35"/>
      <c r="J41" s="36"/>
      <c r="K41" s="34"/>
      <c r="L41" s="34"/>
      <c r="M41" s="34"/>
      <c r="N41" s="34"/>
      <c r="O41" s="34"/>
      <c r="P41" s="34"/>
      <c r="Q41" s="34"/>
      <c r="R41" s="34"/>
    </row>
    <row r="42" spans="1:18" x14ac:dyDescent="0.35">
      <c r="G42" s="34"/>
      <c r="H42" s="34"/>
      <c r="I42" s="35"/>
      <c r="J42" s="36"/>
      <c r="K42" s="34"/>
      <c r="L42" s="34"/>
      <c r="M42" s="34"/>
      <c r="N42" s="34"/>
      <c r="O42" s="34"/>
      <c r="P42" s="34"/>
      <c r="Q42" s="34"/>
      <c r="R42" s="34"/>
    </row>
    <row r="43" spans="1:18" x14ac:dyDescent="0.35">
      <c r="G43" s="34"/>
      <c r="H43" s="34"/>
      <c r="I43" s="35"/>
      <c r="J43" s="36"/>
      <c r="K43" s="34"/>
      <c r="L43" s="34"/>
      <c r="M43" s="34"/>
      <c r="N43" s="34"/>
      <c r="O43" s="34"/>
      <c r="P43" s="34"/>
      <c r="Q43" s="34"/>
      <c r="R43" s="34"/>
    </row>
    <row r="44" spans="1:18" x14ac:dyDescent="0.35">
      <c r="G44" s="34"/>
      <c r="H44" s="34"/>
      <c r="I44" s="35"/>
      <c r="J44" s="36"/>
      <c r="K44" s="34"/>
      <c r="L44" s="34"/>
      <c r="M44" s="34"/>
      <c r="N44" s="34"/>
      <c r="O44" s="34"/>
      <c r="P44" s="34"/>
      <c r="Q44" s="34"/>
      <c r="R44" s="34"/>
    </row>
    <row r="45" spans="1:18" x14ac:dyDescent="0.35">
      <c r="G45" s="34"/>
      <c r="H45" s="34"/>
      <c r="I45" s="35"/>
      <c r="J45" s="36"/>
      <c r="K45" s="34"/>
      <c r="L45" s="34"/>
      <c r="M45" s="34"/>
      <c r="N45" s="34"/>
      <c r="O45" s="34"/>
      <c r="P45" s="34"/>
      <c r="Q45" s="34"/>
      <c r="R45" s="34"/>
    </row>
    <row r="46" spans="1:18" x14ac:dyDescent="0.35">
      <c r="G46" s="34"/>
      <c r="H46" s="34"/>
      <c r="I46" s="35"/>
      <c r="J46" s="36"/>
      <c r="K46" s="34"/>
      <c r="L46" s="34"/>
      <c r="M46" s="34"/>
      <c r="N46" s="34"/>
      <c r="O46" s="34"/>
      <c r="P46" s="34"/>
      <c r="Q46" s="34"/>
      <c r="R46" s="34"/>
    </row>
    <row r="47" spans="1:18" x14ac:dyDescent="0.35">
      <c r="G47" s="34"/>
      <c r="H47" s="34"/>
      <c r="I47" s="35"/>
      <c r="J47" s="36"/>
      <c r="K47" s="34"/>
      <c r="L47" s="34"/>
      <c r="M47" s="34"/>
      <c r="N47" s="34"/>
      <c r="O47" s="34"/>
      <c r="P47" s="34"/>
      <c r="Q47" s="34"/>
      <c r="R47" s="34"/>
    </row>
  </sheetData>
  <sheetProtection algorithmName="SHA-512" hashValue="MA//mInFLxGSxrIRKn65ZmSMErleXXkAcZ17mBg/0U8Pz8DtXVpGdy37Gby48BZBacYXGvpdPxnm2kJL1VaLbQ==" saltValue="4Z9DvppJPtda7HQtF9x35Q==" spinCount="100000" sheet="1" formatCells="0"/>
  <mergeCells count="33">
    <mergeCell ref="C10:Q10"/>
    <mergeCell ref="C11:Q11"/>
    <mergeCell ref="C12:Q12"/>
    <mergeCell ref="C13:Q13"/>
    <mergeCell ref="N24:P24"/>
    <mergeCell ref="Q24:Q25"/>
    <mergeCell ref="C15:Q15"/>
    <mergeCell ref="C14:Q14"/>
    <mergeCell ref="B21:C21"/>
    <mergeCell ref="C19:Q19"/>
    <mergeCell ref="C17:Q17"/>
    <mergeCell ref="C18:Q18"/>
    <mergeCell ref="A20:Q20"/>
    <mergeCell ref="C16:Q16"/>
    <mergeCell ref="J21:L22"/>
    <mergeCell ref="M21:M22"/>
    <mergeCell ref="J37:Q37"/>
    <mergeCell ref="N21:Q22"/>
    <mergeCell ref="J23:L23"/>
    <mergeCell ref="N23:Q23"/>
    <mergeCell ref="J24:L24"/>
    <mergeCell ref="N25:P25"/>
    <mergeCell ref="J25:L25"/>
    <mergeCell ref="J34:Q34"/>
    <mergeCell ref="K1:Q1"/>
    <mergeCell ref="C7:Q7"/>
    <mergeCell ref="C8:Q8"/>
    <mergeCell ref="C9:Q9"/>
    <mergeCell ref="A2:Q2"/>
    <mergeCell ref="A3:Q3"/>
    <mergeCell ref="A4:Q4"/>
    <mergeCell ref="A5:Q5"/>
    <mergeCell ref="C6:Q6"/>
  </mergeCells>
  <phoneticPr fontId="2"/>
  <dataValidations count="5">
    <dataValidation allowBlank="1" showInputMessage="1" showErrorMessage="1" prompt="▶「履歴事項全部証明書」（個人の場合は「開業届」）と同じ表記(旧字体含む)で入力_x000a_▶英数字は「半角」で入力" sqref="N21"/>
    <dataValidation allowBlank="1" showInputMessage="1" showErrorMessage="1" prompt="登記簿等の記載と同一に_x000a_（旧字体含む）" sqref="N23:Q23"/>
    <dataValidation allowBlank="1" showInputMessage="1" showErrorMessage="1" prompt="登記簿等の記載と同一に_x000a_(旧字体含む）" sqref="N25"/>
    <dataValidation allowBlank="1" showInputMessage="1" showErrorMessage="1" prompt="▶「履歴事項全部証明書」と同一の役職名を入力_x000a_例）×代表取締役社長_x000a_　　　○代表取締役_x000a_▶個人事業主は記入不要" sqref="N24"/>
    <dataValidation allowBlank="1" showInputMessage="1" showErrorMessage="1" prompt="申請日を入力" sqref="B21"/>
  </dataValidations>
  <printOptions horizontalCentered="1"/>
  <pageMargins left="0.78740157480314965" right="0.39370078740157483" top="0.59055118110236227" bottom="0.3937007874015748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40</vt:i4>
      </vt:variant>
    </vt:vector>
  </HeadingPairs>
  <TitlesOfParts>
    <vt:vector size="49" baseType="lpstr">
      <vt:lpstr>申請書表紙</vt:lpstr>
      <vt:lpstr>１申請者概要</vt:lpstr>
      <vt:lpstr>2利用状況3一次支援金</vt:lpstr>
      <vt:lpstr>4展示会参加費</vt:lpstr>
      <vt:lpstr>5ECサイト出店初期登録料</vt:lpstr>
      <vt:lpstr>6自社webサイト</vt:lpstr>
      <vt:lpstr>7販促費</vt:lpstr>
      <vt:lpstr>8資金計画 </vt:lpstr>
      <vt:lpstr>誓約書</vt:lpstr>
      <vt:lpstr>A_農業・林業</vt:lpstr>
      <vt:lpstr>B_漁業</vt:lpstr>
      <vt:lpstr>C_鉱業・採石業・砂利採取業</vt:lpstr>
      <vt:lpstr>D_建設業</vt:lpstr>
      <vt:lpstr>E_製造業</vt:lpstr>
      <vt:lpstr>'4展示会参加費'!ECサイト</vt:lpstr>
      <vt:lpstr>F_電気・ガス・熱供給・水道業</vt:lpstr>
      <vt:lpstr>G_情報通信業</vt:lpstr>
      <vt:lpstr>H_運輸業・郵便業</vt:lpstr>
      <vt:lpstr>I_卸売業・小売業</vt:lpstr>
      <vt:lpstr>J_金融業・保険業</vt:lpstr>
      <vt:lpstr>K_不動産業・物品賃貸業</vt:lpstr>
      <vt:lpstr>L_学術研究・専門・技術ｻｰﾋﾞｽ業</vt:lpstr>
      <vt:lpstr>M_宿泊業・飲食ｻｰﾋﾞｽ業</vt:lpstr>
      <vt:lpstr>N_生活関連ｻｰﾋﾞｽ業・娯楽業</vt:lpstr>
      <vt:lpstr>O_教育・学習支援業</vt:lpstr>
      <vt:lpstr>P_医療・福祉</vt:lpstr>
      <vt:lpstr>'１申請者概要'!Print_Area</vt:lpstr>
      <vt:lpstr>'2利用状況3一次支援金'!Print_Area</vt:lpstr>
      <vt:lpstr>'4展示会参加費'!Print_Area</vt:lpstr>
      <vt:lpstr>'5ECサイト出店初期登録料'!Print_Area</vt:lpstr>
      <vt:lpstr>'6自社webサイト'!Print_Area</vt:lpstr>
      <vt:lpstr>'7販促費'!Print_Area</vt:lpstr>
      <vt:lpstr>'8資金計画 '!Print_Area</vt:lpstr>
      <vt:lpstr>申請書表紙!Print_Area</vt:lpstr>
      <vt:lpstr>誓約書!Print_Area</vt:lpstr>
      <vt:lpstr>Q_複合ｻｰﾋﾞｽ事業</vt:lpstr>
      <vt:lpstr>R_ｻｰﾋﾞｽ業〈他に分類されないもの〉</vt:lpstr>
      <vt:lpstr>S_公務〈他に分類されるものを除く〉</vt:lpstr>
      <vt:lpstr>T_分類不能の産業</vt:lpstr>
      <vt:lpstr>一時支援金_国</vt:lpstr>
      <vt:lpstr>一覧</vt:lpstr>
      <vt:lpstr>月次支援給付金_都</vt:lpstr>
      <vt:lpstr>月次支援金_国</vt:lpstr>
      <vt:lpstr>種類</vt:lpstr>
      <vt:lpstr>'2利用状況3一次支援金'!選択してください</vt:lpstr>
      <vt:lpstr>選択してください</vt:lpstr>
      <vt:lpstr>'１申請者概要'!大分類</vt:lpstr>
      <vt:lpstr>表</vt:lpstr>
      <vt:lpstr>名称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2021-04-02T02:17:12Z</dcterms:created>
  <dcterms:modified xsi:type="dcterms:W3CDTF">2021-10-28T02:54:24Z</dcterms:modified>
  <cp:contentStatus/>
</cp:coreProperties>
</file>